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6E256205-A93E-495C-9FA1-BD27CDCD43F5}" xr6:coauthVersionLast="43" xr6:coauthVersionMax="43" xr10:uidLastSave="{00000000-0000-0000-0000-000000000000}"/>
  <bookViews>
    <workbookView xWindow="-120" yWindow="-120" windowWidth="20730" windowHeight="11040" activeTab="1" xr2:uid="{00000000-000D-0000-FFFF-FFFF00000000}"/>
  </bookViews>
  <sheets>
    <sheet name="KIME" sheetId="1" r:id="rId1"/>
    <sheet name="BISANGWA" sheetId="2" r:id="rId2"/>
    <sheet name="MUKAMUGEMA" sheetId="3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  <sheet name="MAPLECO S.A.R.L" sheetId="9" r:id="rId9"/>
    <sheet name="NIMEN GENERAL BUSINESS LTD" sheetId="10" r:id="rId10"/>
    <sheet name="HONEST TOYOTA SPARE PARTS LTD" sheetId="11" r:id="rId11"/>
    <sheet name="HONEST AUTO VEHICLE GARAGE LTD" sheetId="12" r:id="rId12"/>
    <sheet name="KBI LTD" sheetId="13" r:id="rId13"/>
    <sheet name="ZURICARE LT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0" i="2" l="1"/>
  <c r="F71" i="1"/>
  <c r="F35" i="3"/>
  <c r="F30" i="3" l="1"/>
  <c r="F40" i="6"/>
  <c r="F24" i="8"/>
  <c r="F9" i="5" l="1"/>
  <c r="F31" i="3"/>
  <c r="F31" i="6" l="1"/>
  <c r="F28" i="3" l="1"/>
  <c r="F27" i="3" l="1"/>
  <c r="F29" i="3"/>
  <c r="F31" i="4"/>
  <c r="F21" i="8"/>
  <c r="F46" i="2"/>
  <c r="F47" i="1" l="1"/>
  <c r="F40" i="2" l="1"/>
  <c r="F26" i="6"/>
  <c r="F32" i="1" l="1"/>
  <c r="F20" i="3" l="1"/>
  <c r="F16" i="8"/>
  <c r="F18" i="3" l="1"/>
  <c r="F32" i="2" l="1"/>
  <c r="F4" i="5" l="1"/>
  <c r="F5" i="5"/>
  <c r="F6" i="5"/>
  <c r="F7" i="5"/>
  <c r="F16" i="3" l="1"/>
  <c r="F10" i="8" l="1"/>
  <c r="F25" i="4"/>
  <c r="F21" i="4"/>
  <c r="F19" i="4"/>
  <c r="F19" i="1" l="1"/>
  <c r="F11" i="1" l="1"/>
  <c r="F4" i="1"/>
  <c r="F3" i="1"/>
  <c r="F26" i="2" l="1"/>
  <c r="F19" i="2"/>
  <c r="F16" i="6" l="1"/>
  <c r="F13" i="2" l="1"/>
  <c r="F13" i="3" l="1"/>
  <c r="F14" i="3"/>
  <c r="F15" i="3"/>
  <c r="F19" i="3"/>
  <c r="F12" i="3"/>
  <c r="F11" i="3" l="1"/>
  <c r="F11" i="6"/>
  <c r="F3" i="8" l="1"/>
  <c r="F6" i="6" l="1"/>
  <c r="F3" i="6"/>
  <c r="F3" i="5"/>
  <c r="F3" i="2" l="1"/>
  <c r="F4" i="2"/>
  <c r="F4" i="3"/>
  <c r="F5" i="3"/>
  <c r="F6" i="3"/>
  <c r="F7" i="3"/>
  <c r="F8" i="3"/>
  <c r="F9" i="3"/>
  <c r="F10" i="3"/>
  <c r="F3" i="3"/>
</calcChain>
</file>

<file path=xl/sharedStrings.xml><?xml version="1.0" encoding="utf-8"?>
<sst xmlns="http://schemas.openxmlformats.org/spreadsheetml/2006/main" count="777" uniqueCount="327">
  <si>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</si>
  <si>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</si>
  <si>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</si>
  <si>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</si>
  <si>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</si>
  <si>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</si>
  <si>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</si>
  <si>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</si>
  <si>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</si>
  <si>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</si>
  <si>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</si>
  <si>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</si>
  <si>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</si>
  <si>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</si>
  <si>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</si>
  <si>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</si>
  <si>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</si>
  <si>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</si>
  <si>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</si>
  <si>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</si>
  <si>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</si>
  <si>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</si>
  <si>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</si>
  <si>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</si>
  <si>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</si>
  <si>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</si>
  <si>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</si>
  <si>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</si>
  <si>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</si>
  <si>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</si>
  <si>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SDC010019219/58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</si>
  <si>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</si>
  <si>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</si>
  <si>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</si>
  <si>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</si>
  <si>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</si>
  <si>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</si>
  <si>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</si>
  <si>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</si>
  <si>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</si>
  <si>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</si>
  <si>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</si>
  <si>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</si>
  <si>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</si>
  <si>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</si>
  <si>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</si>
  <si>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</si>
  <si>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</si>
  <si>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</si>
  <si>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</si>
  <si>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</si>
  <si>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</si>
  <si>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</si>
  <si>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</si>
  <si>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</si>
  <si>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</si>
  <si>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</si>
  <si>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</si>
  <si>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</si>
  <si>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</si>
  <si>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</si>
  <si>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</si>
  <si>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</si>
  <si>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</si>
  <si>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</si>
  <si>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</si>
  <si>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</si>
  <si>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</si>
  <si>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</si>
  <si>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</si>
  <si>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</si>
  <si>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</si>
  <si>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</si>
  <si>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</si>
  <si>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</si>
  <si>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</si>
  <si>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</si>
  <si>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</si>
  <si>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</si>
  <si>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</si>
  <si>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</si>
  <si>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</si>
  <si>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</si>
  <si>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</si>
  <si>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</si>
  <si>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</si>
  <si>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</si>
  <si>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</si>
  <si>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</si>
  <si>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</si>
  <si>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</si>
  <si>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</si>
  <si>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</si>
  <si>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</si>
  <si>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</si>
  <si>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</si>
  <si>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</si>
  <si>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</si>
  <si>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</si>
  <si>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</si>
  <si>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</si>
  <si>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</si>
  <si>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</si>
  <si>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</si>
  <si>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</si>
  <si>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</si>
  <si>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SDC010014500/2349</t>
  </si>
  <si>
    <t>SDC002800324/7227</t>
  </si>
  <si>
    <t>SDC010019219/99</t>
  </si>
  <si>
    <t>SDC002800324/7265</t>
  </si>
  <si>
    <t>SDC002800324/7298</t>
  </si>
  <si>
    <t>SDC007063634/55</t>
  </si>
  <si>
    <t>SDC010014500/2426</t>
  </si>
  <si>
    <t>SDC010014500/2488</t>
  </si>
  <si>
    <t>SDC007003860/13809</t>
  </si>
  <si>
    <t>SDC011000445/28022</t>
  </si>
  <si>
    <t>1/16/2022(by cash)</t>
  </si>
  <si>
    <t>MAPLECO S.A.R.L</t>
  </si>
  <si>
    <t>SDC010011775/1073</t>
  </si>
  <si>
    <t>SDC007042825/1431</t>
  </si>
  <si>
    <t>SDC007042825/1432</t>
  </si>
  <si>
    <t>SDC007042825/1436</t>
  </si>
  <si>
    <t>SDC007042825/1438</t>
  </si>
  <si>
    <t>SDC007042825/1443</t>
  </si>
  <si>
    <t>SDC010014500/2559</t>
  </si>
  <si>
    <t>SDC010014500/2697</t>
  </si>
  <si>
    <t>SDC919914500/2779</t>
  </si>
  <si>
    <t>SDC910014500/2628</t>
  </si>
  <si>
    <t>SDC010014500/2285</t>
  </si>
  <si>
    <t>NIMEN GENERAL BUSINESS LTD</t>
  </si>
  <si>
    <t>SDC010024405/165</t>
  </si>
  <si>
    <t>SDC002800324/7339</t>
  </si>
  <si>
    <t>SDC002800324/7388</t>
  </si>
  <si>
    <t>SDC002800324/7422</t>
  </si>
  <si>
    <t>SDC002800324/7449</t>
  </si>
  <si>
    <t>SDC002800324/7475</t>
  </si>
  <si>
    <t>SDC002800324/7489</t>
  </si>
  <si>
    <t>SDC002800324/7511</t>
  </si>
  <si>
    <t>SDC007063634/57</t>
  </si>
  <si>
    <t>SDC007063634/58</t>
  </si>
  <si>
    <t>SDC007069932/274583</t>
  </si>
  <si>
    <t>SDC007069932/274584</t>
  </si>
  <si>
    <t>SDC007057826/11206</t>
  </si>
  <si>
    <t>SDC007069932/301543</t>
  </si>
  <si>
    <t>SDC007069932/305336</t>
  </si>
  <si>
    <t>SDC007069932/305335</t>
  </si>
  <si>
    <t>SDC007057826/11187</t>
  </si>
  <si>
    <t>SDC007003860/14111</t>
  </si>
  <si>
    <t>SDC010019219/143</t>
  </si>
  <si>
    <t>SDC010019219/142</t>
  </si>
  <si>
    <t>SDC010019219/141</t>
  </si>
  <si>
    <t>SDC010019219/140</t>
  </si>
  <si>
    <t>SDC002800324/7545</t>
  </si>
  <si>
    <t>SDC002800324/7563</t>
  </si>
  <si>
    <t>SDC007063634/61</t>
  </si>
  <si>
    <t>SDC010014500/2843</t>
  </si>
  <si>
    <t>SDC010014500/2844</t>
  </si>
  <si>
    <t>SDC010014500/2940</t>
  </si>
  <si>
    <t>SDC010014500/3026</t>
  </si>
  <si>
    <t>SDC010014500/3078</t>
  </si>
  <si>
    <t>SDC011000445/33720</t>
  </si>
  <si>
    <t>SDC002800324/7589</t>
  </si>
  <si>
    <t>SDC010014500/3152</t>
  </si>
  <si>
    <t>SDC002800324/7607</t>
  </si>
  <si>
    <t>SDC002800324/7614</t>
  </si>
  <si>
    <t>SDC002800324/7612</t>
  </si>
  <si>
    <t>SDC002800324/7629</t>
  </si>
  <si>
    <t>SDC002800324/7630</t>
  </si>
  <si>
    <t>SDC007042825/1450</t>
  </si>
  <si>
    <t>SDC007042825/1453</t>
  </si>
  <si>
    <t>SDC007042825/1457</t>
  </si>
  <si>
    <t>SDC007042825/1462</t>
  </si>
  <si>
    <t>SDC007063634/62</t>
  </si>
  <si>
    <t>SDC007063634/64</t>
  </si>
  <si>
    <t>SDC010014500/3207</t>
  </si>
  <si>
    <t>SDC002800324/7647</t>
  </si>
  <si>
    <t>SDC002800324/7673</t>
  </si>
  <si>
    <t>BY CASH</t>
  </si>
  <si>
    <t>SDC007003860/14494</t>
  </si>
  <si>
    <t>SDC010014500/3284</t>
  </si>
  <si>
    <t>SDC010014500/3362</t>
  </si>
  <si>
    <t>SDC002800324/7706</t>
  </si>
  <si>
    <t>SDC002800324/7735</t>
  </si>
  <si>
    <t>SDC002800324/7631</t>
  </si>
  <si>
    <t>SDC011000445/39583</t>
  </si>
  <si>
    <t>SDC011000445/45137</t>
  </si>
  <si>
    <t>NTAGO IRISHYURWA</t>
  </si>
  <si>
    <t>SDC002800324/7761</t>
  </si>
  <si>
    <t>BANK</t>
  </si>
  <si>
    <t>BK</t>
  </si>
  <si>
    <t>SDC007063634/70</t>
  </si>
  <si>
    <t>EQUITY</t>
  </si>
  <si>
    <t>SDC007063634/66</t>
  </si>
  <si>
    <t>SDC010014500/3463</t>
  </si>
  <si>
    <t>SDC010014500/3544</t>
  </si>
  <si>
    <t>SDC010014500/3619</t>
  </si>
  <si>
    <t>HONEST TOYOTA SPARE PARTS LTD</t>
  </si>
  <si>
    <t>SDC007057790/110</t>
  </si>
  <si>
    <t>HONEST AUTO VEHICLE GARAGE LTD</t>
  </si>
  <si>
    <t>SDC007045768/116</t>
  </si>
  <si>
    <t>SDC010037435/49</t>
  </si>
  <si>
    <t>SDC010037435/47</t>
  </si>
  <si>
    <t>SDC010037435/45</t>
  </si>
  <si>
    <t>SDC010037435/46</t>
  </si>
  <si>
    <t>SDC010037435/48</t>
  </si>
  <si>
    <t>SDC010014500/3696</t>
  </si>
  <si>
    <t>SDC010014500/3775</t>
  </si>
  <si>
    <t>KBI LTD</t>
  </si>
  <si>
    <t>SDC007004409/13176</t>
  </si>
  <si>
    <t>SDC007063634/73</t>
  </si>
  <si>
    <t>SDC007063634/74</t>
  </si>
  <si>
    <t>SDC007063634/75</t>
  </si>
  <si>
    <t>SDC007063634/76</t>
  </si>
  <si>
    <t>SDC007063634/77</t>
  </si>
  <si>
    <t>SDC007063634/78</t>
  </si>
  <si>
    <t>SDC007063634/80</t>
  </si>
  <si>
    <t>SDC002800324/7821</t>
  </si>
  <si>
    <t>SDC002800324/7799</t>
  </si>
  <si>
    <t>SDC002800324/7800</t>
  </si>
  <si>
    <t>SDC002800324/7834</t>
  </si>
  <si>
    <t>SDC010014500/3829</t>
  </si>
  <si>
    <t>SDC002800324/7875</t>
  </si>
  <si>
    <t>SDC010014500/3924</t>
  </si>
  <si>
    <t>SDC002800324/7921</t>
  </si>
  <si>
    <t>SDC010014500/3986</t>
  </si>
  <si>
    <t>SDC002800324/7946</t>
  </si>
  <si>
    <t>SDC010014500/4046</t>
  </si>
  <si>
    <t>SDC007042825/1466</t>
  </si>
  <si>
    <t>SDC007042825/1473</t>
  </si>
  <si>
    <t>SDC007042825/1474</t>
  </si>
  <si>
    <t>SDC002800324/7973</t>
  </si>
  <si>
    <t>SDC002800324/8034</t>
  </si>
  <si>
    <t>SDC002800324/8005</t>
  </si>
  <si>
    <t>02/06/2022</t>
  </si>
  <si>
    <t>SDC002800324/8047</t>
  </si>
  <si>
    <t>03/06/2022</t>
  </si>
  <si>
    <t>SDC002800324/8054</t>
  </si>
  <si>
    <t>04/06/2022</t>
  </si>
  <si>
    <t>SDC002800324/8094</t>
  </si>
  <si>
    <t>08/06/2022</t>
  </si>
  <si>
    <t>SDC002800324/8095</t>
  </si>
  <si>
    <t>SDC020024500/4110</t>
  </si>
  <si>
    <t>SDC010014500/4191</t>
  </si>
  <si>
    <t>SDC010014500/4257</t>
  </si>
  <si>
    <t>SDC010037435/95</t>
  </si>
  <si>
    <t>SDC010037435/93</t>
  </si>
  <si>
    <t>SDC010037435/94</t>
  </si>
  <si>
    <t>SDC007057826/11534</t>
  </si>
  <si>
    <t>SDC007057826/11766</t>
  </si>
  <si>
    <t>SDC007057826/11877</t>
  </si>
  <si>
    <t>SDC007057826/11878</t>
  </si>
  <si>
    <t>SDC007057826/12446</t>
  </si>
  <si>
    <t>SDC007057826/12685</t>
  </si>
  <si>
    <t>SDC007057826/13027</t>
  </si>
  <si>
    <t>SDC007057826/13197</t>
  </si>
  <si>
    <t>SDC007057826/13195</t>
  </si>
  <si>
    <t>SDC007057826/13191</t>
  </si>
  <si>
    <t>SDC007057826/13995</t>
  </si>
  <si>
    <t>SDC007057826/13994</t>
  </si>
  <si>
    <t>SDC007057826/13996</t>
  </si>
  <si>
    <t>SDC007057826/13997</t>
  </si>
  <si>
    <t>SDC007057826/13998</t>
  </si>
  <si>
    <t>SDC007063634/112</t>
  </si>
  <si>
    <t>SDC007063634/111</t>
  </si>
  <si>
    <t>SDC007063634/82</t>
  </si>
  <si>
    <t>SDC007003860/14791</t>
  </si>
  <si>
    <t>ZURICARE LTD</t>
  </si>
  <si>
    <t>SDC007021426/30</t>
  </si>
  <si>
    <t>SDC002800324/8131</t>
  </si>
  <si>
    <t>SDC002800324/8132</t>
  </si>
  <si>
    <t>SDC010014500/4407</t>
  </si>
  <si>
    <t>SDC002800324/8137</t>
  </si>
  <si>
    <t>SDC010014500/4329</t>
  </si>
  <si>
    <t>SDC010014500/4501</t>
  </si>
  <si>
    <t>SDC002800324/8163</t>
  </si>
  <si>
    <t>SDC010014500/4531</t>
  </si>
  <si>
    <t>SDC002800324/8182</t>
  </si>
  <si>
    <t>SDC002800324/8208</t>
  </si>
  <si>
    <t>SDC002800324/8207</t>
  </si>
  <si>
    <t>SDC002800324/8221</t>
  </si>
  <si>
    <t>SDC002800324/8223</t>
  </si>
  <si>
    <t>SDC002800324/8220</t>
  </si>
  <si>
    <t>SDC007042825/1515</t>
  </si>
  <si>
    <t>SDC007042825/1506</t>
  </si>
  <si>
    <t>SDC007042825/1510</t>
  </si>
  <si>
    <t>SDC007042825/1502</t>
  </si>
  <si>
    <t>SDC007042825/1482</t>
  </si>
  <si>
    <t>SDC007042825/1485</t>
  </si>
  <si>
    <t>SDC007042825/1490</t>
  </si>
  <si>
    <t>SDC007042825/1495</t>
  </si>
  <si>
    <t>SDC007042825/1499</t>
  </si>
  <si>
    <t>SDC007042825/1476</t>
  </si>
  <si>
    <t>SDC007042825/1480</t>
  </si>
  <si>
    <t>SDC010014500/4772</t>
  </si>
  <si>
    <t>SDC010014500/4848</t>
  </si>
  <si>
    <t>SDC002800324/8288</t>
  </si>
  <si>
    <t>SDC007063634/116</t>
  </si>
  <si>
    <t>SDC007003860/15005</t>
  </si>
  <si>
    <t>SDC010014500/4888</t>
  </si>
  <si>
    <t>SDC002800324/8303</t>
  </si>
  <si>
    <t>SDC007063634/120</t>
  </si>
  <si>
    <t>SDC007063634/122</t>
  </si>
  <si>
    <t>SDC007063634/124</t>
  </si>
  <si>
    <t>SDC010014500/4973</t>
  </si>
  <si>
    <t>SDC002800324/8332</t>
  </si>
  <si>
    <t>SDC010014500/5045</t>
  </si>
  <si>
    <t>SDC002800324/8371</t>
  </si>
  <si>
    <t>SDC010014500/5140</t>
  </si>
  <si>
    <t>SDC002800324/8416</t>
  </si>
  <si>
    <t>SDC002800324/8427</t>
  </si>
  <si>
    <t>SDC010037435/143</t>
  </si>
  <si>
    <t>SDC010037435/144</t>
  </si>
  <si>
    <t>SDC010037435/149</t>
  </si>
  <si>
    <t>SDC010037435/148</t>
  </si>
  <si>
    <t>SDC007042825/1518</t>
  </si>
  <si>
    <t>SDC007042825/1534</t>
  </si>
  <si>
    <t>SDC007063634/114</t>
  </si>
  <si>
    <t xml:space="preserve"> </t>
  </si>
  <si>
    <t>SDC010014500/5234</t>
  </si>
  <si>
    <t>SDC002800324/8439</t>
  </si>
  <si>
    <t>SDC010014500/5314</t>
  </si>
  <si>
    <t>SDC002800324/8467</t>
  </si>
  <si>
    <t>SDC010014500/5400</t>
  </si>
  <si>
    <t>SDC002800324/8492</t>
  </si>
  <si>
    <t>SDC010014500/5462</t>
  </si>
  <si>
    <t>SDC002800324/8519</t>
  </si>
  <si>
    <t>SDC007063634/126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</si>
</sst>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3" fontId="0" fillId="0" borderId="12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3" fontId="0" fillId="0" borderId="9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3" fontId="0" fillId="2" borderId="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3" fontId="0" fillId="2" borderId="9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0" fontId="0" fillId="2" borderId="9" xfId="0" applyFill="1" applyBorder="1" applyAlignment="1"/>
    <xf numFmtId="3" fontId="0" fillId="0" borderId="9" xfId="0" applyNumberFormat="1" applyBorder="1" applyAlignment="1">
      <alignment horizontal="center" vertical="center"/>
    </xf>
    <xf numFmtId="165" fontId="0" fillId="2" borderId="9" xfId="0" applyNumberFormat="1" applyFill="1" applyBorder="1" applyAlignment="1"/>
    <xf numFmtId="0" fontId="3" fillId="2" borderId="2" xfId="0" applyFont="1" applyFill="1" applyBorder="1" applyAlignment="1"/>
    <xf numFmtId="165" fontId="3" fillId="2" borderId="2" xfId="0" applyNumberFormat="1" applyFont="1" applyFill="1" applyBorder="1" applyAlignment="1"/>
    <xf numFmtId="0" fontId="0" fillId="2" borderId="6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164" fontId="0" fillId="2" borderId="9" xfId="0" applyNumberForma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3" fontId="0" fillId="2" borderId="13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15" xfId="0" applyNumberFormat="1" applyFill="1" applyBorder="1" applyAlignment="1">
      <alignment vertical="center"/>
    </xf>
    <xf numFmtId="3" fontId="0" fillId="2" borderId="24" xfId="0" applyNumberForma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164" fontId="0" fillId="0" borderId="9" xfId="0" applyNumberFormat="1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164" fontId="0" fillId="0" borderId="12" xfId="0" applyNumberFormat="1" applyFont="1" applyBorder="1" applyAlignment="1">
      <alignment vertical="center"/>
    </xf>
    <xf numFmtId="3" fontId="0" fillId="2" borderId="13" xfId="0" applyNumberFormat="1" applyFont="1" applyFill="1" applyBorder="1" applyAlignment="1">
      <alignment vertical="center"/>
    </xf>
    <xf numFmtId="3" fontId="0" fillId="0" borderId="15" xfId="0" applyNumberFormat="1" applyFon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3" fontId="0" fillId="2" borderId="13" xfId="0" applyNumberFormat="1" applyFill="1" applyBorder="1" applyAlignment="1"/>
    <xf numFmtId="3" fontId="0" fillId="2" borderId="14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/>
    <xf numFmtId="165" fontId="3" fillId="2" borderId="1" xfId="0" applyNumberFormat="1" applyFont="1" applyFill="1" applyBorder="1" applyAlignment="1"/>
    <xf numFmtId="3" fontId="3" fillId="2" borderId="26" xfId="0" applyNumberFormat="1" applyFont="1" applyFill="1" applyBorder="1" applyAlignment="1"/>
    <xf numFmtId="164" fontId="0" fillId="2" borderId="2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3" fontId="0" fillId="0" borderId="26" xfId="0" applyNumberFormat="1" applyBorder="1" applyAlignment="1">
      <alignment vertical="center"/>
    </xf>
    <xf numFmtId="0" fontId="3" fillId="2" borderId="12" xfId="0" applyFont="1" applyFill="1" applyBorder="1" applyAlignment="1"/>
    <xf numFmtId="165" fontId="3" fillId="2" borderId="12" xfId="0" applyNumberFormat="1" applyFont="1" applyFill="1" applyBorder="1" applyAlignment="1"/>
    <xf numFmtId="3" fontId="3" fillId="2" borderId="15" xfId="0" applyNumberFormat="1" applyFont="1" applyFill="1" applyBorder="1" applyAlignment="1"/>
    <xf numFmtId="0" fontId="0" fillId="0" borderId="28" xfId="0" applyBorder="1" applyAlignment="1">
      <alignment horizontal="center" vertical="center"/>
    </xf>
    <xf numFmtId="0" fontId="3" fillId="2" borderId="9" xfId="0" applyFont="1" applyFill="1" applyBorder="1" applyAlignment="1"/>
    <xf numFmtId="165" fontId="3" fillId="2" borderId="9" xfId="0" applyNumberFormat="1" applyFont="1" applyFill="1" applyBorder="1" applyAlignment="1"/>
    <xf numFmtId="3" fontId="3" fillId="2" borderId="13" xfId="0" applyNumberFormat="1" applyFont="1" applyFill="1" applyBorder="1" applyAlignment="1"/>
    <xf numFmtId="3" fontId="3" fillId="2" borderId="14" xfId="0" applyNumberFormat="1" applyFont="1" applyFill="1" applyBorder="1" applyAlignment="1"/>
    <xf numFmtId="3" fontId="3" fillId="2" borderId="2" xfId="0" applyNumberFormat="1" applyFont="1" applyFill="1" applyBorder="1" applyAlignment="1"/>
    <xf numFmtId="3" fontId="0" fillId="0" borderId="3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3" fontId="0" fillId="2" borderId="28" xfId="0" applyNumberFormat="1" applyFill="1" applyBorder="1" applyAlignment="1">
      <alignment vertical="center"/>
    </xf>
    <xf numFmtId="164" fontId="0" fillId="2" borderId="28" xfId="0" applyNumberFormat="1" applyFill="1" applyBorder="1" applyAlignment="1">
      <alignment vertical="center"/>
    </xf>
    <xf numFmtId="3" fontId="0" fillId="2" borderId="2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33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3" fillId="2" borderId="14" xfId="0" applyFont="1" applyFill="1" applyBorder="1" applyAlignmen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3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/>
    <xf numFmtId="165" fontId="3" fillId="2" borderId="3" xfId="0" applyNumberFormat="1" applyFont="1" applyFill="1" applyBorder="1" applyAlignment="1"/>
    <xf numFmtId="3" fontId="3" fillId="2" borderId="3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3" fillId="2" borderId="14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3" fontId="3" fillId="2" borderId="13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3" fontId="3" fillId="2" borderId="15" xfId="0" applyNumberFormat="1" applyFont="1" applyFill="1" applyBorder="1" applyAlignment="1">
      <alignment horizontal="center"/>
    </xf>
    <xf numFmtId="0" fontId="0" fillId="0" borderId="1" xfId="0" applyBorder="1"/>
    <xf numFmtId="3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0" fillId="0" borderId="3" xfId="0" applyNumberFormat="1" applyBorder="1" applyAlignment="1">
      <alignment vertical="center"/>
    </xf>
    <xf numFmtId="165" fontId="3" fillId="2" borderId="2" xfId="0" quotePrefix="1" applyNumberFormat="1" applyFont="1" applyFill="1" applyBorder="1" applyAlignment="1"/>
    <xf numFmtId="0" fontId="0" fillId="0" borderId="3" xfId="0" applyBorder="1" applyAlignment="1">
      <alignment horizontal="left" vertical="center"/>
    </xf>
    <xf numFmtId="0" fontId="3" fillId="2" borderId="28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0" borderId="2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3" fontId="0" fillId="0" borderId="19" xfId="0" applyNumberFormat="1" applyFont="1" applyBorder="1" applyAlignment="1">
      <alignment horizontal="center" vertical="center"/>
    </xf>
    <xf numFmtId="3" fontId="0" fillId="0" borderId="21" xfId="0" applyNumberFormat="1" applyFont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164" fontId="0" fillId="0" borderId="34" xfId="0" applyNumberFormat="1" applyFont="1" applyBorder="1" applyAlignment="1">
      <alignment horizontal="center" vertical="center"/>
    </xf>
    <xf numFmtId="3" fontId="0" fillId="0" borderId="20" xfId="0" applyNumberFormat="1" applyFont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165" fontId="0" fillId="2" borderId="2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3" fillId="2" borderId="12" xfId="0" applyNumberFormat="1" applyFont="1" applyFill="1" applyBorder="1" applyAlignment="1"/>
    <xf numFmtId="3" fontId="0" fillId="0" borderId="28" xfId="0" applyNumberFormat="1" applyBorder="1" applyAlignment="1">
      <alignment horizontal="center" vertical="center"/>
    </xf>
    <xf numFmtId="3" fontId="0" fillId="0" borderId="4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164" fontId="0" fillId="0" borderId="43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opLeftCell="A60" workbookViewId="0">
      <selection activeCell="F61" sqref="F61:F70"/>
    </sheetView>
  </sheetViews>
  <sheetFormatPr defaultRowHeight="15" x14ac:dyDescent="0.25"/>
  <cols>
    <col min="1" max="1" width="5" style="13" customWidth="1"/>
    <col min="2" max="2" width="19.7109375" style="8" bestFit="1" customWidth="1"/>
    <col min="3" max="3" width="19.5703125" style="8" bestFit="1" customWidth="1"/>
    <col min="4" max="4" width="10.7109375" style="15" bestFit="1" customWidth="1"/>
    <col min="5" max="5" width="9.140625" style="14"/>
    <col min="6" max="6" width="11.28515625" style="23" bestFit="1" customWidth="1"/>
    <col min="7" max="7" width="16.140625" style="24" bestFit="1" customWidth="1"/>
    <col min="8" max="16384" width="9.140625" style="8"/>
  </cols>
  <sheetData>
    <row r="1" spans="1:7" x14ac:dyDescent="0.25">
      <c r="A1" s="235" t="s">
        <v>0</v>
      </c>
      <c r="B1" s="237" t="s">
        <v>1</v>
      </c>
      <c r="C1" s="237" t="s">
        <v>2</v>
      </c>
      <c r="D1" s="241" t="s">
        <v>4</v>
      </c>
      <c r="E1" s="239" t="s">
        <v>3</v>
      </c>
      <c r="F1" s="225" t="s">
        <v>88</v>
      </c>
      <c r="G1" s="233" t="s">
        <v>5</v>
      </c>
    </row>
    <row r="2" spans="1:7" ht="15.75" thickBot="1" x14ac:dyDescent="0.3">
      <c r="A2" s="236"/>
      <c r="B2" s="238"/>
      <c r="C2" s="238"/>
      <c r="D2" s="242"/>
      <c r="E2" s="240"/>
      <c r="F2" s="226"/>
      <c r="G2" s="234"/>
    </row>
    <row r="3" spans="1:7" ht="15.75" thickBot="1" x14ac:dyDescent="0.3">
      <c r="A3" s="143">
        <v>1</v>
      </c>
      <c r="B3" s="142" t="s">
        <v>87</v>
      </c>
      <c r="C3" s="137" t="s">
        <v>93</v>
      </c>
      <c r="D3" s="139">
        <v>44562</v>
      </c>
      <c r="E3" s="138">
        <v>1435860</v>
      </c>
      <c r="F3" s="140">
        <f>E3</f>
        <v>1435860</v>
      </c>
      <c r="G3" s="117">
        <v>44571</v>
      </c>
    </row>
    <row r="4" spans="1:7" x14ac:dyDescent="0.25">
      <c r="A4" s="41">
        <v>2</v>
      </c>
      <c r="B4" s="42" t="s">
        <v>6</v>
      </c>
      <c r="C4" s="42" t="s">
        <v>13</v>
      </c>
      <c r="D4" s="48">
        <v>44564</v>
      </c>
      <c r="E4" s="43">
        <v>283300</v>
      </c>
      <c r="F4" s="227">
        <f>E4+E5+E6+E7+E8+E9+E10</f>
        <v>1544720</v>
      </c>
      <c r="G4" s="229">
        <v>44588</v>
      </c>
    </row>
    <row r="5" spans="1:7" x14ac:dyDescent="0.25">
      <c r="A5" s="141">
        <v>3</v>
      </c>
      <c r="B5" s="10" t="s">
        <v>6</v>
      </c>
      <c r="C5" s="10" t="s">
        <v>28</v>
      </c>
      <c r="D5" s="49">
        <v>44567</v>
      </c>
      <c r="E5" s="11">
        <v>119320</v>
      </c>
      <c r="F5" s="228"/>
      <c r="G5" s="230"/>
    </row>
    <row r="6" spans="1:7" x14ac:dyDescent="0.25">
      <c r="A6" s="44">
        <v>4</v>
      </c>
      <c r="B6" s="10" t="s">
        <v>6</v>
      </c>
      <c r="C6" s="10" t="s">
        <v>47</v>
      </c>
      <c r="D6" s="49">
        <v>44571</v>
      </c>
      <c r="E6" s="11">
        <v>307700</v>
      </c>
      <c r="F6" s="228"/>
      <c r="G6" s="230"/>
    </row>
    <row r="7" spans="1:7" x14ac:dyDescent="0.25">
      <c r="A7" s="141">
        <v>5</v>
      </c>
      <c r="B7" s="10" t="s">
        <v>6</v>
      </c>
      <c r="C7" s="10" t="s">
        <v>48</v>
      </c>
      <c r="D7" s="49">
        <v>44574</v>
      </c>
      <c r="E7" s="11">
        <v>165620</v>
      </c>
      <c r="F7" s="228"/>
      <c r="G7" s="230"/>
    </row>
    <row r="8" spans="1:7" x14ac:dyDescent="0.25">
      <c r="A8" s="44">
        <v>6</v>
      </c>
      <c r="B8" s="10" t="s">
        <v>6</v>
      </c>
      <c r="C8" s="10" t="s">
        <v>50</v>
      </c>
      <c r="D8" s="49">
        <v>44578</v>
      </c>
      <c r="E8" s="11">
        <v>425200</v>
      </c>
      <c r="F8" s="228"/>
      <c r="G8" s="230"/>
    </row>
    <row r="9" spans="1:7" x14ac:dyDescent="0.25">
      <c r="A9" s="141">
        <v>7</v>
      </c>
      <c r="B9" s="10" t="s">
        <v>6</v>
      </c>
      <c r="C9" s="10" t="s">
        <v>51</v>
      </c>
      <c r="D9" s="49">
        <v>44581</v>
      </c>
      <c r="E9" s="11">
        <v>19000</v>
      </c>
      <c r="F9" s="228"/>
      <c r="G9" s="230"/>
    </row>
    <row r="10" spans="1:7" ht="15.75" thickBot="1" x14ac:dyDescent="0.3">
      <c r="A10" s="45">
        <v>8</v>
      </c>
      <c r="B10" s="46" t="s">
        <v>6</v>
      </c>
      <c r="C10" s="46" t="s">
        <v>53</v>
      </c>
      <c r="D10" s="50">
        <v>44585</v>
      </c>
      <c r="E10" s="47">
        <v>224580</v>
      </c>
      <c r="F10" s="231"/>
      <c r="G10" s="232"/>
    </row>
    <row r="11" spans="1:7" x14ac:dyDescent="0.25">
      <c r="A11" s="56">
        <v>9</v>
      </c>
      <c r="B11" s="42" t="s">
        <v>6</v>
      </c>
      <c r="C11" s="42" t="s">
        <v>54</v>
      </c>
      <c r="D11" s="48">
        <v>44587</v>
      </c>
      <c r="E11" s="43">
        <v>436940</v>
      </c>
      <c r="F11" s="227">
        <f>E11+E12+E13+E14+E15+E16+E17+E18</f>
        <v>1972900</v>
      </c>
      <c r="G11" s="229">
        <v>44617</v>
      </c>
    </row>
    <row r="12" spans="1:7" x14ac:dyDescent="0.25">
      <c r="A12" s="44">
        <v>10</v>
      </c>
      <c r="B12" s="10" t="s">
        <v>6</v>
      </c>
      <c r="C12" s="10" t="s">
        <v>55</v>
      </c>
      <c r="D12" s="49">
        <v>44592</v>
      </c>
      <c r="E12" s="11">
        <v>147140</v>
      </c>
      <c r="F12" s="228"/>
      <c r="G12" s="230"/>
    </row>
    <row r="13" spans="1:7" x14ac:dyDescent="0.25">
      <c r="A13" s="141">
        <v>11</v>
      </c>
      <c r="B13" s="10" t="s">
        <v>6</v>
      </c>
      <c r="C13" s="10" t="s">
        <v>62</v>
      </c>
      <c r="D13" s="49">
        <v>44595</v>
      </c>
      <c r="E13" s="11">
        <v>371300</v>
      </c>
      <c r="F13" s="228"/>
      <c r="G13" s="230"/>
    </row>
    <row r="14" spans="1:7" x14ac:dyDescent="0.25">
      <c r="A14" s="44">
        <v>12</v>
      </c>
      <c r="B14" s="10" t="s">
        <v>6</v>
      </c>
      <c r="C14" s="10" t="s">
        <v>69</v>
      </c>
      <c r="D14" s="49">
        <v>44599</v>
      </c>
      <c r="E14" s="11">
        <v>191120</v>
      </c>
      <c r="F14" s="228"/>
      <c r="G14" s="230"/>
    </row>
    <row r="15" spans="1:7" x14ac:dyDescent="0.25">
      <c r="A15" s="141">
        <v>13</v>
      </c>
      <c r="B15" s="10" t="s">
        <v>6</v>
      </c>
      <c r="C15" s="10" t="s">
        <v>71</v>
      </c>
      <c r="D15" s="49">
        <v>44603</v>
      </c>
      <c r="E15" s="11">
        <v>109280</v>
      </c>
      <c r="F15" s="228"/>
      <c r="G15" s="230"/>
    </row>
    <row r="16" spans="1:7" x14ac:dyDescent="0.25">
      <c r="A16" s="44">
        <v>14</v>
      </c>
      <c r="B16" s="10" t="s">
        <v>6</v>
      </c>
      <c r="C16" s="10" t="s">
        <v>73</v>
      </c>
      <c r="D16" s="49">
        <v>44606</v>
      </c>
      <c r="E16" s="11">
        <v>335120</v>
      </c>
      <c r="F16" s="228"/>
      <c r="G16" s="230"/>
    </row>
    <row r="17" spans="1:7" x14ac:dyDescent="0.25">
      <c r="A17" s="141">
        <v>15</v>
      </c>
      <c r="B17" s="10" t="s">
        <v>6</v>
      </c>
      <c r="C17" s="10" t="s">
        <v>79</v>
      </c>
      <c r="D17" s="49">
        <v>44609</v>
      </c>
      <c r="E17" s="11">
        <v>227360</v>
      </c>
      <c r="F17" s="228"/>
      <c r="G17" s="230"/>
    </row>
    <row r="18" spans="1:7" ht="15.75" thickBot="1" x14ac:dyDescent="0.3">
      <c r="A18" s="45">
        <v>16</v>
      </c>
      <c r="B18" s="46" t="s">
        <v>6</v>
      </c>
      <c r="C18" s="46" t="s">
        <v>83</v>
      </c>
      <c r="D18" s="50">
        <v>44613</v>
      </c>
      <c r="E18" s="47">
        <v>154640</v>
      </c>
      <c r="F18" s="231"/>
      <c r="G18" s="232"/>
    </row>
    <row r="19" spans="1:7" x14ac:dyDescent="0.25">
      <c r="A19" s="56">
        <v>17</v>
      </c>
      <c r="B19" s="42" t="s">
        <v>6</v>
      </c>
      <c r="C19" s="42" t="s">
        <v>89</v>
      </c>
      <c r="D19" s="48">
        <v>44616</v>
      </c>
      <c r="E19" s="51">
        <v>170400</v>
      </c>
      <c r="F19" s="227">
        <f>E19+E20+E21+E22+E23+E24+E25+E26+E27+E28+E29+E30+E31</f>
        <v>3594030</v>
      </c>
      <c r="G19" s="229">
        <v>44655</v>
      </c>
    </row>
    <row r="20" spans="1:7" x14ac:dyDescent="0.25">
      <c r="A20" s="44">
        <v>18</v>
      </c>
      <c r="B20" s="10" t="s">
        <v>6</v>
      </c>
      <c r="C20" s="10" t="s">
        <v>90</v>
      </c>
      <c r="D20" s="49">
        <v>44620</v>
      </c>
      <c r="E20" s="11">
        <v>171280</v>
      </c>
      <c r="F20" s="228"/>
      <c r="G20" s="230"/>
    </row>
    <row r="21" spans="1:7" x14ac:dyDescent="0.25">
      <c r="A21" s="141">
        <v>19</v>
      </c>
      <c r="B21" s="10" t="s">
        <v>6</v>
      </c>
      <c r="C21" s="10" t="s">
        <v>101</v>
      </c>
      <c r="D21" s="49">
        <v>44622</v>
      </c>
      <c r="E21" s="11">
        <v>630340</v>
      </c>
      <c r="F21" s="228"/>
      <c r="G21" s="230"/>
    </row>
    <row r="22" spans="1:7" x14ac:dyDescent="0.25">
      <c r="A22" s="44">
        <v>20</v>
      </c>
      <c r="B22" s="10" t="s">
        <v>6</v>
      </c>
      <c r="C22" s="10" t="s">
        <v>105</v>
      </c>
      <c r="D22" s="49">
        <v>44624</v>
      </c>
      <c r="E22" s="11">
        <v>451400</v>
      </c>
      <c r="F22" s="228"/>
      <c r="G22" s="230"/>
    </row>
    <row r="23" spans="1:7" x14ac:dyDescent="0.25">
      <c r="A23" s="141">
        <v>21</v>
      </c>
      <c r="B23" s="10" t="s">
        <v>6</v>
      </c>
      <c r="C23" s="10" t="s">
        <v>107</v>
      </c>
      <c r="D23" s="49">
        <v>44627</v>
      </c>
      <c r="E23" s="11">
        <v>183640</v>
      </c>
      <c r="F23" s="228"/>
      <c r="G23" s="230"/>
    </row>
    <row r="24" spans="1:7" x14ac:dyDescent="0.25">
      <c r="A24" s="44">
        <v>22</v>
      </c>
      <c r="B24" s="10" t="s">
        <v>6</v>
      </c>
      <c r="C24" s="10" t="s">
        <v>109</v>
      </c>
      <c r="D24" s="49">
        <v>44630</v>
      </c>
      <c r="E24" s="11">
        <v>198780</v>
      </c>
      <c r="F24" s="228"/>
      <c r="G24" s="230"/>
    </row>
    <row r="25" spans="1:7" x14ac:dyDescent="0.25">
      <c r="A25" s="141">
        <v>23</v>
      </c>
      <c r="B25" s="10" t="s">
        <v>6</v>
      </c>
      <c r="C25" s="10" t="s">
        <v>110</v>
      </c>
      <c r="D25" s="49">
        <v>44634</v>
      </c>
      <c r="E25" s="11">
        <v>327340</v>
      </c>
      <c r="F25" s="228"/>
      <c r="G25" s="230"/>
    </row>
    <row r="26" spans="1:7" x14ac:dyDescent="0.25">
      <c r="A26" s="44">
        <v>24</v>
      </c>
      <c r="B26" s="10" t="s">
        <v>6</v>
      </c>
      <c r="C26" s="10" t="s">
        <v>131</v>
      </c>
      <c r="D26" s="49">
        <v>44637</v>
      </c>
      <c r="E26" s="11">
        <v>218000</v>
      </c>
      <c r="F26" s="228"/>
      <c r="G26" s="230"/>
    </row>
    <row r="27" spans="1:7" x14ac:dyDescent="0.25">
      <c r="A27" s="141">
        <v>25</v>
      </c>
      <c r="B27" s="10" t="s">
        <v>6</v>
      </c>
      <c r="C27" s="10" t="s">
        <v>132</v>
      </c>
      <c r="D27" s="49">
        <v>44641</v>
      </c>
      <c r="E27" s="11">
        <v>205310</v>
      </c>
      <c r="F27" s="228"/>
      <c r="G27" s="230"/>
    </row>
    <row r="28" spans="1:7" x14ac:dyDescent="0.25">
      <c r="A28" s="44">
        <v>26</v>
      </c>
      <c r="B28" s="10" t="s">
        <v>6</v>
      </c>
      <c r="C28" s="10" t="s">
        <v>133</v>
      </c>
      <c r="D28" s="49">
        <v>44644</v>
      </c>
      <c r="E28" s="11">
        <v>319340</v>
      </c>
      <c r="F28" s="228"/>
      <c r="G28" s="230"/>
    </row>
    <row r="29" spans="1:7" x14ac:dyDescent="0.25">
      <c r="A29" s="141">
        <v>27</v>
      </c>
      <c r="B29" s="10" t="s">
        <v>6</v>
      </c>
      <c r="C29" s="10" t="s">
        <v>134</v>
      </c>
      <c r="D29" s="49">
        <v>44648</v>
      </c>
      <c r="E29" s="11">
        <v>384100</v>
      </c>
      <c r="F29" s="228"/>
      <c r="G29" s="230"/>
    </row>
    <row r="30" spans="1:7" x14ac:dyDescent="0.25">
      <c r="A30" s="44">
        <v>28</v>
      </c>
      <c r="B30" s="10" t="s">
        <v>6</v>
      </c>
      <c r="C30" s="10" t="s">
        <v>135</v>
      </c>
      <c r="D30" s="49">
        <v>44651</v>
      </c>
      <c r="E30" s="11">
        <v>296100</v>
      </c>
      <c r="F30" s="228"/>
      <c r="G30" s="230"/>
    </row>
    <row r="31" spans="1:7" ht="15.75" thickBot="1" x14ac:dyDescent="0.3">
      <c r="A31" s="144">
        <v>29</v>
      </c>
      <c r="B31" s="46" t="s">
        <v>6</v>
      </c>
      <c r="C31" s="46" t="s">
        <v>136</v>
      </c>
      <c r="D31" s="50">
        <v>44652</v>
      </c>
      <c r="E31" s="47">
        <v>38000</v>
      </c>
      <c r="F31" s="231"/>
      <c r="G31" s="230"/>
    </row>
    <row r="32" spans="1:7" x14ac:dyDescent="0.25">
      <c r="A32" s="41">
        <v>30</v>
      </c>
      <c r="B32" s="42" t="s">
        <v>6</v>
      </c>
      <c r="C32" s="42" t="s">
        <v>137</v>
      </c>
      <c r="D32" s="48">
        <v>44655</v>
      </c>
      <c r="E32" s="43">
        <v>193400</v>
      </c>
      <c r="F32" s="227">
        <f>E46+E45+E44+E43+E42+E41+E40+E39+E38+E37+E36+E35+E34+E33+E32</f>
        <v>2812700</v>
      </c>
      <c r="G32" s="229">
        <v>44694</v>
      </c>
    </row>
    <row r="33" spans="1:7" x14ac:dyDescent="0.25">
      <c r="A33" s="141">
        <v>31</v>
      </c>
      <c r="B33" s="10" t="s">
        <v>6</v>
      </c>
      <c r="C33" s="10" t="s">
        <v>152</v>
      </c>
      <c r="D33" s="49">
        <v>44659</v>
      </c>
      <c r="E33" s="11">
        <v>73000</v>
      </c>
      <c r="F33" s="228"/>
      <c r="G33" s="230"/>
    </row>
    <row r="34" spans="1:7" x14ac:dyDescent="0.25">
      <c r="A34" s="44">
        <v>32</v>
      </c>
      <c r="B34" s="10" t="s">
        <v>6</v>
      </c>
      <c r="C34" s="10" t="s">
        <v>153</v>
      </c>
      <c r="D34" s="49">
        <v>44662</v>
      </c>
      <c r="E34" s="11">
        <v>346250</v>
      </c>
      <c r="F34" s="228"/>
      <c r="G34" s="230"/>
    </row>
    <row r="35" spans="1:7" x14ac:dyDescent="0.25">
      <c r="A35" s="141">
        <v>33</v>
      </c>
      <c r="B35" s="10" t="s">
        <v>6</v>
      </c>
      <c r="C35" s="10" t="s">
        <v>161</v>
      </c>
      <c r="D35" s="49">
        <v>44665</v>
      </c>
      <c r="E35" s="11">
        <v>96000</v>
      </c>
      <c r="F35" s="228"/>
      <c r="G35" s="230"/>
    </row>
    <row r="36" spans="1:7" x14ac:dyDescent="0.25">
      <c r="A36" s="44">
        <v>34</v>
      </c>
      <c r="B36" s="10" t="s">
        <v>6</v>
      </c>
      <c r="C36" s="10" t="s">
        <v>163</v>
      </c>
      <c r="D36" s="49">
        <v>44667</v>
      </c>
      <c r="E36" s="11">
        <v>35000</v>
      </c>
      <c r="F36" s="228"/>
      <c r="G36" s="230"/>
    </row>
    <row r="37" spans="1:7" x14ac:dyDescent="0.25">
      <c r="A37" s="141">
        <v>35</v>
      </c>
      <c r="B37" s="10" t="s">
        <v>6</v>
      </c>
      <c r="C37" s="10" t="s">
        <v>164</v>
      </c>
      <c r="D37" s="49">
        <v>44669</v>
      </c>
      <c r="E37" s="11">
        <v>9000</v>
      </c>
      <c r="F37" s="228"/>
      <c r="G37" s="230"/>
    </row>
    <row r="38" spans="1:7" x14ac:dyDescent="0.25">
      <c r="A38" s="44">
        <v>36</v>
      </c>
      <c r="B38" s="10" t="s">
        <v>6</v>
      </c>
      <c r="C38" s="10" t="s">
        <v>165</v>
      </c>
      <c r="D38" s="49">
        <v>44669</v>
      </c>
      <c r="E38" s="11">
        <v>331500</v>
      </c>
      <c r="F38" s="228"/>
      <c r="G38" s="230"/>
    </row>
    <row r="39" spans="1:7" x14ac:dyDescent="0.25">
      <c r="A39" s="141">
        <v>37</v>
      </c>
      <c r="B39" s="10" t="s">
        <v>6</v>
      </c>
      <c r="C39" s="10" t="s">
        <v>183</v>
      </c>
      <c r="D39" s="49">
        <v>44670</v>
      </c>
      <c r="E39" s="11">
        <v>9600</v>
      </c>
      <c r="F39" s="228"/>
      <c r="G39" s="230"/>
    </row>
    <row r="40" spans="1:7" x14ac:dyDescent="0.25">
      <c r="A40" s="44">
        <v>38</v>
      </c>
      <c r="B40" s="10" t="s">
        <v>6</v>
      </c>
      <c r="C40" s="10" t="s">
        <v>166</v>
      </c>
      <c r="D40" s="49">
        <v>44670</v>
      </c>
      <c r="E40" s="11">
        <v>108000</v>
      </c>
      <c r="F40" s="228"/>
      <c r="G40" s="230"/>
    </row>
    <row r="41" spans="1:7" x14ac:dyDescent="0.25">
      <c r="A41" s="141">
        <v>39</v>
      </c>
      <c r="B41" s="10" t="s">
        <v>6</v>
      </c>
      <c r="C41" s="10" t="s">
        <v>167</v>
      </c>
      <c r="D41" s="49">
        <v>44670</v>
      </c>
      <c r="E41" s="11">
        <v>10400</v>
      </c>
      <c r="F41" s="228"/>
      <c r="G41" s="230"/>
    </row>
    <row r="42" spans="1:7" x14ac:dyDescent="0.25">
      <c r="A42" s="44">
        <v>40</v>
      </c>
      <c r="B42" s="10" t="s">
        <v>6</v>
      </c>
      <c r="C42" s="10" t="s">
        <v>175</v>
      </c>
      <c r="D42" s="49">
        <v>44672</v>
      </c>
      <c r="E42" s="11">
        <v>180000</v>
      </c>
      <c r="F42" s="228"/>
      <c r="G42" s="230"/>
    </row>
    <row r="43" spans="1:7" x14ac:dyDescent="0.25">
      <c r="A43" s="141">
        <v>41</v>
      </c>
      <c r="B43" s="10" t="s">
        <v>6</v>
      </c>
      <c r="C43" s="10" t="s">
        <v>176</v>
      </c>
      <c r="D43" s="49">
        <v>44676</v>
      </c>
      <c r="E43" s="11">
        <v>364050</v>
      </c>
      <c r="F43" s="228"/>
      <c r="G43" s="230"/>
    </row>
    <row r="44" spans="1:7" x14ac:dyDescent="0.25">
      <c r="A44" s="44">
        <v>42</v>
      </c>
      <c r="B44" s="10" t="s">
        <v>6</v>
      </c>
      <c r="C44" s="10" t="s">
        <v>181</v>
      </c>
      <c r="D44" s="49">
        <v>44679</v>
      </c>
      <c r="E44" s="11">
        <v>345100</v>
      </c>
      <c r="F44" s="228"/>
      <c r="G44" s="230"/>
    </row>
    <row r="45" spans="1:7" x14ac:dyDescent="0.25">
      <c r="A45" s="141">
        <v>43</v>
      </c>
      <c r="B45" s="10" t="s">
        <v>6</v>
      </c>
      <c r="C45" s="10" t="s">
        <v>182</v>
      </c>
      <c r="D45" s="49">
        <v>44683</v>
      </c>
      <c r="E45" s="11">
        <v>408400</v>
      </c>
      <c r="F45" s="228"/>
      <c r="G45" s="230"/>
    </row>
    <row r="46" spans="1:7" ht="15.75" thickBot="1" x14ac:dyDescent="0.3">
      <c r="A46" s="45">
        <v>44</v>
      </c>
      <c r="B46" s="46" t="s">
        <v>6</v>
      </c>
      <c r="C46" s="46" t="s">
        <v>187</v>
      </c>
      <c r="D46" s="50">
        <v>44686</v>
      </c>
      <c r="E46" s="47">
        <v>303000</v>
      </c>
      <c r="F46" s="231"/>
      <c r="G46" s="232"/>
    </row>
    <row r="47" spans="1:7" x14ac:dyDescent="0.25">
      <c r="A47" s="56">
        <v>45</v>
      </c>
      <c r="B47" s="42" t="s">
        <v>6</v>
      </c>
      <c r="C47" s="42" t="s">
        <v>216</v>
      </c>
      <c r="D47" s="104">
        <v>44692</v>
      </c>
      <c r="E47" s="106">
        <v>129000</v>
      </c>
      <c r="F47" s="227">
        <f>E47+E48+E49+E50+E51+E52+E53+E54+E55+E56+E57+E58+E59+E60</f>
        <v>3063535</v>
      </c>
      <c r="G47" s="229">
        <v>44725</v>
      </c>
    </row>
    <row r="48" spans="1:7" x14ac:dyDescent="0.25">
      <c r="A48" s="44">
        <v>46</v>
      </c>
      <c r="B48" s="10" t="s">
        <v>6</v>
      </c>
      <c r="C48" s="10" t="s">
        <v>217</v>
      </c>
      <c r="D48" s="12">
        <v>44690</v>
      </c>
      <c r="E48" s="102">
        <v>294100</v>
      </c>
      <c r="F48" s="228"/>
      <c r="G48" s="230"/>
    </row>
    <row r="49" spans="1:9" x14ac:dyDescent="0.25">
      <c r="A49" s="141">
        <v>47</v>
      </c>
      <c r="B49" s="10" t="s">
        <v>6</v>
      </c>
      <c r="C49" s="10" t="s">
        <v>218</v>
      </c>
      <c r="D49" s="12">
        <v>44690</v>
      </c>
      <c r="E49" s="102">
        <v>5200</v>
      </c>
      <c r="F49" s="228"/>
      <c r="G49" s="230"/>
    </row>
    <row r="50" spans="1:9" x14ac:dyDescent="0.25">
      <c r="A50" s="44">
        <v>48</v>
      </c>
      <c r="B50" s="10" t="s">
        <v>6</v>
      </c>
      <c r="C50" s="10" t="s">
        <v>219</v>
      </c>
      <c r="D50" s="12">
        <v>44693</v>
      </c>
      <c r="E50" s="102">
        <v>126485</v>
      </c>
      <c r="F50" s="228"/>
      <c r="G50" s="230"/>
    </row>
    <row r="51" spans="1:9" x14ac:dyDescent="0.25">
      <c r="A51" s="141">
        <v>49</v>
      </c>
      <c r="B51" s="10" t="s">
        <v>6</v>
      </c>
      <c r="C51" s="10" t="s">
        <v>221</v>
      </c>
      <c r="D51" s="12">
        <v>44697</v>
      </c>
      <c r="E51" s="102">
        <v>182700</v>
      </c>
      <c r="F51" s="228"/>
      <c r="G51" s="230"/>
    </row>
    <row r="52" spans="1:9" x14ac:dyDescent="0.25">
      <c r="A52" s="44">
        <v>50</v>
      </c>
      <c r="B52" s="10" t="s">
        <v>6</v>
      </c>
      <c r="C52" s="10" t="s">
        <v>223</v>
      </c>
      <c r="D52" s="12">
        <v>44701</v>
      </c>
      <c r="E52" s="102">
        <v>71200</v>
      </c>
      <c r="F52" s="228"/>
      <c r="G52" s="230"/>
    </row>
    <row r="53" spans="1:9" x14ac:dyDescent="0.25">
      <c r="A53" s="44">
        <v>51</v>
      </c>
      <c r="B53" s="10" t="s">
        <v>6</v>
      </c>
      <c r="C53" s="10" t="s">
        <v>225</v>
      </c>
      <c r="D53" s="12">
        <v>44704</v>
      </c>
      <c r="E53" s="102">
        <v>130600</v>
      </c>
      <c r="F53" s="228"/>
      <c r="G53" s="230"/>
    </row>
    <row r="54" spans="1:9" x14ac:dyDescent="0.25">
      <c r="A54" s="141">
        <v>52</v>
      </c>
      <c r="B54" s="10" t="s">
        <v>6</v>
      </c>
      <c r="C54" s="79" t="s">
        <v>230</v>
      </c>
      <c r="D54" s="80">
        <v>44707</v>
      </c>
      <c r="E54" s="134">
        <v>80300</v>
      </c>
      <c r="F54" s="228"/>
      <c r="G54" s="230"/>
    </row>
    <row r="55" spans="1:9" x14ac:dyDescent="0.25">
      <c r="A55" s="44">
        <v>53</v>
      </c>
      <c r="B55" s="10" t="s">
        <v>6</v>
      </c>
      <c r="C55" s="178" t="s">
        <v>232</v>
      </c>
      <c r="D55" s="80">
        <v>44711</v>
      </c>
      <c r="E55" s="134">
        <v>43600</v>
      </c>
      <c r="F55" s="228"/>
      <c r="G55" s="230"/>
    </row>
    <row r="56" spans="1:9" x14ac:dyDescent="0.25">
      <c r="A56" s="44">
        <v>54</v>
      </c>
      <c r="B56" s="10" t="s">
        <v>6</v>
      </c>
      <c r="C56" s="177" t="s">
        <v>231</v>
      </c>
      <c r="D56" s="176" t="s">
        <v>233</v>
      </c>
      <c r="E56" s="102">
        <v>196000</v>
      </c>
      <c r="F56" s="228"/>
      <c r="G56" s="230"/>
    </row>
    <row r="57" spans="1:9" x14ac:dyDescent="0.25">
      <c r="A57" s="141">
        <v>55</v>
      </c>
      <c r="B57" s="10" t="s">
        <v>6</v>
      </c>
      <c r="C57" s="177" t="s">
        <v>234</v>
      </c>
      <c r="D57" s="176" t="s">
        <v>235</v>
      </c>
      <c r="E57" s="102">
        <v>480300</v>
      </c>
      <c r="F57" s="228"/>
      <c r="G57" s="230"/>
    </row>
    <row r="58" spans="1:9" x14ac:dyDescent="0.25">
      <c r="A58" s="44">
        <v>56</v>
      </c>
      <c r="B58" s="10" t="s">
        <v>6</v>
      </c>
      <c r="C58" s="177" t="s">
        <v>236</v>
      </c>
      <c r="D58" s="176" t="s">
        <v>237</v>
      </c>
      <c r="E58" s="102">
        <v>703510</v>
      </c>
      <c r="F58" s="228"/>
      <c r="G58" s="230"/>
    </row>
    <row r="59" spans="1:9" x14ac:dyDescent="0.25">
      <c r="A59" s="44">
        <v>57</v>
      </c>
      <c r="B59" s="10" t="s">
        <v>6</v>
      </c>
      <c r="C59" s="177" t="s">
        <v>238</v>
      </c>
      <c r="D59" s="176" t="s">
        <v>239</v>
      </c>
      <c r="E59" s="102">
        <v>363260</v>
      </c>
      <c r="F59" s="228"/>
      <c r="G59" s="230"/>
    </row>
    <row r="60" spans="1:9" ht="15.75" thickBot="1" x14ac:dyDescent="0.3">
      <c r="A60" s="141">
        <v>58</v>
      </c>
      <c r="B60" s="122" t="s">
        <v>6</v>
      </c>
      <c r="C60" s="177" t="s">
        <v>240</v>
      </c>
      <c r="D60" s="210" t="s">
        <v>239</v>
      </c>
      <c r="E60" s="126">
        <v>257280</v>
      </c>
      <c r="F60" s="228"/>
      <c r="G60" s="230"/>
    </row>
    <row r="61" spans="1:9" x14ac:dyDescent="0.25">
      <c r="A61" s="56">
        <v>59</v>
      </c>
      <c r="B61" s="42" t="s">
        <v>6</v>
      </c>
      <c r="C61" s="131" t="s">
        <v>268</v>
      </c>
      <c r="D61" s="132">
        <v>44725</v>
      </c>
      <c r="E61" s="133">
        <v>456620</v>
      </c>
      <c r="F61" s="227">
        <v>1796820</v>
      </c>
      <c r="G61" s="229">
        <v>44746</v>
      </c>
    </row>
    <row r="62" spans="1:9" x14ac:dyDescent="0.25">
      <c r="A62" s="44">
        <v>60</v>
      </c>
      <c r="B62" s="10" t="s">
        <v>6</v>
      </c>
      <c r="C62" s="10" t="s">
        <v>269</v>
      </c>
      <c r="D62" s="12">
        <v>44725</v>
      </c>
      <c r="E62" s="102">
        <v>116000</v>
      </c>
      <c r="F62" s="228"/>
      <c r="G62" s="230"/>
    </row>
    <row r="63" spans="1:9" x14ac:dyDescent="0.25">
      <c r="A63" s="141">
        <v>61</v>
      </c>
      <c r="B63" s="10" t="s">
        <v>6</v>
      </c>
      <c r="C63" s="10" t="s">
        <v>271</v>
      </c>
      <c r="D63" s="12">
        <v>44726</v>
      </c>
      <c r="E63" s="102">
        <v>229800</v>
      </c>
      <c r="F63" s="228"/>
      <c r="G63" s="230"/>
    </row>
    <row r="64" spans="1:9" x14ac:dyDescent="0.25">
      <c r="A64" s="44">
        <v>62</v>
      </c>
      <c r="B64" s="10" t="s">
        <v>6</v>
      </c>
      <c r="C64" s="79" t="s">
        <v>274</v>
      </c>
      <c r="D64" s="80">
        <v>44728</v>
      </c>
      <c r="E64" s="134">
        <v>352550</v>
      </c>
      <c r="F64" s="228"/>
      <c r="G64" s="230"/>
      <c r="I64" s="8" t="s">
        <v>317</v>
      </c>
    </row>
    <row r="65" spans="1:7" x14ac:dyDescent="0.25">
      <c r="A65" s="141">
        <v>63</v>
      </c>
      <c r="B65" s="10" t="s">
        <v>6</v>
      </c>
      <c r="C65" s="10" t="s">
        <v>276</v>
      </c>
      <c r="D65" s="12">
        <v>44729</v>
      </c>
      <c r="E65" s="102">
        <v>167500</v>
      </c>
      <c r="F65" s="228"/>
      <c r="G65" s="230"/>
    </row>
    <row r="66" spans="1:7" x14ac:dyDescent="0.25">
      <c r="A66" s="44">
        <v>64</v>
      </c>
      <c r="B66" s="10" t="s">
        <v>6</v>
      </c>
      <c r="C66" s="10" t="s">
        <v>277</v>
      </c>
      <c r="D66" s="12">
        <v>44732</v>
      </c>
      <c r="E66" s="102">
        <v>24300</v>
      </c>
      <c r="F66" s="228"/>
      <c r="G66" s="230"/>
    </row>
    <row r="67" spans="1:7" x14ac:dyDescent="0.25">
      <c r="A67" s="141">
        <v>65</v>
      </c>
      <c r="B67" s="10" t="s">
        <v>6</v>
      </c>
      <c r="C67" s="10" t="s">
        <v>278</v>
      </c>
      <c r="D67" s="12">
        <v>44732</v>
      </c>
      <c r="E67" s="102">
        <v>79000</v>
      </c>
      <c r="F67" s="228"/>
      <c r="G67" s="230"/>
    </row>
    <row r="68" spans="1:7" x14ac:dyDescent="0.25">
      <c r="A68" s="44">
        <v>66</v>
      </c>
      <c r="B68" s="10" t="s">
        <v>6</v>
      </c>
      <c r="C68" s="79" t="s">
        <v>279</v>
      </c>
      <c r="D68" s="80">
        <v>44733</v>
      </c>
      <c r="E68" s="134">
        <v>17550</v>
      </c>
      <c r="F68" s="228"/>
      <c r="G68" s="230"/>
    </row>
    <row r="69" spans="1:7" x14ac:dyDescent="0.25">
      <c r="A69" s="141">
        <v>67</v>
      </c>
      <c r="B69" s="10" t="s">
        <v>6</v>
      </c>
      <c r="C69" s="79" t="s">
        <v>280</v>
      </c>
      <c r="D69" s="80">
        <v>44733</v>
      </c>
      <c r="E69" s="102">
        <v>29000</v>
      </c>
      <c r="F69" s="228"/>
      <c r="G69" s="230"/>
    </row>
    <row r="70" spans="1:7" ht="15.75" thickBot="1" x14ac:dyDescent="0.3">
      <c r="A70" s="45">
        <v>68</v>
      </c>
      <c r="B70" s="46" t="s">
        <v>6</v>
      </c>
      <c r="C70" s="127" t="s">
        <v>281</v>
      </c>
      <c r="D70" s="128">
        <v>44733</v>
      </c>
      <c r="E70" s="103">
        <v>324500</v>
      </c>
      <c r="F70" s="231"/>
      <c r="G70" s="232"/>
    </row>
    <row r="71" spans="1:7" x14ac:dyDescent="0.25">
      <c r="A71" s="41">
        <v>69</v>
      </c>
      <c r="B71" s="42" t="s">
        <v>6</v>
      </c>
      <c r="C71" s="42" t="s">
        <v>295</v>
      </c>
      <c r="D71" s="104">
        <v>44743</v>
      </c>
      <c r="E71" s="43">
        <v>621450</v>
      </c>
      <c r="F71" s="305">
        <f>E71+E72+E73+E74+E75+E76</f>
        <v>1824920</v>
      </c>
      <c r="G71" s="307">
        <v>44770</v>
      </c>
    </row>
    <row r="72" spans="1:7" x14ac:dyDescent="0.25">
      <c r="A72" s="44">
        <v>70</v>
      </c>
      <c r="B72" s="10" t="s">
        <v>6</v>
      </c>
      <c r="C72" s="79" t="s">
        <v>299</v>
      </c>
      <c r="D72" s="80">
        <v>44746</v>
      </c>
      <c r="E72" s="135">
        <v>449100</v>
      </c>
      <c r="F72" s="291"/>
      <c r="G72" s="308"/>
    </row>
    <row r="73" spans="1:7" x14ac:dyDescent="0.25">
      <c r="A73" s="44">
        <v>71</v>
      </c>
      <c r="B73" s="10" t="s">
        <v>6</v>
      </c>
      <c r="C73" s="79" t="s">
        <v>304</v>
      </c>
      <c r="D73" s="80">
        <v>44749</v>
      </c>
      <c r="E73" s="135">
        <v>273850</v>
      </c>
      <c r="F73" s="291"/>
      <c r="G73" s="308"/>
    </row>
    <row r="74" spans="1:7" x14ac:dyDescent="0.25">
      <c r="A74" s="44">
        <v>72</v>
      </c>
      <c r="B74" s="10" t="s">
        <v>6</v>
      </c>
      <c r="C74" s="79" t="s">
        <v>306</v>
      </c>
      <c r="D74" s="218">
        <v>44753</v>
      </c>
      <c r="E74" s="135">
        <v>140460</v>
      </c>
      <c r="F74" s="291"/>
      <c r="G74" s="308"/>
    </row>
    <row r="75" spans="1:7" x14ac:dyDescent="0.25">
      <c r="A75" s="123">
        <v>73</v>
      </c>
      <c r="B75" s="216" t="s">
        <v>6</v>
      </c>
      <c r="C75" s="188" t="s">
        <v>308</v>
      </c>
      <c r="D75" s="189">
        <v>44756</v>
      </c>
      <c r="E75" s="190">
        <v>23600</v>
      </c>
      <c r="F75" s="291"/>
      <c r="G75" s="308"/>
    </row>
    <row r="76" spans="1:7" ht="15.75" thickBot="1" x14ac:dyDescent="0.3">
      <c r="A76" s="45">
        <v>74</v>
      </c>
      <c r="B76" s="46" t="s">
        <v>6</v>
      </c>
      <c r="C76" s="127" t="s">
        <v>309</v>
      </c>
      <c r="D76" s="128">
        <v>44757</v>
      </c>
      <c r="E76" s="304">
        <v>316460</v>
      </c>
      <c r="F76" s="306"/>
      <c r="G76" s="309"/>
    </row>
    <row r="77" spans="1:7" x14ac:dyDescent="0.25">
      <c r="A77" s="223">
        <v>75</v>
      </c>
      <c r="B77" s="216" t="s">
        <v>6</v>
      </c>
      <c r="C77" s="188" t="s">
        <v>319</v>
      </c>
      <c r="D77" s="189">
        <v>44760</v>
      </c>
      <c r="E77" s="190">
        <v>240400</v>
      </c>
      <c r="F77" s="222"/>
      <c r="G77" s="154"/>
    </row>
    <row r="78" spans="1:7" x14ac:dyDescent="0.25">
      <c r="A78" s="191">
        <v>76</v>
      </c>
      <c r="B78" s="10" t="s">
        <v>6</v>
      </c>
      <c r="C78" s="79" t="s">
        <v>321</v>
      </c>
      <c r="D78" s="80">
        <v>44763</v>
      </c>
      <c r="E78" s="135">
        <v>348605</v>
      </c>
      <c r="F78" s="21"/>
      <c r="G78" s="22"/>
    </row>
    <row r="79" spans="1:7" x14ac:dyDescent="0.25">
      <c r="A79" s="191">
        <v>77</v>
      </c>
      <c r="B79" s="10" t="s">
        <v>6</v>
      </c>
      <c r="C79" s="79" t="s">
        <v>323</v>
      </c>
      <c r="D79" s="80">
        <v>44767</v>
      </c>
      <c r="E79" s="135">
        <v>361500</v>
      </c>
      <c r="F79" s="21"/>
      <c r="G79" s="22"/>
    </row>
    <row r="80" spans="1:7" x14ac:dyDescent="0.25">
      <c r="A80" s="191">
        <v>78</v>
      </c>
      <c r="B80" s="10" t="s">
        <v>6</v>
      </c>
      <c r="C80" s="79" t="s">
        <v>325</v>
      </c>
      <c r="D80" s="80">
        <v>44770</v>
      </c>
      <c r="E80" s="135">
        <v>284016</v>
      </c>
      <c r="F80" s="21"/>
      <c r="G80" s="22"/>
    </row>
    <row r="81" spans="1:7" x14ac:dyDescent="0.25">
      <c r="A81" s="191">
        <v>79</v>
      </c>
      <c r="B81" s="10" t="s">
        <v>6</v>
      </c>
      <c r="C81" s="10"/>
      <c r="D81" s="12"/>
      <c r="E81" s="11"/>
      <c r="F81" s="21"/>
      <c r="G81" s="22"/>
    </row>
    <row r="82" spans="1:7" x14ac:dyDescent="0.25">
      <c r="A82" s="191">
        <v>80</v>
      </c>
      <c r="B82" s="10" t="s">
        <v>6</v>
      </c>
      <c r="C82" s="10"/>
      <c r="D82" s="12"/>
      <c r="E82" s="11"/>
      <c r="F82" s="21"/>
      <c r="G82" s="22"/>
    </row>
    <row r="83" spans="1:7" x14ac:dyDescent="0.25">
      <c r="A83" s="191">
        <v>81</v>
      </c>
      <c r="B83" s="10" t="s">
        <v>6</v>
      </c>
      <c r="C83" s="10"/>
      <c r="D83" s="12"/>
      <c r="E83" s="11"/>
      <c r="F83" s="21"/>
      <c r="G83" s="22"/>
    </row>
    <row r="84" spans="1:7" x14ac:dyDescent="0.25">
      <c r="A84" s="191">
        <v>82</v>
      </c>
      <c r="B84" s="10" t="s">
        <v>6</v>
      </c>
      <c r="C84" s="10"/>
      <c r="D84" s="12"/>
      <c r="E84" s="11"/>
      <c r="F84" s="21"/>
      <c r="G84" s="22"/>
    </row>
    <row r="85" spans="1:7" x14ac:dyDescent="0.25">
      <c r="A85" s="191">
        <v>83</v>
      </c>
      <c r="B85" s="10" t="s">
        <v>6</v>
      </c>
      <c r="C85" s="10"/>
      <c r="D85" s="12"/>
      <c r="E85" s="11"/>
      <c r="F85" s="21"/>
      <c r="G85" s="22"/>
    </row>
    <row r="86" spans="1:7" x14ac:dyDescent="0.25">
      <c r="A86" s="191">
        <v>84</v>
      </c>
      <c r="B86" s="10" t="s">
        <v>6</v>
      </c>
      <c r="C86" s="10"/>
      <c r="D86" s="12"/>
      <c r="E86" s="11"/>
      <c r="F86" s="21"/>
      <c r="G86" s="22"/>
    </row>
    <row r="87" spans="1:7" x14ac:dyDescent="0.25">
      <c r="A87" s="191">
        <v>85</v>
      </c>
      <c r="B87" s="10" t="s">
        <v>6</v>
      </c>
      <c r="C87" s="10"/>
      <c r="D87" s="12"/>
      <c r="E87" s="11"/>
      <c r="F87" s="21"/>
      <c r="G87" s="22"/>
    </row>
    <row r="88" spans="1:7" x14ac:dyDescent="0.25">
      <c r="A88" s="191">
        <v>86</v>
      </c>
      <c r="B88" s="10" t="s">
        <v>6</v>
      </c>
      <c r="C88" s="10"/>
      <c r="D88" s="12"/>
      <c r="E88" s="11"/>
      <c r="F88" s="21"/>
      <c r="G88" s="22"/>
    </row>
    <row r="89" spans="1:7" x14ac:dyDescent="0.25">
      <c r="A89" s="191">
        <v>87</v>
      </c>
      <c r="B89" s="10" t="s">
        <v>6</v>
      </c>
      <c r="C89" s="10"/>
      <c r="D89" s="12"/>
      <c r="E89" s="11"/>
      <c r="F89" s="21"/>
      <c r="G89" s="22"/>
    </row>
    <row r="90" spans="1:7" x14ac:dyDescent="0.25">
      <c r="A90" s="191">
        <v>88</v>
      </c>
      <c r="B90" s="10" t="s">
        <v>6</v>
      </c>
      <c r="C90" s="10"/>
      <c r="D90" s="12"/>
      <c r="E90" s="11"/>
      <c r="F90" s="21"/>
      <c r="G90" s="22"/>
    </row>
    <row r="91" spans="1:7" x14ac:dyDescent="0.25">
      <c r="A91" s="191">
        <v>89</v>
      </c>
      <c r="B91" s="10" t="s">
        <v>6</v>
      </c>
      <c r="C91" s="10"/>
      <c r="D91" s="12"/>
      <c r="E91" s="11"/>
      <c r="F91" s="21"/>
      <c r="G91" s="22"/>
    </row>
    <row r="92" spans="1:7" x14ac:dyDescent="0.25">
      <c r="A92" s="191">
        <v>90</v>
      </c>
      <c r="B92" s="10" t="s">
        <v>6</v>
      </c>
      <c r="C92" s="10"/>
      <c r="D92" s="12"/>
      <c r="E92" s="11"/>
      <c r="F92" s="21"/>
      <c r="G92" s="22"/>
    </row>
    <row r="93" spans="1:7" x14ac:dyDescent="0.25">
      <c r="A93" s="191">
        <v>91</v>
      </c>
      <c r="B93" s="10" t="s">
        <v>6</v>
      </c>
      <c r="C93" s="10"/>
      <c r="D93" s="12"/>
      <c r="E93" s="11"/>
      <c r="F93" s="21"/>
      <c r="G93" s="22"/>
    </row>
    <row r="94" spans="1:7" x14ac:dyDescent="0.25">
      <c r="A94" s="191">
        <v>92</v>
      </c>
      <c r="B94" s="10" t="s">
        <v>6</v>
      </c>
      <c r="C94" s="10"/>
      <c r="D94" s="12"/>
      <c r="E94" s="11"/>
      <c r="F94" s="21"/>
      <c r="G94" s="22"/>
    </row>
    <row r="95" spans="1:7" x14ac:dyDescent="0.25">
      <c r="A95" s="191">
        <v>93</v>
      </c>
      <c r="B95" s="10" t="s">
        <v>6</v>
      </c>
      <c r="C95" s="10"/>
      <c r="D95" s="12"/>
      <c r="E95" s="11"/>
      <c r="F95" s="21"/>
      <c r="G95" s="22"/>
    </row>
    <row r="96" spans="1:7" x14ac:dyDescent="0.25">
      <c r="A96" s="191">
        <v>94</v>
      </c>
      <c r="B96" s="10" t="s">
        <v>6</v>
      </c>
      <c r="C96" s="10"/>
      <c r="D96" s="12"/>
      <c r="E96" s="11"/>
      <c r="F96" s="21"/>
      <c r="G96" s="22"/>
    </row>
    <row r="97" spans="1:7" x14ac:dyDescent="0.25">
      <c r="A97" s="191">
        <v>95</v>
      </c>
      <c r="B97" s="10" t="s">
        <v>6</v>
      </c>
      <c r="C97" s="10"/>
      <c r="D97" s="12"/>
      <c r="E97" s="11"/>
      <c r="F97" s="21"/>
      <c r="G97" s="22"/>
    </row>
    <row r="98" spans="1:7" x14ac:dyDescent="0.25">
      <c r="A98" s="191">
        <v>96</v>
      </c>
      <c r="B98" s="10" t="s">
        <v>6</v>
      </c>
      <c r="C98" s="10"/>
      <c r="D98" s="12"/>
      <c r="E98" s="11"/>
      <c r="F98" s="21"/>
      <c r="G98" s="22"/>
    </row>
    <row r="99" spans="1:7" x14ac:dyDescent="0.25">
      <c r="A99" s="191">
        <v>97</v>
      </c>
      <c r="B99" s="10" t="s">
        <v>6</v>
      </c>
      <c r="C99" s="10"/>
      <c r="D99" s="12"/>
      <c r="E99" s="11"/>
      <c r="F99" s="21"/>
      <c r="G99" s="22"/>
    </row>
    <row r="100" spans="1:7" x14ac:dyDescent="0.25">
      <c r="A100" s="191">
        <v>98</v>
      </c>
      <c r="B100" s="10" t="s">
        <v>6</v>
      </c>
      <c r="C100" s="10"/>
      <c r="D100" s="12"/>
      <c r="E100" s="11"/>
      <c r="F100" s="21"/>
      <c r="G100" s="22"/>
    </row>
    <row r="101" spans="1:7" x14ac:dyDescent="0.25">
      <c r="A101" s="191">
        <v>99</v>
      </c>
      <c r="B101" s="10" t="s">
        <v>6</v>
      </c>
      <c r="C101" s="10"/>
      <c r="D101" s="12"/>
      <c r="E101" s="11"/>
      <c r="F101" s="21"/>
      <c r="G101" s="22"/>
    </row>
    <row r="102" spans="1:7" x14ac:dyDescent="0.25">
      <c r="A102" s="191">
        <v>100</v>
      </c>
      <c r="B102" s="10" t="s">
        <v>6</v>
      </c>
      <c r="C102" s="10"/>
      <c r="D102" s="12"/>
      <c r="E102" s="11"/>
      <c r="F102" s="21"/>
      <c r="G102" s="22"/>
    </row>
    <row r="103" spans="1:7" x14ac:dyDescent="0.25">
      <c r="A103" s="191">
        <v>101</v>
      </c>
      <c r="B103" s="10" t="s">
        <v>6</v>
      </c>
      <c r="C103" s="10"/>
      <c r="D103" s="12"/>
      <c r="E103" s="11"/>
      <c r="F103" s="21"/>
      <c r="G103" s="22"/>
    </row>
    <row r="104" spans="1:7" x14ac:dyDescent="0.25">
      <c r="A104" s="191">
        <v>102</v>
      </c>
      <c r="B104" s="10" t="s">
        <v>6</v>
      </c>
      <c r="C104" s="10"/>
      <c r="D104" s="12"/>
      <c r="E104" s="11"/>
      <c r="F104" s="21"/>
      <c r="G104" s="22"/>
    </row>
    <row r="105" spans="1:7" x14ac:dyDescent="0.25">
      <c r="A105" s="191">
        <v>103</v>
      </c>
      <c r="B105" s="10" t="s">
        <v>6</v>
      </c>
      <c r="C105" s="10"/>
      <c r="D105" s="12"/>
      <c r="E105" s="11"/>
      <c r="F105" s="21"/>
      <c r="G105" s="22"/>
    </row>
    <row r="106" spans="1:7" x14ac:dyDescent="0.25">
      <c r="A106" s="191">
        <v>104</v>
      </c>
      <c r="B106" s="10" t="s">
        <v>6</v>
      </c>
      <c r="C106" s="10"/>
      <c r="D106" s="12"/>
      <c r="E106" s="11"/>
      <c r="F106" s="21"/>
      <c r="G106" s="22"/>
    </row>
    <row r="107" spans="1:7" x14ac:dyDescent="0.25">
      <c r="A107" s="191">
        <v>105</v>
      </c>
      <c r="B107" s="10" t="s">
        <v>6</v>
      </c>
      <c r="C107" s="10"/>
      <c r="D107" s="12"/>
      <c r="E107" s="11"/>
      <c r="F107" s="21"/>
      <c r="G107" s="22"/>
    </row>
    <row r="108" spans="1:7" x14ac:dyDescent="0.25">
      <c r="A108" s="191">
        <v>106</v>
      </c>
      <c r="B108" s="10" t="s">
        <v>6</v>
      </c>
      <c r="C108" s="10"/>
      <c r="D108" s="12"/>
      <c r="E108" s="11"/>
      <c r="F108" s="21"/>
      <c r="G108" s="22"/>
    </row>
  </sheetData>
  <mergeCells count="21">
    <mergeCell ref="F61:F70"/>
    <mergeCell ref="G61:G70"/>
    <mergeCell ref="F71:F76"/>
    <mergeCell ref="G71:G76"/>
    <mergeCell ref="A1:A2"/>
    <mergeCell ref="B1:B2"/>
    <mergeCell ref="C1:C2"/>
    <mergeCell ref="E1:E2"/>
    <mergeCell ref="D1:D2"/>
    <mergeCell ref="F1:F2"/>
    <mergeCell ref="F47:F60"/>
    <mergeCell ref="G47:G60"/>
    <mergeCell ref="F32:F46"/>
    <mergeCell ref="G32:G46"/>
    <mergeCell ref="F19:F31"/>
    <mergeCell ref="G19:G31"/>
    <mergeCell ref="G1:G2"/>
    <mergeCell ref="F4:F10"/>
    <mergeCell ref="G4:G10"/>
    <mergeCell ref="F11:F18"/>
    <mergeCell ref="G11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abSelected="1" topLeftCell="A47" workbookViewId="0">
      <selection activeCell="G53" sqref="G53:G59"/>
    </sheetView>
  </sheetViews>
  <sheetFormatPr defaultRowHeight="15" x14ac:dyDescent="0.25"/>
  <cols>
    <col min="1" max="1" width="9.140625" style="8"/>
    <col min="2" max="2" width="19.7109375" style="8" bestFit="1" customWidth="1"/>
    <col min="3" max="3" width="19.5703125" style="8" bestFit="1" customWidth="1"/>
    <col min="4" max="4" width="10.7109375" style="15" bestFit="1" customWidth="1"/>
    <col min="5" max="5" width="9.140625" style="14"/>
    <col min="6" max="6" width="10.7109375" style="14" customWidth="1"/>
    <col min="7" max="7" width="20" style="15" bestFit="1" customWidth="1"/>
    <col min="8" max="8" width="9.140625" style="13"/>
    <col min="9" max="16384" width="9.140625" style="8"/>
  </cols>
  <sheetData>
    <row r="1" spans="1:8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16"/>
      <c r="G1" s="251" t="s">
        <v>5</v>
      </c>
      <c r="H1" s="264" t="s">
        <v>188</v>
      </c>
    </row>
    <row r="2" spans="1:8" ht="15.75" thickBot="1" x14ac:dyDescent="0.3">
      <c r="A2" s="236"/>
      <c r="B2" s="235"/>
      <c r="C2" s="235"/>
      <c r="D2" s="233"/>
      <c r="E2" s="225"/>
      <c r="F2" s="55"/>
      <c r="G2" s="252"/>
      <c r="H2" s="265"/>
    </row>
    <row r="3" spans="1:8" ht="15.75" thickBot="1" x14ac:dyDescent="0.3">
      <c r="A3" s="40">
        <v>1</v>
      </c>
      <c r="B3" s="81" t="s">
        <v>85</v>
      </c>
      <c r="C3" s="81" t="s">
        <v>93</v>
      </c>
      <c r="D3" s="82">
        <v>44562</v>
      </c>
      <c r="E3" s="91">
        <v>2558000</v>
      </c>
      <c r="F3" s="92">
        <f>E3</f>
        <v>2558000</v>
      </c>
      <c r="G3" s="157">
        <v>44565</v>
      </c>
      <c r="H3" s="158" t="s">
        <v>189</v>
      </c>
    </row>
    <row r="4" spans="1:8" x14ac:dyDescent="0.25">
      <c r="A4" s="41">
        <v>2</v>
      </c>
      <c r="B4" s="65" t="s">
        <v>7</v>
      </c>
      <c r="C4" s="83" t="s">
        <v>15</v>
      </c>
      <c r="D4" s="84">
        <v>44564</v>
      </c>
      <c r="E4" s="88">
        <v>444500</v>
      </c>
      <c r="F4" s="258">
        <f>E4+E5+E6+E7+E8+E9+E10</f>
        <v>2837300</v>
      </c>
      <c r="G4" s="243">
        <v>44587</v>
      </c>
      <c r="H4" s="266" t="s">
        <v>189</v>
      </c>
    </row>
    <row r="5" spans="1:8" x14ac:dyDescent="0.25">
      <c r="A5" s="85">
        <v>3</v>
      </c>
      <c r="B5" s="9" t="s">
        <v>7</v>
      </c>
      <c r="C5" s="53" t="s">
        <v>21</v>
      </c>
      <c r="D5" s="54">
        <v>44567</v>
      </c>
      <c r="E5" s="89">
        <v>345300</v>
      </c>
      <c r="F5" s="259"/>
      <c r="G5" s="244"/>
      <c r="H5" s="267"/>
    </row>
    <row r="6" spans="1:8" x14ac:dyDescent="0.25">
      <c r="A6" s="44">
        <v>4</v>
      </c>
      <c r="B6" s="9" t="s">
        <v>7</v>
      </c>
      <c r="C6" s="53" t="s">
        <v>31</v>
      </c>
      <c r="D6" s="54">
        <v>44571</v>
      </c>
      <c r="E6" s="89">
        <v>489200</v>
      </c>
      <c r="F6" s="259"/>
      <c r="G6" s="244"/>
      <c r="H6" s="267"/>
    </row>
    <row r="7" spans="1:8" x14ac:dyDescent="0.25">
      <c r="A7" s="85">
        <v>5</v>
      </c>
      <c r="B7" s="9" t="s">
        <v>7</v>
      </c>
      <c r="C7" s="53" t="s">
        <v>32</v>
      </c>
      <c r="D7" s="54">
        <v>44574</v>
      </c>
      <c r="E7" s="89">
        <v>389700</v>
      </c>
      <c r="F7" s="259"/>
      <c r="G7" s="244"/>
      <c r="H7" s="267"/>
    </row>
    <row r="8" spans="1:8" x14ac:dyDescent="0.25">
      <c r="A8" s="44">
        <v>6</v>
      </c>
      <c r="B8" s="9" t="s">
        <v>7</v>
      </c>
      <c r="C8" s="53" t="s">
        <v>33</v>
      </c>
      <c r="D8" s="54">
        <v>44578</v>
      </c>
      <c r="E8" s="89">
        <v>438700</v>
      </c>
      <c r="F8" s="259"/>
      <c r="G8" s="244"/>
      <c r="H8" s="267"/>
    </row>
    <row r="9" spans="1:8" x14ac:dyDescent="0.25">
      <c r="A9" s="85">
        <v>7</v>
      </c>
      <c r="B9" s="9" t="s">
        <v>7</v>
      </c>
      <c r="C9" s="53" t="s">
        <v>34</v>
      </c>
      <c r="D9" s="54">
        <v>44581</v>
      </c>
      <c r="E9" s="89">
        <v>272700</v>
      </c>
      <c r="F9" s="259"/>
      <c r="G9" s="244"/>
      <c r="H9" s="267"/>
    </row>
    <row r="10" spans="1:8" ht="15.75" thickBot="1" x14ac:dyDescent="0.3">
      <c r="A10" s="45">
        <v>8</v>
      </c>
      <c r="B10" s="59" t="s">
        <v>7</v>
      </c>
      <c r="C10" s="86" t="s">
        <v>35</v>
      </c>
      <c r="D10" s="87">
        <v>44585</v>
      </c>
      <c r="E10" s="90">
        <v>457200</v>
      </c>
      <c r="F10" s="260"/>
      <c r="G10" s="245"/>
      <c r="H10" s="268"/>
    </row>
    <row r="11" spans="1:8" s="17" customFormat="1" x14ac:dyDescent="0.25">
      <c r="A11" s="56">
        <v>9</v>
      </c>
      <c r="B11" s="93" t="s">
        <v>7</v>
      </c>
      <c r="C11" s="94" t="s">
        <v>57</v>
      </c>
      <c r="D11" s="95">
        <v>44594</v>
      </c>
      <c r="E11" s="99">
        <v>10000</v>
      </c>
      <c r="F11" s="253">
        <v>30000</v>
      </c>
      <c r="G11" s="255" t="s">
        <v>116</v>
      </c>
      <c r="H11" s="269"/>
    </row>
    <row r="12" spans="1:8" s="17" customFormat="1" ht="15.75" thickBot="1" x14ac:dyDescent="0.3">
      <c r="A12" s="45">
        <v>10</v>
      </c>
      <c r="B12" s="96" t="s">
        <v>7</v>
      </c>
      <c r="C12" s="97" t="s">
        <v>58</v>
      </c>
      <c r="D12" s="98">
        <v>44594</v>
      </c>
      <c r="E12" s="100">
        <v>20000</v>
      </c>
      <c r="F12" s="254"/>
      <c r="G12" s="256"/>
      <c r="H12" s="270"/>
    </row>
    <row r="13" spans="1:8" x14ac:dyDescent="0.25">
      <c r="A13" s="56">
        <v>11</v>
      </c>
      <c r="B13" s="65" t="s">
        <v>7</v>
      </c>
      <c r="C13" s="83" t="s">
        <v>36</v>
      </c>
      <c r="D13" s="84">
        <v>44588</v>
      </c>
      <c r="E13" s="88">
        <v>513700</v>
      </c>
      <c r="F13" s="253">
        <f>E13+E14+E15+E16+E17+E18</f>
        <v>2725700</v>
      </c>
      <c r="G13" s="243">
        <v>44608</v>
      </c>
      <c r="H13" s="266" t="s">
        <v>189</v>
      </c>
    </row>
    <row r="14" spans="1:8" x14ac:dyDescent="0.25">
      <c r="A14" s="44">
        <v>12</v>
      </c>
      <c r="B14" s="9" t="s">
        <v>7</v>
      </c>
      <c r="C14" s="53" t="s">
        <v>37</v>
      </c>
      <c r="D14" s="54">
        <v>44592</v>
      </c>
      <c r="E14" s="89">
        <v>433400</v>
      </c>
      <c r="F14" s="257"/>
      <c r="G14" s="244"/>
      <c r="H14" s="267"/>
    </row>
    <row r="15" spans="1:8" x14ac:dyDescent="0.25">
      <c r="A15" s="85">
        <v>13</v>
      </c>
      <c r="B15" s="9" t="s">
        <v>7</v>
      </c>
      <c r="C15" s="53" t="s">
        <v>61</v>
      </c>
      <c r="D15" s="12">
        <v>44595</v>
      </c>
      <c r="E15" s="102">
        <v>635100</v>
      </c>
      <c r="F15" s="257"/>
      <c r="G15" s="244"/>
      <c r="H15" s="267"/>
    </row>
    <row r="16" spans="1:8" x14ac:dyDescent="0.25">
      <c r="A16" s="44">
        <v>14</v>
      </c>
      <c r="B16" s="9" t="s">
        <v>7</v>
      </c>
      <c r="C16" s="10" t="s">
        <v>68</v>
      </c>
      <c r="D16" s="12">
        <v>44599</v>
      </c>
      <c r="E16" s="102">
        <v>419000</v>
      </c>
      <c r="F16" s="257"/>
      <c r="G16" s="244"/>
      <c r="H16" s="267"/>
    </row>
    <row r="17" spans="1:8" x14ac:dyDescent="0.25">
      <c r="A17" s="85">
        <v>15</v>
      </c>
      <c r="B17" s="9" t="s">
        <v>7</v>
      </c>
      <c r="C17" s="10" t="s">
        <v>70</v>
      </c>
      <c r="D17" s="12">
        <v>44603</v>
      </c>
      <c r="E17" s="102">
        <v>234600</v>
      </c>
      <c r="F17" s="257"/>
      <c r="G17" s="244"/>
      <c r="H17" s="267"/>
    </row>
    <row r="18" spans="1:8" ht="15.75" thickBot="1" x14ac:dyDescent="0.3">
      <c r="A18" s="45">
        <v>16</v>
      </c>
      <c r="B18" s="59" t="s">
        <v>7</v>
      </c>
      <c r="C18" s="46" t="s">
        <v>75</v>
      </c>
      <c r="D18" s="101">
        <v>44606</v>
      </c>
      <c r="E18" s="103">
        <v>489900</v>
      </c>
      <c r="F18" s="254"/>
      <c r="G18" s="245"/>
      <c r="H18" s="268"/>
    </row>
    <row r="19" spans="1:8" x14ac:dyDescent="0.25">
      <c r="A19" s="56">
        <v>17</v>
      </c>
      <c r="B19" s="65" t="s">
        <v>7</v>
      </c>
      <c r="C19" s="42" t="s">
        <v>78</v>
      </c>
      <c r="D19" s="104">
        <v>44609</v>
      </c>
      <c r="E19" s="106">
        <v>474700</v>
      </c>
      <c r="F19" s="227">
        <f>E25+E24+E23+E22+E21+E20+E19</f>
        <v>3317100</v>
      </c>
      <c r="G19" s="243">
        <v>44630</v>
      </c>
      <c r="H19" s="266" t="s">
        <v>189</v>
      </c>
    </row>
    <row r="20" spans="1:8" x14ac:dyDescent="0.25">
      <c r="A20" s="44">
        <v>18</v>
      </c>
      <c r="B20" s="9" t="s">
        <v>7</v>
      </c>
      <c r="C20" s="10" t="s">
        <v>82</v>
      </c>
      <c r="D20" s="12">
        <v>44613</v>
      </c>
      <c r="E20" s="102">
        <v>453900</v>
      </c>
      <c r="F20" s="228"/>
      <c r="G20" s="244"/>
      <c r="H20" s="267"/>
    </row>
    <row r="21" spans="1:8" x14ac:dyDescent="0.25">
      <c r="A21" s="85">
        <v>19</v>
      </c>
      <c r="B21" s="9" t="s">
        <v>7</v>
      </c>
      <c r="C21" s="10" t="s">
        <v>91</v>
      </c>
      <c r="D21" s="12">
        <v>44616</v>
      </c>
      <c r="E21" s="102">
        <v>292700</v>
      </c>
      <c r="F21" s="228"/>
      <c r="G21" s="244"/>
      <c r="H21" s="267"/>
    </row>
    <row r="22" spans="1:8" x14ac:dyDescent="0.25">
      <c r="A22" s="44">
        <v>20</v>
      </c>
      <c r="B22" s="9" t="s">
        <v>7</v>
      </c>
      <c r="C22" s="10" t="s">
        <v>92</v>
      </c>
      <c r="D22" s="12">
        <v>44620</v>
      </c>
      <c r="E22" s="102">
        <v>636400</v>
      </c>
      <c r="F22" s="228"/>
      <c r="G22" s="244"/>
      <c r="H22" s="267"/>
    </row>
    <row r="23" spans="1:8" x14ac:dyDescent="0.25">
      <c r="A23" s="85">
        <v>21</v>
      </c>
      <c r="B23" s="9" t="s">
        <v>7</v>
      </c>
      <c r="C23" s="10" t="s">
        <v>102</v>
      </c>
      <c r="D23" s="12">
        <v>44622</v>
      </c>
      <c r="E23" s="102">
        <v>153300</v>
      </c>
      <c r="F23" s="228"/>
      <c r="G23" s="244"/>
      <c r="H23" s="267"/>
    </row>
    <row r="24" spans="1:8" x14ac:dyDescent="0.25">
      <c r="A24" s="44">
        <v>22</v>
      </c>
      <c r="B24" s="9" t="s">
        <v>7</v>
      </c>
      <c r="C24" s="10" t="s">
        <v>128</v>
      </c>
      <c r="D24" s="12">
        <v>44623</v>
      </c>
      <c r="E24" s="102">
        <v>634400</v>
      </c>
      <c r="F24" s="228"/>
      <c r="G24" s="244"/>
      <c r="H24" s="267"/>
    </row>
    <row r="25" spans="1:8" ht="15.75" thickBot="1" x14ac:dyDescent="0.3">
      <c r="A25" s="105">
        <v>23</v>
      </c>
      <c r="B25" s="59" t="s">
        <v>7</v>
      </c>
      <c r="C25" s="46" t="s">
        <v>106</v>
      </c>
      <c r="D25" s="101">
        <v>44627</v>
      </c>
      <c r="E25" s="90">
        <v>671700</v>
      </c>
      <c r="F25" s="231"/>
      <c r="G25" s="245"/>
      <c r="H25" s="268"/>
    </row>
    <row r="26" spans="1:8" x14ac:dyDescent="0.25">
      <c r="A26" s="41">
        <v>24</v>
      </c>
      <c r="B26" s="65" t="s">
        <v>7</v>
      </c>
      <c r="C26" s="76" t="s">
        <v>112</v>
      </c>
      <c r="D26" s="78">
        <v>44630</v>
      </c>
      <c r="E26" s="107">
        <v>445200</v>
      </c>
      <c r="F26" s="227">
        <f>E31+E30+E29+E28+E27+E26</f>
        <v>3139000</v>
      </c>
      <c r="G26" s="246">
        <v>44652</v>
      </c>
      <c r="H26" s="266" t="s">
        <v>189</v>
      </c>
    </row>
    <row r="27" spans="1:8" x14ac:dyDescent="0.25">
      <c r="A27" s="85">
        <v>25</v>
      </c>
      <c r="B27" s="9" t="s">
        <v>7</v>
      </c>
      <c r="C27" s="4" t="s">
        <v>113</v>
      </c>
      <c r="D27" s="5">
        <v>44634</v>
      </c>
      <c r="E27" s="108">
        <v>574900</v>
      </c>
      <c r="F27" s="228"/>
      <c r="G27" s="247"/>
      <c r="H27" s="267"/>
    </row>
    <row r="28" spans="1:8" x14ac:dyDescent="0.25">
      <c r="A28" s="44">
        <v>26</v>
      </c>
      <c r="B28" s="9" t="s">
        <v>7</v>
      </c>
      <c r="C28" s="10" t="s">
        <v>124</v>
      </c>
      <c r="D28" s="12">
        <v>44637</v>
      </c>
      <c r="E28" s="102">
        <v>502300</v>
      </c>
      <c r="F28" s="228"/>
      <c r="G28" s="247"/>
      <c r="H28" s="267"/>
    </row>
    <row r="29" spans="1:8" x14ac:dyDescent="0.25">
      <c r="A29" s="85">
        <v>27</v>
      </c>
      <c r="B29" s="9" t="s">
        <v>7</v>
      </c>
      <c r="C29" s="10" t="s">
        <v>127</v>
      </c>
      <c r="D29" s="12">
        <v>44641</v>
      </c>
      <c r="E29" s="102">
        <v>605600</v>
      </c>
      <c r="F29" s="228"/>
      <c r="G29" s="247"/>
      <c r="H29" s="267"/>
    </row>
    <row r="30" spans="1:8" x14ac:dyDescent="0.25">
      <c r="A30" s="44">
        <v>28</v>
      </c>
      <c r="B30" s="9" t="s">
        <v>7</v>
      </c>
      <c r="C30" s="10" t="s">
        <v>125</v>
      </c>
      <c r="D30" s="12">
        <v>44644</v>
      </c>
      <c r="E30" s="102">
        <v>264000</v>
      </c>
      <c r="F30" s="228"/>
      <c r="G30" s="247"/>
      <c r="H30" s="267"/>
    </row>
    <row r="31" spans="1:8" ht="15.75" thickBot="1" x14ac:dyDescent="0.3">
      <c r="A31" s="124">
        <v>29</v>
      </c>
      <c r="B31" s="112" t="s">
        <v>7</v>
      </c>
      <c r="C31" s="122" t="s">
        <v>126</v>
      </c>
      <c r="D31" s="125">
        <v>44648</v>
      </c>
      <c r="E31" s="126">
        <v>747000</v>
      </c>
      <c r="F31" s="228"/>
      <c r="G31" s="247"/>
      <c r="H31" s="268"/>
    </row>
    <row r="32" spans="1:8" x14ac:dyDescent="0.25">
      <c r="A32" s="41">
        <v>30</v>
      </c>
      <c r="B32" s="65" t="s">
        <v>7</v>
      </c>
      <c r="C32" s="76" t="s">
        <v>155</v>
      </c>
      <c r="D32" s="78">
        <v>44651</v>
      </c>
      <c r="E32" s="107">
        <v>577500</v>
      </c>
      <c r="F32" s="227">
        <f>E39+E38+E37+E36+E35+E34+E33+E32</f>
        <v>3369400</v>
      </c>
      <c r="G32" s="248">
        <v>44677</v>
      </c>
      <c r="H32" s="266" t="s">
        <v>189</v>
      </c>
    </row>
    <row r="33" spans="1:8" x14ac:dyDescent="0.25">
      <c r="A33" s="85">
        <v>31</v>
      </c>
      <c r="B33" s="9" t="s">
        <v>7</v>
      </c>
      <c r="C33" s="4" t="s">
        <v>156</v>
      </c>
      <c r="D33" s="5">
        <v>44651</v>
      </c>
      <c r="E33" s="108">
        <v>4800</v>
      </c>
      <c r="F33" s="228"/>
      <c r="G33" s="249"/>
      <c r="H33" s="267"/>
    </row>
    <row r="34" spans="1:8" x14ac:dyDescent="0.25">
      <c r="A34" s="44">
        <v>32</v>
      </c>
      <c r="B34" s="9" t="s">
        <v>7</v>
      </c>
      <c r="C34" s="10" t="s">
        <v>157</v>
      </c>
      <c r="D34" s="12">
        <v>44655</v>
      </c>
      <c r="E34" s="102">
        <v>534300</v>
      </c>
      <c r="F34" s="228"/>
      <c r="G34" s="249"/>
      <c r="H34" s="267"/>
    </row>
    <row r="35" spans="1:8" x14ac:dyDescent="0.25">
      <c r="A35" s="85">
        <v>33</v>
      </c>
      <c r="B35" s="9" t="s">
        <v>7</v>
      </c>
      <c r="C35" s="10" t="s">
        <v>158</v>
      </c>
      <c r="D35" s="12">
        <v>44659</v>
      </c>
      <c r="E35" s="102">
        <v>462400</v>
      </c>
      <c r="F35" s="228"/>
      <c r="G35" s="249"/>
      <c r="H35" s="267"/>
    </row>
    <row r="36" spans="1:8" x14ac:dyDescent="0.25">
      <c r="A36" s="123">
        <v>34</v>
      </c>
      <c r="B36" s="9" t="s">
        <v>7</v>
      </c>
      <c r="C36" s="10" t="s">
        <v>159</v>
      </c>
      <c r="D36" s="12">
        <v>44662</v>
      </c>
      <c r="E36" s="102">
        <v>306600</v>
      </c>
      <c r="F36" s="228"/>
      <c r="G36" s="249"/>
      <c r="H36" s="267"/>
    </row>
    <row r="37" spans="1:8" x14ac:dyDescent="0.25">
      <c r="A37" s="85">
        <v>35</v>
      </c>
      <c r="B37" s="9" t="s">
        <v>7</v>
      </c>
      <c r="C37" s="10" t="s">
        <v>162</v>
      </c>
      <c r="D37" s="12">
        <v>44665</v>
      </c>
      <c r="E37" s="102">
        <v>359000</v>
      </c>
      <c r="F37" s="228"/>
      <c r="G37" s="249"/>
      <c r="H37" s="267"/>
    </row>
    <row r="38" spans="1:8" x14ac:dyDescent="0.25">
      <c r="A38" s="44">
        <v>36</v>
      </c>
      <c r="B38" s="112" t="s">
        <v>7</v>
      </c>
      <c r="C38" s="113" t="s">
        <v>174</v>
      </c>
      <c r="D38" s="114">
        <v>44669</v>
      </c>
      <c r="E38" s="115">
        <v>467400</v>
      </c>
      <c r="F38" s="228"/>
      <c r="G38" s="249"/>
      <c r="H38" s="267"/>
    </row>
    <row r="39" spans="1:8" ht="15.75" thickBot="1" x14ac:dyDescent="0.3">
      <c r="A39" s="105">
        <v>37</v>
      </c>
      <c r="B39" s="59" t="s">
        <v>7</v>
      </c>
      <c r="C39" s="127" t="s">
        <v>179</v>
      </c>
      <c r="D39" s="128">
        <v>44672</v>
      </c>
      <c r="E39" s="129">
        <v>657400</v>
      </c>
      <c r="F39" s="228"/>
      <c r="G39" s="250"/>
      <c r="H39" s="268"/>
    </row>
    <row r="40" spans="1:8" x14ac:dyDescent="0.25">
      <c r="A40" s="41">
        <v>38</v>
      </c>
      <c r="B40" s="130" t="s">
        <v>7</v>
      </c>
      <c r="C40" s="131" t="s">
        <v>180</v>
      </c>
      <c r="D40" s="132">
        <v>44676</v>
      </c>
      <c r="E40" s="133">
        <v>572400</v>
      </c>
      <c r="F40" s="227">
        <f>E45+E44+E43+E42+E41+E40</f>
        <v>3335600</v>
      </c>
      <c r="G40" s="277">
        <v>44694</v>
      </c>
      <c r="H40" s="266" t="s">
        <v>189</v>
      </c>
    </row>
    <row r="41" spans="1:8" x14ac:dyDescent="0.25">
      <c r="A41" s="85">
        <v>39</v>
      </c>
      <c r="B41" s="146" t="s">
        <v>7</v>
      </c>
      <c r="C41" s="79" t="s">
        <v>193</v>
      </c>
      <c r="D41" s="80">
        <v>44679</v>
      </c>
      <c r="E41" s="134">
        <v>433900</v>
      </c>
      <c r="F41" s="228"/>
      <c r="G41" s="278"/>
      <c r="H41" s="267"/>
    </row>
    <row r="42" spans="1:8" x14ac:dyDescent="0.25">
      <c r="A42" s="44">
        <v>40</v>
      </c>
      <c r="B42" s="146" t="s">
        <v>7</v>
      </c>
      <c r="C42" s="10" t="s">
        <v>194</v>
      </c>
      <c r="D42" s="12">
        <v>44683</v>
      </c>
      <c r="E42" s="102">
        <v>645500</v>
      </c>
      <c r="F42" s="228"/>
      <c r="G42" s="278"/>
      <c r="H42" s="267"/>
    </row>
    <row r="43" spans="1:8" x14ac:dyDescent="0.25">
      <c r="A43" s="124">
        <v>41</v>
      </c>
      <c r="B43" s="146" t="s">
        <v>7</v>
      </c>
      <c r="C43" s="122" t="s">
        <v>195</v>
      </c>
      <c r="D43" s="125">
        <v>44686</v>
      </c>
      <c r="E43" s="126">
        <v>597000</v>
      </c>
      <c r="F43" s="228"/>
      <c r="G43" s="278"/>
      <c r="H43" s="267"/>
    </row>
    <row r="44" spans="1:8" x14ac:dyDescent="0.25">
      <c r="A44" s="44">
        <v>42</v>
      </c>
      <c r="B44" s="146" t="s">
        <v>7</v>
      </c>
      <c r="C44" s="79" t="s">
        <v>205</v>
      </c>
      <c r="D44" s="80">
        <v>44690</v>
      </c>
      <c r="E44" s="134">
        <v>634900</v>
      </c>
      <c r="F44" s="228"/>
      <c r="G44" s="278"/>
      <c r="H44" s="267"/>
    </row>
    <row r="45" spans="1:8" ht="15.75" thickBot="1" x14ac:dyDescent="0.3">
      <c r="A45" s="105">
        <v>43</v>
      </c>
      <c r="B45" s="59" t="s">
        <v>7</v>
      </c>
      <c r="C45" s="127" t="s">
        <v>206</v>
      </c>
      <c r="D45" s="128">
        <v>44693</v>
      </c>
      <c r="E45" s="129">
        <v>451900</v>
      </c>
      <c r="F45" s="231"/>
      <c r="G45" s="279"/>
      <c r="H45" s="268"/>
    </row>
    <row r="46" spans="1:8" x14ac:dyDescent="0.25">
      <c r="A46" s="41">
        <v>44</v>
      </c>
      <c r="B46" s="130" t="s">
        <v>7</v>
      </c>
      <c r="C46" s="42" t="s">
        <v>220</v>
      </c>
      <c r="D46" s="104">
        <v>44697</v>
      </c>
      <c r="E46" s="106">
        <v>652800</v>
      </c>
      <c r="F46" s="227">
        <f>E46+E47+E48+E49+E50+E51+E52</f>
        <v>3918500</v>
      </c>
      <c r="G46" s="271">
        <v>44719</v>
      </c>
      <c r="H46" s="274" t="s">
        <v>191</v>
      </c>
    </row>
    <row r="47" spans="1:8" x14ac:dyDescent="0.25">
      <c r="A47" s="124">
        <v>45</v>
      </c>
      <c r="B47" s="179" t="s">
        <v>7</v>
      </c>
      <c r="C47" s="79" t="s">
        <v>222</v>
      </c>
      <c r="D47" s="80">
        <v>44701</v>
      </c>
      <c r="E47" s="134">
        <v>470500</v>
      </c>
      <c r="F47" s="228"/>
      <c r="G47" s="272"/>
      <c r="H47" s="275"/>
    </row>
    <row r="48" spans="1:8" x14ac:dyDescent="0.25">
      <c r="A48" s="147">
        <v>46</v>
      </c>
      <c r="B48" s="179" t="s">
        <v>7</v>
      </c>
      <c r="C48" s="113" t="s">
        <v>224</v>
      </c>
      <c r="D48" s="114">
        <v>44704</v>
      </c>
      <c r="E48" s="115">
        <v>524300</v>
      </c>
      <c r="F48" s="228"/>
      <c r="G48" s="272"/>
      <c r="H48" s="275"/>
    </row>
    <row r="49" spans="1:8" x14ac:dyDescent="0.25">
      <c r="A49" s="44">
        <v>47</v>
      </c>
      <c r="B49" s="179" t="s">
        <v>7</v>
      </c>
      <c r="C49" s="79" t="s">
        <v>226</v>
      </c>
      <c r="D49" s="80">
        <v>44707</v>
      </c>
      <c r="E49" s="134">
        <v>441000</v>
      </c>
      <c r="F49" s="228"/>
      <c r="G49" s="272"/>
      <c r="H49" s="275"/>
    </row>
    <row r="50" spans="1:8" x14ac:dyDescent="0.25">
      <c r="A50" s="124">
        <v>48</v>
      </c>
      <c r="B50" s="179" t="s">
        <v>7</v>
      </c>
      <c r="C50" s="10" t="s">
        <v>241</v>
      </c>
      <c r="D50" s="12">
        <v>44711</v>
      </c>
      <c r="E50" s="102">
        <v>686100</v>
      </c>
      <c r="F50" s="228"/>
      <c r="G50" s="272"/>
      <c r="H50" s="275"/>
    </row>
    <row r="51" spans="1:8" x14ac:dyDescent="0.25">
      <c r="A51" s="147">
        <v>49</v>
      </c>
      <c r="B51" s="179" t="s">
        <v>7</v>
      </c>
      <c r="C51" s="79" t="s">
        <v>242</v>
      </c>
      <c r="D51" s="80">
        <v>44714</v>
      </c>
      <c r="E51" s="134">
        <v>492600</v>
      </c>
      <c r="F51" s="228"/>
      <c r="G51" s="272"/>
      <c r="H51" s="275"/>
    </row>
    <row r="52" spans="1:8" ht="15.75" thickBot="1" x14ac:dyDescent="0.3">
      <c r="A52" s="45">
        <v>50</v>
      </c>
      <c r="B52" s="59" t="s">
        <v>7</v>
      </c>
      <c r="C52" s="127" t="s">
        <v>243</v>
      </c>
      <c r="D52" s="128">
        <v>44718</v>
      </c>
      <c r="E52" s="129">
        <v>651200</v>
      </c>
      <c r="F52" s="231"/>
      <c r="G52" s="273"/>
      <c r="H52" s="276"/>
    </row>
    <row r="53" spans="1:8" x14ac:dyDescent="0.25">
      <c r="A53" s="56">
        <v>51</v>
      </c>
      <c r="B53" s="65" t="s">
        <v>7</v>
      </c>
      <c r="C53" s="131" t="s">
        <v>272</v>
      </c>
      <c r="D53" s="132">
        <v>44721</v>
      </c>
      <c r="E53" s="133">
        <v>726600</v>
      </c>
      <c r="F53" s="227">
        <v>4998600</v>
      </c>
      <c r="G53" s="271">
        <v>44747</v>
      </c>
      <c r="H53" s="274" t="s">
        <v>189</v>
      </c>
    </row>
    <row r="54" spans="1:8" x14ac:dyDescent="0.25">
      <c r="A54" s="141">
        <v>52</v>
      </c>
      <c r="B54" s="213" t="s">
        <v>7</v>
      </c>
      <c r="C54" s="79" t="s">
        <v>270</v>
      </c>
      <c r="D54" s="80">
        <v>44725</v>
      </c>
      <c r="E54" s="134">
        <v>716000</v>
      </c>
      <c r="F54" s="228"/>
      <c r="G54" s="272"/>
      <c r="H54" s="275"/>
    </row>
    <row r="55" spans="1:8" x14ac:dyDescent="0.25">
      <c r="A55" s="141">
        <v>53</v>
      </c>
      <c r="B55" s="214" t="s">
        <v>7</v>
      </c>
      <c r="C55" s="79" t="s">
        <v>273</v>
      </c>
      <c r="D55" s="80">
        <v>44728</v>
      </c>
      <c r="E55" s="134">
        <v>1032900</v>
      </c>
      <c r="F55" s="228"/>
      <c r="G55" s="272"/>
      <c r="H55" s="275"/>
    </row>
    <row r="56" spans="1:8" x14ac:dyDescent="0.25">
      <c r="A56" s="141">
        <v>54</v>
      </c>
      <c r="B56" s="213" t="s">
        <v>7</v>
      </c>
      <c r="C56" s="79" t="s">
        <v>275</v>
      </c>
      <c r="D56" s="80">
        <v>44729</v>
      </c>
      <c r="E56" s="134">
        <v>946100</v>
      </c>
      <c r="F56" s="228"/>
      <c r="G56" s="272"/>
      <c r="H56" s="275"/>
    </row>
    <row r="57" spans="1:8" x14ac:dyDescent="0.25">
      <c r="A57" s="85">
        <v>55</v>
      </c>
      <c r="B57" s="215" t="s">
        <v>7</v>
      </c>
      <c r="C57" s="79" t="s">
        <v>293</v>
      </c>
      <c r="D57" s="80">
        <v>44740</v>
      </c>
      <c r="E57" s="134">
        <v>545600</v>
      </c>
      <c r="F57" s="228"/>
      <c r="G57" s="272"/>
      <c r="H57" s="275"/>
    </row>
    <row r="58" spans="1:8" x14ac:dyDescent="0.25">
      <c r="A58" s="141">
        <v>56</v>
      </c>
      <c r="B58" s="213" t="s">
        <v>7</v>
      </c>
      <c r="C58" s="10" t="s">
        <v>294</v>
      </c>
      <c r="D58" s="12">
        <v>44743</v>
      </c>
      <c r="E58" s="102">
        <v>552100</v>
      </c>
      <c r="F58" s="228"/>
      <c r="G58" s="272"/>
      <c r="H58" s="275"/>
    </row>
    <row r="59" spans="1:8" ht="15.75" thickBot="1" x14ac:dyDescent="0.3">
      <c r="A59" s="144">
        <v>57</v>
      </c>
      <c r="B59" s="59" t="s">
        <v>7</v>
      </c>
      <c r="C59" s="127" t="s">
        <v>298</v>
      </c>
      <c r="D59" s="128">
        <v>44746</v>
      </c>
      <c r="E59" s="129">
        <v>479300</v>
      </c>
      <c r="F59" s="231"/>
      <c r="G59" s="273"/>
      <c r="H59" s="276"/>
    </row>
    <row r="60" spans="1:8" x14ac:dyDescent="0.25">
      <c r="A60" s="56">
        <v>58</v>
      </c>
      <c r="B60" s="65" t="s">
        <v>7</v>
      </c>
      <c r="C60" s="131" t="s">
        <v>303</v>
      </c>
      <c r="D60" s="132">
        <v>44749</v>
      </c>
      <c r="E60" s="133">
        <v>524600</v>
      </c>
      <c r="F60" s="227">
        <f>E60+E61+E62</f>
        <v>1517300</v>
      </c>
      <c r="G60" s="271">
        <v>44770</v>
      </c>
      <c r="H60" s="274"/>
    </row>
    <row r="61" spans="1:8" x14ac:dyDescent="0.25">
      <c r="A61" s="85">
        <v>59</v>
      </c>
      <c r="B61" s="223" t="s">
        <v>7</v>
      </c>
      <c r="C61" s="79" t="s">
        <v>305</v>
      </c>
      <c r="D61" s="218">
        <v>44753</v>
      </c>
      <c r="E61" s="134">
        <v>589300</v>
      </c>
      <c r="F61" s="228"/>
      <c r="G61" s="272"/>
      <c r="H61" s="275"/>
    </row>
    <row r="62" spans="1:8" ht="15.75" thickBot="1" x14ac:dyDescent="0.3">
      <c r="A62" s="144">
        <v>60</v>
      </c>
      <c r="B62" s="59" t="s">
        <v>7</v>
      </c>
      <c r="C62" s="127" t="s">
        <v>307</v>
      </c>
      <c r="D62" s="128">
        <v>44756</v>
      </c>
      <c r="E62" s="129">
        <v>403400</v>
      </c>
      <c r="F62" s="231"/>
      <c r="G62" s="273"/>
      <c r="H62" s="276"/>
    </row>
    <row r="63" spans="1:8" x14ac:dyDescent="0.25">
      <c r="A63" s="224">
        <v>61</v>
      </c>
      <c r="B63" s="221" t="s">
        <v>7</v>
      </c>
      <c r="C63" s="188" t="s">
        <v>318</v>
      </c>
      <c r="D63" s="189">
        <v>44760</v>
      </c>
      <c r="E63" s="190">
        <v>762100</v>
      </c>
      <c r="F63" s="136"/>
      <c r="G63" s="217"/>
      <c r="H63" s="223"/>
    </row>
    <row r="64" spans="1:8" x14ac:dyDescent="0.25">
      <c r="A64" s="183">
        <v>62</v>
      </c>
      <c r="B64" s="181" t="s">
        <v>7</v>
      </c>
      <c r="C64" s="79" t="s">
        <v>320</v>
      </c>
      <c r="D64" s="80">
        <v>44763</v>
      </c>
      <c r="E64" s="135">
        <v>747300</v>
      </c>
      <c r="F64" s="11"/>
      <c r="G64" s="12"/>
      <c r="H64" s="181"/>
    </row>
    <row r="65" spans="1:8" x14ac:dyDescent="0.25">
      <c r="A65" s="182">
        <v>63</v>
      </c>
      <c r="B65" s="187" t="s">
        <v>7</v>
      </c>
      <c r="C65" s="79" t="s">
        <v>322</v>
      </c>
      <c r="D65" s="80">
        <v>44767</v>
      </c>
      <c r="E65" s="135">
        <v>655400</v>
      </c>
      <c r="F65" s="11"/>
      <c r="G65" s="12"/>
      <c r="H65" s="181"/>
    </row>
    <row r="66" spans="1:8" x14ac:dyDescent="0.25">
      <c r="A66" s="183">
        <v>64</v>
      </c>
      <c r="B66" s="181" t="s">
        <v>7</v>
      </c>
      <c r="C66" s="79" t="s">
        <v>324</v>
      </c>
      <c r="D66" s="80">
        <v>44770</v>
      </c>
      <c r="E66" s="135">
        <v>556300</v>
      </c>
      <c r="F66" s="11"/>
      <c r="G66" s="12"/>
      <c r="H66" s="181"/>
    </row>
    <row r="67" spans="1:8" x14ac:dyDescent="0.25">
      <c r="A67" s="183">
        <v>65</v>
      </c>
      <c r="B67" s="186" t="s">
        <v>7</v>
      </c>
      <c r="C67" s="10"/>
      <c r="D67" s="12"/>
      <c r="E67" s="11"/>
      <c r="F67" s="11"/>
      <c r="G67" s="12"/>
      <c r="H67" s="181"/>
    </row>
    <row r="68" spans="1:8" x14ac:dyDescent="0.25">
      <c r="A68" s="183">
        <v>66</v>
      </c>
      <c r="B68" s="181" t="s">
        <v>7</v>
      </c>
      <c r="C68" s="10"/>
      <c r="D68" s="12"/>
      <c r="E68" s="11"/>
      <c r="F68" s="11"/>
      <c r="G68" s="12"/>
      <c r="H68" s="181"/>
    </row>
    <row r="69" spans="1:8" x14ac:dyDescent="0.25">
      <c r="A69" s="182">
        <v>67</v>
      </c>
      <c r="B69" s="187" t="s">
        <v>7</v>
      </c>
      <c r="C69" s="10"/>
      <c r="D69" s="12"/>
      <c r="E69" s="11"/>
      <c r="F69" s="11"/>
      <c r="G69" s="12"/>
      <c r="H69" s="181"/>
    </row>
    <row r="70" spans="1:8" x14ac:dyDescent="0.25">
      <c r="A70" s="183">
        <v>68</v>
      </c>
      <c r="B70" s="181" t="s">
        <v>7</v>
      </c>
      <c r="C70" s="10"/>
      <c r="D70" s="12"/>
      <c r="E70" s="11"/>
      <c r="F70" s="11"/>
      <c r="G70" s="12"/>
      <c r="H70" s="181"/>
    </row>
    <row r="71" spans="1:8" x14ac:dyDescent="0.25">
      <c r="A71" s="183">
        <v>69</v>
      </c>
      <c r="B71" s="186" t="s">
        <v>7</v>
      </c>
      <c r="C71" s="10"/>
      <c r="D71" s="12"/>
      <c r="E71" s="11"/>
      <c r="F71" s="11"/>
      <c r="G71" s="12"/>
      <c r="H71" s="181"/>
    </row>
    <row r="72" spans="1:8" x14ac:dyDescent="0.25">
      <c r="A72" s="183">
        <v>70</v>
      </c>
      <c r="B72" s="181" t="s">
        <v>7</v>
      </c>
      <c r="C72" s="10"/>
      <c r="D72" s="12"/>
      <c r="E72" s="11"/>
      <c r="F72" s="11"/>
      <c r="G72" s="12"/>
      <c r="H72" s="181"/>
    </row>
    <row r="73" spans="1:8" x14ac:dyDescent="0.25">
      <c r="A73" s="182">
        <v>71</v>
      </c>
      <c r="B73" s="187" t="s">
        <v>7</v>
      </c>
      <c r="C73" s="10"/>
      <c r="D73" s="12"/>
      <c r="E73" s="11"/>
      <c r="F73" s="11"/>
      <c r="G73" s="12"/>
      <c r="H73" s="181"/>
    </row>
    <row r="74" spans="1:8" x14ac:dyDescent="0.25">
      <c r="A74" s="183">
        <v>72</v>
      </c>
      <c r="B74" s="181" t="s">
        <v>7</v>
      </c>
      <c r="C74" s="10"/>
      <c r="D74" s="12"/>
      <c r="E74" s="11"/>
      <c r="F74" s="11"/>
      <c r="G74" s="12"/>
      <c r="H74" s="181"/>
    </row>
    <row r="75" spans="1:8" x14ac:dyDescent="0.25">
      <c r="A75" s="183">
        <v>73</v>
      </c>
      <c r="B75" s="186" t="s">
        <v>7</v>
      </c>
      <c r="C75" s="10"/>
      <c r="D75" s="12"/>
      <c r="E75" s="11"/>
      <c r="F75" s="11"/>
      <c r="G75" s="12"/>
      <c r="H75" s="181"/>
    </row>
    <row r="76" spans="1:8" x14ac:dyDescent="0.25">
      <c r="A76" s="183">
        <v>74</v>
      </c>
      <c r="B76" s="181" t="s">
        <v>7</v>
      </c>
      <c r="C76" s="10"/>
      <c r="D76" s="12"/>
      <c r="E76" s="11"/>
      <c r="F76" s="11"/>
      <c r="G76" s="12"/>
      <c r="H76" s="181"/>
    </row>
  </sheetData>
  <mergeCells count="37">
    <mergeCell ref="F60:F62"/>
    <mergeCell ref="G60:G62"/>
    <mergeCell ref="H60:H62"/>
    <mergeCell ref="F53:F59"/>
    <mergeCell ref="G53:G59"/>
    <mergeCell ref="H53:H59"/>
    <mergeCell ref="H26:H31"/>
    <mergeCell ref="H32:H39"/>
    <mergeCell ref="H40:H45"/>
    <mergeCell ref="F46:F52"/>
    <mergeCell ref="G46:G52"/>
    <mergeCell ref="H46:H52"/>
    <mergeCell ref="F40:F45"/>
    <mergeCell ref="G40:G45"/>
    <mergeCell ref="H1:H2"/>
    <mergeCell ref="H4:H10"/>
    <mergeCell ref="H11:H12"/>
    <mergeCell ref="H13:H18"/>
    <mergeCell ref="H19:H25"/>
    <mergeCell ref="A1:A2"/>
    <mergeCell ref="B1:B2"/>
    <mergeCell ref="C1:C2"/>
    <mergeCell ref="E1:E2"/>
    <mergeCell ref="D1:D2"/>
    <mergeCell ref="G1:G2"/>
    <mergeCell ref="F11:F12"/>
    <mergeCell ref="G11:G12"/>
    <mergeCell ref="G13:G18"/>
    <mergeCell ref="F13:F18"/>
    <mergeCell ref="F4:F10"/>
    <mergeCell ref="G4:G10"/>
    <mergeCell ref="F19:F25"/>
    <mergeCell ref="G19:G25"/>
    <mergeCell ref="F26:F31"/>
    <mergeCell ref="G26:G31"/>
    <mergeCell ref="G32:G39"/>
    <mergeCell ref="F32:F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9" workbookViewId="0">
      <selection activeCell="H36" sqref="H36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7.5703125" style="173" bestFit="1" customWidth="1"/>
    <col min="4" max="4" width="9.140625" style="23"/>
    <col min="5" max="5" width="14" style="37" bestFit="1" customWidth="1"/>
    <col min="6" max="6" width="11.28515625" style="23" bestFit="1" customWidth="1"/>
    <col min="7" max="7" width="10.7109375" style="37" bestFit="1" customWidth="1"/>
    <col min="8" max="16384" width="9.140625" style="13"/>
  </cols>
  <sheetData>
    <row r="1" spans="1:8" x14ac:dyDescent="0.25">
      <c r="A1" s="235" t="s">
        <v>0</v>
      </c>
      <c r="B1" s="261" t="s">
        <v>1</v>
      </c>
      <c r="C1" s="289" t="s">
        <v>2</v>
      </c>
      <c r="D1" s="262" t="s">
        <v>3</v>
      </c>
      <c r="E1" s="290" t="s">
        <v>86</v>
      </c>
      <c r="F1" s="225" t="s">
        <v>88</v>
      </c>
      <c r="G1" s="285" t="s">
        <v>5</v>
      </c>
      <c r="H1" s="264" t="s">
        <v>188</v>
      </c>
    </row>
    <row r="2" spans="1:8" x14ac:dyDescent="0.25">
      <c r="A2" s="288"/>
      <c r="B2" s="261"/>
      <c r="C2" s="289"/>
      <c r="D2" s="262"/>
      <c r="E2" s="290"/>
      <c r="F2" s="287"/>
      <c r="G2" s="286"/>
      <c r="H2" s="280"/>
    </row>
    <row r="3" spans="1:8" x14ac:dyDescent="0.25">
      <c r="A3" s="9">
        <v>1</v>
      </c>
      <c r="B3" s="9" t="s">
        <v>8</v>
      </c>
      <c r="C3" s="170" t="s">
        <v>14</v>
      </c>
      <c r="D3" s="21">
        <v>942700</v>
      </c>
      <c r="E3" s="36">
        <v>44563</v>
      </c>
      <c r="F3" s="21">
        <f>D3</f>
        <v>942700</v>
      </c>
      <c r="G3" s="36">
        <v>44566</v>
      </c>
      <c r="H3" s="264" t="s">
        <v>189</v>
      </c>
    </row>
    <row r="4" spans="1:8" x14ac:dyDescent="0.25">
      <c r="A4" s="9">
        <v>2</v>
      </c>
      <c r="B4" s="9" t="s">
        <v>8</v>
      </c>
      <c r="C4" s="170" t="s">
        <v>46</v>
      </c>
      <c r="D4" s="21">
        <v>730780</v>
      </c>
      <c r="E4" s="36">
        <v>44569</v>
      </c>
      <c r="F4" s="21">
        <f t="shared" ref="F4:F19" si="0">D4</f>
        <v>730780</v>
      </c>
      <c r="G4" s="36">
        <v>44573</v>
      </c>
      <c r="H4" s="265"/>
    </row>
    <row r="5" spans="1:8" x14ac:dyDescent="0.25">
      <c r="A5" s="9">
        <v>3</v>
      </c>
      <c r="B5" s="9" t="s">
        <v>8</v>
      </c>
      <c r="C5" s="170" t="s">
        <v>49</v>
      </c>
      <c r="D5" s="21">
        <v>726320</v>
      </c>
      <c r="E5" s="36">
        <v>44576</v>
      </c>
      <c r="F5" s="21">
        <f t="shared" si="0"/>
        <v>726320</v>
      </c>
      <c r="G5" s="36" t="s">
        <v>177</v>
      </c>
      <c r="H5" s="265"/>
    </row>
    <row r="6" spans="1:8" x14ac:dyDescent="0.25">
      <c r="A6" s="9">
        <v>4</v>
      </c>
      <c r="B6" s="9" t="s">
        <v>8</v>
      </c>
      <c r="C6" s="170" t="s">
        <v>52</v>
      </c>
      <c r="D6" s="21">
        <v>921600</v>
      </c>
      <c r="E6" s="36">
        <v>44583</v>
      </c>
      <c r="F6" s="21">
        <f t="shared" si="0"/>
        <v>921600</v>
      </c>
      <c r="G6" s="36">
        <v>44588</v>
      </c>
      <c r="H6" s="265"/>
    </row>
    <row r="7" spans="1:8" x14ac:dyDescent="0.25">
      <c r="A7" s="9">
        <v>5</v>
      </c>
      <c r="B7" s="9" t="s">
        <v>8</v>
      </c>
      <c r="C7" s="170" t="s">
        <v>56</v>
      </c>
      <c r="D7" s="21">
        <v>974120</v>
      </c>
      <c r="E7" s="36">
        <v>44590</v>
      </c>
      <c r="F7" s="21">
        <f t="shared" si="0"/>
        <v>974120</v>
      </c>
      <c r="G7" s="36">
        <v>44594</v>
      </c>
      <c r="H7" s="265"/>
    </row>
    <row r="8" spans="1:8" x14ac:dyDescent="0.25">
      <c r="A8" s="9">
        <v>6</v>
      </c>
      <c r="B8" s="9" t="s">
        <v>8</v>
      </c>
      <c r="C8" s="171" t="s">
        <v>64</v>
      </c>
      <c r="D8" s="23">
        <v>1023390</v>
      </c>
      <c r="E8" s="36">
        <v>44597</v>
      </c>
      <c r="F8" s="21">
        <f t="shared" si="0"/>
        <v>1023390</v>
      </c>
      <c r="G8" s="36">
        <v>44601</v>
      </c>
      <c r="H8" s="265"/>
    </row>
    <row r="9" spans="1:8" x14ac:dyDescent="0.25">
      <c r="A9" s="9">
        <v>7</v>
      </c>
      <c r="B9" s="9" t="s">
        <v>8</v>
      </c>
      <c r="C9" s="170" t="s">
        <v>72</v>
      </c>
      <c r="D9" s="21">
        <v>477570</v>
      </c>
      <c r="E9" s="36">
        <v>44604</v>
      </c>
      <c r="F9" s="21">
        <f t="shared" si="0"/>
        <v>477570</v>
      </c>
      <c r="G9" s="36">
        <v>44608</v>
      </c>
      <c r="H9" s="265"/>
    </row>
    <row r="10" spans="1:8" s="38" customFormat="1" x14ac:dyDescent="0.25">
      <c r="A10" s="25">
        <v>8</v>
      </c>
      <c r="B10" s="25" t="s">
        <v>8</v>
      </c>
      <c r="C10" s="172" t="s">
        <v>81</v>
      </c>
      <c r="D10" s="26">
        <v>1100450</v>
      </c>
      <c r="E10" s="27">
        <v>44611</v>
      </c>
      <c r="F10" s="26">
        <f t="shared" si="0"/>
        <v>1100450</v>
      </c>
      <c r="G10" s="27">
        <v>44613</v>
      </c>
      <c r="H10" s="265"/>
    </row>
    <row r="11" spans="1:8" x14ac:dyDescent="0.25">
      <c r="A11" s="9">
        <v>9</v>
      </c>
      <c r="B11" s="9" t="s">
        <v>8</v>
      </c>
      <c r="C11" s="170" t="s">
        <v>104</v>
      </c>
      <c r="D11" s="21">
        <v>1447360</v>
      </c>
      <c r="E11" s="36">
        <v>44624</v>
      </c>
      <c r="F11" s="21">
        <f t="shared" si="0"/>
        <v>1447360</v>
      </c>
      <c r="G11" s="36">
        <v>44624</v>
      </c>
      <c r="H11" s="265"/>
    </row>
    <row r="12" spans="1:8" x14ac:dyDescent="0.25">
      <c r="A12" s="9">
        <v>10</v>
      </c>
      <c r="B12" s="9" t="s">
        <v>8</v>
      </c>
      <c r="C12" s="170" t="s">
        <v>111</v>
      </c>
      <c r="D12" s="21">
        <v>1581930</v>
      </c>
      <c r="E12" s="36">
        <v>44632</v>
      </c>
      <c r="F12" s="21">
        <f t="shared" si="0"/>
        <v>1581930</v>
      </c>
      <c r="G12" s="36">
        <v>44635</v>
      </c>
      <c r="H12" s="265"/>
    </row>
    <row r="13" spans="1:8" x14ac:dyDescent="0.25">
      <c r="A13" s="9">
        <v>11</v>
      </c>
      <c r="B13" s="9" t="s">
        <v>8</v>
      </c>
      <c r="C13" s="170" t="s">
        <v>138</v>
      </c>
      <c r="D13" s="21">
        <v>1065680</v>
      </c>
      <c r="E13" s="36">
        <v>44639</v>
      </c>
      <c r="F13" s="21">
        <f t="shared" si="0"/>
        <v>1065680</v>
      </c>
      <c r="G13" s="36">
        <v>44642</v>
      </c>
      <c r="H13" s="265"/>
    </row>
    <row r="14" spans="1:8" x14ac:dyDescent="0.25">
      <c r="A14" s="9">
        <v>12</v>
      </c>
      <c r="B14" s="9" t="s">
        <v>8</v>
      </c>
      <c r="C14" s="170" t="s">
        <v>139</v>
      </c>
      <c r="D14" s="21">
        <v>875040</v>
      </c>
      <c r="E14" s="36">
        <v>44646</v>
      </c>
      <c r="F14" s="21">
        <f t="shared" si="0"/>
        <v>875040</v>
      </c>
      <c r="G14" s="36">
        <v>44648</v>
      </c>
      <c r="H14" s="265"/>
    </row>
    <row r="15" spans="1:8" x14ac:dyDescent="0.25">
      <c r="A15" s="9">
        <v>13</v>
      </c>
      <c r="B15" s="9" t="s">
        <v>8</v>
      </c>
      <c r="C15" s="170" t="s">
        <v>154</v>
      </c>
      <c r="D15" s="21">
        <v>1243500</v>
      </c>
      <c r="E15" s="36">
        <v>44652</v>
      </c>
      <c r="F15" s="21">
        <f t="shared" si="0"/>
        <v>1243500</v>
      </c>
      <c r="G15" s="36">
        <v>44662</v>
      </c>
      <c r="H15" s="265"/>
    </row>
    <row r="16" spans="1:8" x14ac:dyDescent="0.25">
      <c r="A16" s="9">
        <v>14</v>
      </c>
      <c r="B16" s="9" t="s">
        <v>8</v>
      </c>
      <c r="C16" s="170" t="s">
        <v>172</v>
      </c>
      <c r="D16" s="21">
        <v>911150</v>
      </c>
      <c r="E16" s="36">
        <v>44660</v>
      </c>
      <c r="F16" s="281">
        <f>D16+D17</f>
        <v>1612040</v>
      </c>
      <c r="G16" s="283">
        <v>44670</v>
      </c>
      <c r="H16" s="265"/>
    </row>
    <row r="17" spans="1:8" x14ac:dyDescent="0.25">
      <c r="A17" s="9">
        <v>15</v>
      </c>
      <c r="B17" s="9" t="s">
        <v>8</v>
      </c>
      <c r="C17" s="170" t="s">
        <v>173</v>
      </c>
      <c r="D17" s="21">
        <v>700890</v>
      </c>
      <c r="E17" s="36">
        <v>44667</v>
      </c>
      <c r="F17" s="282"/>
      <c r="G17" s="284"/>
      <c r="H17" s="280"/>
    </row>
    <row r="18" spans="1:8" x14ac:dyDescent="0.25">
      <c r="A18" s="9">
        <v>16</v>
      </c>
      <c r="B18" s="9" t="s">
        <v>8</v>
      </c>
      <c r="C18" s="170" t="s">
        <v>192</v>
      </c>
      <c r="D18" s="21">
        <v>1299950</v>
      </c>
      <c r="E18" s="36">
        <v>44676</v>
      </c>
      <c r="F18" s="118">
        <f>D18</f>
        <v>1299950</v>
      </c>
      <c r="G18" s="119">
        <v>44679</v>
      </c>
      <c r="H18" s="39" t="s">
        <v>189</v>
      </c>
    </row>
    <row r="19" spans="1:8" x14ac:dyDescent="0.25">
      <c r="A19" s="9">
        <v>17</v>
      </c>
      <c r="B19" s="9" t="s">
        <v>8</v>
      </c>
      <c r="C19" s="170" t="s">
        <v>190</v>
      </c>
      <c r="D19" s="21">
        <v>1034940</v>
      </c>
      <c r="E19" s="36">
        <v>44681</v>
      </c>
      <c r="F19" s="21">
        <f t="shared" si="0"/>
        <v>1034940</v>
      </c>
      <c r="G19" s="36">
        <v>44685</v>
      </c>
      <c r="H19" s="9" t="s">
        <v>191</v>
      </c>
    </row>
    <row r="20" spans="1:8" x14ac:dyDescent="0.25">
      <c r="A20" s="9">
        <v>18</v>
      </c>
      <c r="B20" s="9" t="s">
        <v>8</v>
      </c>
      <c r="C20" s="170" t="s">
        <v>209</v>
      </c>
      <c r="D20" s="21">
        <v>112930</v>
      </c>
      <c r="E20" s="36">
        <v>44687</v>
      </c>
      <c r="F20" s="281">
        <f>D22+D24+D23+D25+D26+D21+D20+130</f>
        <v>1370310</v>
      </c>
      <c r="G20" s="292">
        <v>44694</v>
      </c>
      <c r="H20" s="293" t="s">
        <v>189</v>
      </c>
    </row>
    <row r="21" spans="1:8" x14ac:dyDescent="0.25">
      <c r="A21" s="9">
        <v>19</v>
      </c>
      <c r="B21" s="9" t="s">
        <v>8</v>
      </c>
      <c r="C21" s="170" t="s">
        <v>210</v>
      </c>
      <c r="D21" s="21">
        <v>257150</v>
      </c>
      <c r="E21" s="36">
        <v>44687</v>
      </c>
      <c r="F21" s="291"/>
      <c r="G21" s="292"/>
      <c r="H21" s="293"/>
    </row>
    <row r="22" spans="1:8" x14ac:dyDescent="0.25">
      <c r="A22" s="9">
        <v>20</v>
      </c>
      <c r="B22" s="9" t="s">
        <v>8</v>
      </c>
      <c r="C22" s="170" t="s">
        <v>211</v>
      </c>
      <c r="D22" s="21">
        <v>158800</v>
      </c>
      <c r="E22" s="36">
        <v>44687</v>
      </c>
      <c r="F22" s="291"/>
      <c r="G22" s="292"/>
      <c r="H22" s="293"/>
    </row>
    <row r="23" spans="1:8" x14ac:dyDescent="0.25">
      <c r="A23" s="9">
        <v>21</v>
      </c>
      <c r="B23" s="9" t="s">
        <v>8</v>
      </c>
      <c r="C23" s="170" t="s">
        <v>212</v>
      </c>
      <c r="D23" s="21">
        <v>165650</v>
      </c>
      <c r="E23" s="36">
        <v>44687</v>
      </c>
      <c r="F23" s="291"/>
      <c r="G23" s="292"/>
      <c r="H23" s="293"/>
    </row>
    <row r="24" spans="1:8" x14ac:dyDescent="0.25">
      <c r="A24" s="9">
        <v>22</v>
      </c>
      <c r="B24" s="9" t="s">
        <v>8</v>
      </c>
      <c r="C24" s="170" t="s">
        <v>213</v>
      </c>
      <c r="D24" s="21">
        <v>290650</v>
      </c>
      <c r="E24" s="36">
        <v>44687</v>
      </c>
      <c r="F24" s="291"/>
      <c r="G24" s="292"/>
      <c r="H24" s="293"/>
    </row>
    <row r="25" spans="1:8" x14ac:dyDescent="0.25">
      <c r="A25" s="150">
        <v>23</v>
      </c>
      <c r="B25" s="9" t="s">
        <v>8</v>
      </c>
      <c r="C25" s="170" t="s">
        <v>214</v>
      </c>
      <c r="D25" s="21">
        <v>292150</v>
      </c>
      <c r="E25" s="36">
        <v>44687</v>
      </c>
      <c r="F25" s="291"/>
      <c r="G25" s="292"/>
      <c r="H25" s="293"/>
    </row>
    <row r="26" spans="1:8" x14ac:dyDescent="0.25">
      <c r="A26" s="150">
        <v>24</v>
      </c>
      <c r="B26" s="9" t="s">
        <v>8</v>
      </c>
      <c r="C26" s="170" t="s">
        <v>215</v>
      </c>
      <c r="D26" s="21">
        <v>92850</v>
      </c>
      <c r="E26" s="36">
        <v>44687</v>
      </c>
      <c r="F26" s="282"/>
      <c r="G26" s="292"/>
      <c r="H26" s="293"/>
    </row>
    <row r="27" spans="1:8" x14ac:dyDescent="0.25">
      <c r="A27" s="175">
        <v>25</v>
      </c>
      <c r="B27" s="150" t="s">
        <v>8</v>
      </c>
      <c r="C27" s="170" t="s">
        <v>263</v>
      </c>
      <c r="D27" s="21">
        <v>1003810</v>
      </c>
      <c r="E27" s="149">
        <v>44704</v>
      </c>
      <c r="F27" s="21">
        <f>D27</f>
        <v>1003810</v>
      </c>
      <c r="G27" s="149">
        <v>44708</v>
      </c>
      <c r="H27" s="150" t="s">
        <v>189</v>
      </c>
    </row>
    <row r="28" spans="1:8" x14ac:dyDescent="0.25">
      <c r="A28" s="175">
        <v>26</v>
      </c>
      <c r="B28" s="156" t="s">
        <v>8</v>
      </c>
      <c r="C28" s="170" t="s">
        <v>264</v>
      </c>
      <c r="D28" s="21">
        <v>1194090</v>
      </c>
      <c r="E28" s="155">
        <v>44695</v>
      </c>
      <c r="F28" s="21">
        <f>D28</f>
        <v>1194090</v>
      </c>
      <c r="G28" s="155">
        <v>44701</v>
      </c>
      <c r="H28" s="156" t="s">
        <v>189</v>
      </c>
    </row>
    <row r="29" spans="1:8" x14ac:dyDescent="0.25">
      <c r="A29" s="175">
        <v>27</v>
      </c>
      <c r="B29" s="150" t="s">
        <v>8</v>
      </c>
      <c r="C29" s="170" t="s">
        <v>262</v>
      </c>
      <c r="D29" s="21">
        <v>1130870</v>
      </c>
      <c r="E29" s="149">
        <v>44711</v>
      </c>
      <c r="F29" s="21">
        <f>D29</f>
        <v>1130870</v>
      </c>
      <c r="G29" s="149">
        <v>44719</v>
      </c>
      <c r="H29" s="150" t="s">
        <v>189</v>
      </c>
    </row>
    <row r="30" spans="1:8" x14ac:dyDescent="0.25">
      <c r="A30" s="213"/>
      <c r="B30" s="213" t="s">
        <v>8</v>
      </c>
      <c r="C30" s="170" t="s">
        <v>316</v>
      </c>
      <c r="D30" s="21">
        <v>1577060</v>
      </c>
      <c r="E30" s="212">
        <v>44718</v>
      </c>
      <c r="F30" s="21">
        <f>D30</f>
        <v>1577060</v>
      </c>
      <c r="G30" s="212">
        <v>44722</v>
      </c>
      <c r="H30" s="213" t="s">
        <v>189</v>
      </c>
    </row>
    <row r="31" spans="1:8" x14ac:dyDescent="0.25">
      <c r="A31" s="175">
        <v>28</v>
      </c>
      <c r="B31" s="150" t="s">
        <v>8</v>
      </c>
      <c r="C31" s="170" t="s">
        <v>296</v>
      </c>
      <c r="D31" s="21">
        <v>1501490</v>
      </c>
      <c r="E31" s="149">
        <v>44723</v>
      </c>
      <c r="F31" s="21">
        <f>D31</f>
        <v>1501490</v>
      </c>
      <c r="G31" s="149">
        <v>44728</v>
      </c>
      <c r="H31" s="150" t="s">
        <v>189</v>
      </c>
    </row>
    <row r="32" spans="1:8" x14ac:dyDescent="0.25">
      <c r="A32" s="175">
        <v>29</v>
      </c>
      <c r="B32" s="150" t="s">
        <v>8</v>
      </c>
      <c r="C32" s="170" t="s">
        <v>300</v>
      </c>
      <c r="D32" s="21">
        <v>776150</v>
      </c>
      <c r="E32" s="149">
        <v>44739</v>
      </c>
      <c r="F32" s="281">
        <v>2013150</v>
      </c>
      <c r="G32" s="283">
        <v>44747</v>
      </c>
      <c r="H32" s="264" t="s">
        <v>189</v>
      </c>
    </row>
    <row r="33" spans="1:8" x14ac:dyDescent="0.25">
      <c r="A33" s="175">
        <v>30</v>
      </c>
      <c r="B33" s="150" t="s">
        <v>8</v>
      </c>
      <c r="C33" s="170" t="s">
        <v>301</v>
      </c>
      <c r="D33" s="21">
        <v>1237000</v>
      </c>
      <c r="E33" s="149">
        <v>44746</v>
      </c>
      <c r="F33" s="282"/>
      <c r="G33" s="284"/>
      <c r="H33" s="280"/>
    </row>
    <row r="34" spans="1:8" x14ac:dyDescent="0.25">
      <c r="A34" s="175">
        <v>31</v>
      </c>
      <c r="B34" s="150" t="s">
        <v>8</v>
      </c>
      <c r="C34" s="170" t="s">
        <v>302</v>
      </c>
      <c r="D34" s="21">
        <v>1363500</v>
      </c>
      <c r="E34" s="149">
        <v>44751</v>
      </c>
      <c r="F34" s="21">
        <v>1363500</v>
      </c>
      <c r="G34" s="149">
        <v>44757</v>
      </c>
      <c r="H34" s="150" t="s">
        <v>189</v>
      </c>
    </row>
    <row r="35" spans="1:8" x14ac:dyDescent="0.25">
      <c r="A35" s="175">
        <v>32</v>
      </c>
      <c r="B35" s="150" t="s">
        <v>8</v>
      </c>
      <c r="C35" s="170" t="s">
        <v>326</v>
      </c>
      <c r="D35" s="21">
        <v>1266800</v>
      </c>
      <c r="E35" s="149">
        <v>44757</v>
      </c>
      <c r="F35" s="21">
        <f>D35</f>
        <v>1266800</v>
      </c>
      <c r="G35" s="149">
        <v>44762</v>
      </c>
      <c r="H35" s="150" t="s">
        <v>189</v>
      </c>
    </row>
    <row r="36" spans="1:8" x14ac:dyDescent="0.25">
      <c r="A36" s="175">
        <v>33</v>
      </c>
      <c r="B36" s="150" t="s">
        <v>8</v>
      </c>
      <c r="C36" s="170"/>
      <c r="D36" s="21"/>
      <c r="E36" s="149"/>
      <c r="F36" s="21"/>
      <c r="G36" s="149"/>
      <c r="H36" s="150"/>
    </row>
  </sheetData>
  <mergeCells count="17">
    <mergeCell ref="F32:F33"/>
    <mergeCell ref="G32:G33"/>
    <mergeCell ref="H32:H33"/>
    <mergeCell ref="F20:F26"/>
    <mergeCell ref="G20:G26"/>
    <mergeCell ref="H20:H26"/>
    <mergeCell ref="A1:A2"/>
    <mergeCell ref="B1:B2"/>
    <mergeCell ref="C1:C2"/>
    <mergeCell ref="D1:D2"/>
    <mergeCell ref="E1:E2"/>
    <mergeCell ref="H1:H2"/>
    <mergeCell ref="H3:H17"/>
    <mergeCell ref="F16:F17"/>
    <mergeCell ref="G16:G17"/>
    <mergeCell ref="G1:G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opLeftCell="A18" workbookViewId="0">
      <selection activeCell="B28" sqref="B28"/>
    </sheetView>
  </sheetViews>
  <sheetFormatPr defaultRowHeight="15" x14ac:dyDescent="0.25"/>
  <cols>
    <col min="1" max="1" width="9.140625" style="8"/>
    <col min="2" max="2" width="19.7109375" style="8" bestFit="1" customWidth="1"/>
    <col min="3" max="3" width="20.5703125" style="8" bestFit="1" customWidth="1"/>
    <col min="4" max="4" width="10.7109375" style="20" bestFit="1" customWidth="1"/>
    <col min="5" max="5" width="9.140625" style="14"/>
    <col min="6" max="6" width="11.28515625" style="23" bestFit="1" customWidth="1"/>
    <col min="7" max="7" width="10.7109375" style="37" bestFit="1" customWidth="1"/>
    <col min="8" max="8" width="10.7109375" style="8" bestFit="1" customWidth="1"/>
    <col min="9" max="16384" width="9.140625" style="8"/>
  </cols>
  <sheetData>
    <row r="1" spans="1:7" x14ac:dyDescent="0.25">
      <c r="A1" s="235" t="s">
        <v>0</v>
      </c>
      <c r="B1" s="261" t="s">
        <v>1</v>
      </c>
      <c r="C1" s="261" t="s">
        <v>2</v>
      </c>
      <c r="D1" s="290" t="s">
        <v>4</v>
      </c>
      <c r="E1" s="240" t="s">
        <v>3</v>
      </c>
      <c r="F1" s="225" t="s">
        <v>88</v>
      </c>
      <c r="G1" s="285" t="s">
        <v>5</v>
      </c>
    </row>
    <row r="2" spans="1:7" x14ac:dyDescent="0.25">
      <c r="A2" s="288"/>
      <c r="B2" s="261"/>
      <c r="C2" s="261"/>
      <c r="D2" s="290"/>
      <c r="E2" s="295"/>
      <c r="F2" s="287"/>
      <c r="G2" s="286"/>
    </row>
    <row r="3" spans="1:7" x14ac:dyDescent="0.25">
      <c r="A3" s="9">
        <v>1</v>
      </c>
      <c r="B3" s="9" t="s">
        <v>9</v>
      </c>
      <c r="C3" s="7" t="s">
        <v>19</v>
      </c>
      <c r="D3" s="18">
        <v>44567</v>
      </c>
      <c r="E3" s="11">
        <v>250000</v>
      </c>
      <c r="F3" s="281">
        <v>500000</v>
      </c>
      <c r="G3" s="283">
        <v>44566</v>
      </c>
    </row>
    <row r="4" spans="1:7" x14ac:dyDescent="0.25">
      <c r="A4" s="9">
        <v>2</v>
      </c>
      <c r="B4" s="9" t="s">
        <v>9</v>
      </c>
      <c r="C4" s="7" t="s">
        <v>20</v>
      </c>
      <c r="D4" s="18">
        <v>44567</v>
      </c>
      <c r="E4" s="11">
        <v>250000</v>
      </c>
      <c r="F4" s="282"/>
      <c r="G4" s="284"/>
    </row>
    <row r="5" spans="1:7" x14ac:dyDescent="0.25">
      <c r="A5" s="9">
        <v>3</v>
      </c>
      <c r="B5" s="9" t="s">
        <v>9</v>
      </c>
      <c r="C5" s="7" t="s">
        <v>38</v>
      </c>
      <c r="D5" s="18">
        <v>44572</v>
      </c>
      <c r="E5" s="11">
        <v>250000</v>
      </c>
      <c r="F5" s="281">
        <v>500000</v>
      </c>
      <c r="G5" s="283">
        <v>44573</v>
      </c>
    </row>
    <row r="6" spans="1:7" x14ac:dyDescent="0.25">
      <c r="A6" s="9">
        <v>4</v>
      </c>
      <c r="B6" s="9" t="s">
        <v>9</v>
      </c>
      <c r="C6" s="7" t="s">
        <v>39</v>
      </c>
      <c r="D6" s="18">
        <v>44573</v>
      </c>
      <c r="E6" s="11">
        <v>250000</v>
      </c>
      <c r="F6" s="282"/>
      <c r="G6" s="284"/>
    </row>
    <row r="7" spans="1:7" x14ac:dyDescent="0.25">
      <c r="A7" s="9">
        <v>5</v>
      </c>
      <c r="B7" s="9" t="s">
        <v>9</v>
      </c>
      <c r="C7" s="7" t="s">
        <v>40</v>
      </c>
      <c r="D7" s="18">
        <v>44580</v>
      </c>
      <c r="E7" s="11">
        <v>250000</v>
      </c>
      <c r="F7" s="281">
        <v>500000</v>
      </c>
      <c r="G7" s="283">
        <v>44580</v>
      </c>
    </row>
    <row r="8" spans="1:7" x14ac:dyDescent="0.25">
      <c r="A8" s="9">
        <v>6</v>
      </c>
      <c r="B8" s="9" t="s">
        <v>9</v>
      </c>
      <c r="C8" s="7" t="s">
        <v>41</v>
      </c>
      <c r="D8" s="18">
        <v>44580</v>
      </c>
      <c r="E8" s="11">
        <v>250000</v>
      </c>
      <c r="F8" s="282"/>
      <c r="G8" s="284"/>
    </row>
    <row r="9" spans="1:7" x14ac:dyDescent="0.25">
      <c r="A9" s="9">
        <v>7</v>
      </c>
      <c r="B9" s="9" t="s">
        <v>9</v>
      </c>
      <c r="C9" s="7" t="s">
        <v>42</v>
      </c>
      <c r="D9" s="18">
        <v>44589</v>
      </c>
      <c r="E9" s="11">
        <v>250000</v>
      </c>
      <c r="F9" s="281">
        <v>500000</v>
      </c>
      <c r="G9" s="283">
        <v>44592</v>
      </c>
    </row>
    <row r="10" spans="1:7" x14ac:dyDescent="0.25">
      <c r="A10" s="9">
        <v>8</v>
      </c>
      <c r="B10" s="9" t="s">
        <v>9</v>
      </c>
      <c r="C10" s="7" t="s">
        <v>43</v>
      </c>
      <c r="D10" s="18">
        <v>44589</v>
      </c>
      <c r="E10" s="11">
        <v>250000</v>
      </c>
      <c r="F10" s="282"/>
      <c r="G10" s="284"/>
    </row>
    <row r="11" spans="1:7" x14ac:dyDescent="0.25">
      <c r="A11" s="9">
        <v>9</v>
      </c>
      <c r="B11" s="9" t="s">
        <v>9</v>
      </c>
      <c r="C11" s="7" t="s">
        <v>59</v>
      </c>
      <c r="D11" s="19">
        <v>44595</v>
      </c>
      <c r="E11" s="11">
        <v>200000</v>
      </c>
      <c r="F11" s="281">
        <v>500000</v>
      </c>
      <c r="G11" s="283">
        <v>44599</v>
      </c>
    </row>
    <row r="12" spans="1:7" x14ac:dyDescent="0.25">
      <c r="A12" s="9">
        <v>10</v>
      </c>
      <c r="B12" s="9" t="s">
        <v>9</v>
      </c>
      <c r="C12" s="10" t="s">
        <v>66</v>
      </c>
      <c r="D12" s="19">
        <v>44599</v>
      </c>
      <c r="E12" s="11">
        <v>150000</v>
      </c>
      <c r="F12" s="291"/>
      <c r="G12" s="294"/>
    </row>
    <row r="13" spans="1:7" x14ac:dyDescent="0.25">
      <c r="A13" s="9">
        <v>11</v>
      </c>
      <c r="B13" s="9" t="s">
        <v>9</v>
      </c>
      <c r="C13" s="10" t="s">
        <v>67</v>
      </c>
      <c r="D13" s="19">
        <v>44599</v>
      </c>
      <c r="E13" s="11">
        <v>150000</v>
      </c>
      <c r="F13" s="282"/>
      <c r="G13" s="284"/>
    </row>
    <row r="14" spans="1:7" x14ac:dyDescent="0.25">
      <c r="A14" s="9">
        <v>12</v>
      </c>
      <c r="B14" s="9" t="s">
        <v>9</v>
      </c>
      <c r="C14" s="10" t="s">
        <v>74</v>
      </c>
      <c r="D14" s="19">
        <v>44606</v>
      </c>
      <c r="E14" s="11">
        <v>150000</v>
      </c>
      <c r="F14" s="281">
        <v>500000</v>
      </c>
      <c r="G14" s="283">
        <v>44608</v>
      </c>
    </row>
    <row r="15" spans="1:7" x14ac:dyDescent="0.25">
      <c r="A15" s="9">
        <v>13</v>
      </c>
      <c r="B15" s="9" t="s">
        <v>9</v>
      </c>
      <c r="C15" s="10" t="s">
        <v>76</v>
      </c>
      <c r="D15" s="19">
        <v>44607</v>
      </c>
      <c r="E15" s="11">
        <v>150000</v>
      </c>
      <c r="F15" s="291"/>
      <c r="G15" s="294"/>
    </row>
    <row r="16" spans="1:7" x14ac:dyDescent="0.25">
      <c r="A16" s="9">
        <v>14</v>
      </c>
      <c r="B16" s="9" t="s">
        <v>9</v>
      </c>
      <c r="C16" s="10" t="s">
        <v>77</v>
      </c>
      <c r="D16" s="19">
        <v>44607</v>
      </c>
      <c r="E16" s="11">
        <v>200000</v>
      </c>
      <c r="F16" s="282"/>
      <c r="G16" s="284"/>
    </row>
    <row r="17" spans="1:7" x14ac:dyDescent="0.25">
      <c r="A17" s="9">
        <v>15</v>
      </c>
      <c r="B17" s="9" t="s">
        <v>9</v>
      </c>
      <c r="C17" s="10" t="s">
        <v>94</v>
      </c>
      <c r="D17" s="19">
        <v>44615</v>
      </c>
      <c r="E17" s="11">
        <v>250000</v>
      </c>
      <c r="F17" s="281">
        <v>500000</v>
      </c>
      <c r="G17" s="283">
        <v>44614</v>
      </c>
    </row>
    <row r="18" spans="1:7" x14ac:dyDescent="0.25">
      <c r="A18" s="9">
        <v>16</v>
      </c>
      <c r="B18" s="9" t="s">
        <v>9</v>
      </c>
      <c r="C18" s="10" t="s">
        <v>95</v>
      </c>
      <c r="D18" s="19">
        <v>44615</v>
      </c>
      <c r="E18" s="11">
        <v>250000</v>
      </c>
      <c r="F18" s="282"/>
      <c r="G18" s="284"/>
    </row>
    <row r="19" spans="1:7" x14ac:dyDescent="0.25">
      <c r="A19" s="9">
        <v>17</v>
      </c>
      <c r="B19" s="9" t="s">
        <v>9</v>
      </c>
      <c r="C19" s="4" t="s">
        <v>140</v>
      </c>
      <c r="D19" s="19">
        <v>44622</v>
      </c>
      <c r="E19" s="11">
        <v>250000</v>
      </c>
      <c r="F19" s="281">
        <f>E20+E19</f>
        <v>500000</v>
      </c>
      <c r="G19" s="283">
        <v>44622</v>
      </c>
    </row>
    <row r="20" spans="1:7" x14ac:dyDescent="0.25">
      <c r="A20" s="9">
        <v>18</v>
      </c>
      <c r="B20" s="9" t="s">
        <v>9</v>
      </c>
      <c r="C20" s="4" t="s">
        <v>141</v>
      </c>
      <c r="D20" s="19">
        <v>44622</v>
      </c>
      <c r="E20" s="11">
        <v>250000</v>
      </c>
      <c r="F20" s="282"/>
      <c r="G20" s="284"/>
    </row>
    <row r="21" spans="1:7" x14ac:dyDescent="0.25">
      <c r="A21" s="9">
        <v>19</v>
      </c>
      <c r="B21" s="9" t="s">
        <v>9</v>
      </c>
      <c r="C21" s="4" t="s">
        <v>142</v>
      </c>
      <c r="D21" s="19">
        <v>44651</v>
      </c>
      <c r="E21" s="11">
        <v>500000</v>
      </c>
      <c r="F21" s="21">
        <f>E21</f>
        <v>500000</v>
      </c>
      <c r="G21" s="36">
        <v>44630</v>
      </c>
    </row>
    <row r="22" spans="1:7" x14ac:dyDescent="0.25">
      <c r="A22" s="9">
        <v>20</v>
      </c>
      <c r="B22" s="9" t="s">
        <v>9</v>
      </c>
      <c r="C22" s="4" t="s">
        <v>143</v>
      </c>
      <c r="D22" s="19">
        <v>44639</v>
      </c>
      <c r="E22" s="11">
        <v>200000</v>
      </c>
      <c r="F22" s="281">
        <v>500000</v>
      </c>
      <c r="G22" s="283">
        <v>44643</v>
      </c>
    </row>
    <row r="23" spans="1:7" x14ac:dyDescent="0.25">
      <c r="A23" s="9">
        <v>21</v>
      </c>
      <c r="B23" s="9" t="s">
        <v>9</v>
      </c>
      <c r="C23" s="4" t="s">
        <v>144</v>
      </c>
      <c r="D23" s="19">
        <v>44641</v>
      </c>
      <c r="E23" s="11">
        <v>150000</v>
      </c>
      <c r="F23" s="291"/>
      <c r="G23" s="294"/>
    </row>
    <row r="24" spans="1:7" x14ac:dyDescent="0.25">
      <c r="A24" s="9">
        <v>22</v>
      </c>
      <c r="B24" s="9" t="s">
        <v>9</v>
      </c>
      <c r="C24" s="4" t="s">
        <v>145</v>
      </c>
      <c r="D24" s="19">
        <v>44641</v>
      </c>
      <c r="E24" s="11">
        <v>150000</v>
      </c>
      <c r="F24" s="282"/>
      <c r="G24" s="284"/>
    </row>
    <row r="25" spans="1:7" x14ac:dyDescent="0.25">
      <c r="A25" s="9">
        <v>23</v>
      </c>
      <c r="B25" s="9" t="s">
        <v>9</v>
      </c>
      <c r="C25" s="4" t="s">
        <v>146</v>
      </c>
      <c r="D25" s="19">
        <v>44651</v>
      </c>
      <c r="E25" s="11">
        <v>500000</v>
      </c>
      <c r="F25" s="21">
        <f>E25</f>
        <v>500000</v>
      </c>
      <c r="G25" s="36">
        <v>44648</v>
      </c>
    </row>
    <row r="26" spans="1:7" x14ac:dyDescent="0.25">
      <c r="A26" s="9">
        <v>24</v>
      </c>
      <c r="B26" s="9" t="s">
        <v>9</v>
      </c>
      <c r="C26" s="79" t="s">
        <v>247</v>
      </c>
      <c r="D26" s="80">
        <v>44659</v>
      </c>
      <c r="E26" s="135">
        <v>500000</v>
      </c>
      <c r="F26" s="21">
        <v>500000</v>
      </c>
      <c r="G26" s="36">
        <v>44657</v>
      </c>
    </row>
    <row r="27" spans="1:7" x14ac:dyDescent="0.25">
      <c r="A27" s="9">
        <v>25</v>
      </c>
      <c r="B27" s="9" t="s">
        <v>9</v>
      </c>
      <c r="C27" s="79" t="s">
        <v>248</v>
      </c>
      <c r="D27" s="80">
        <v>44671</v>
      </c>
      <c r="E27" s="135">
        <v>200000</v>
      </c>
      <c r="F27" s="281">
        <v>500000</v>
      </c>
      <c r="G27" s="283">
        <v>44670</v>
      </c>
    </row>
    <row r="28" spans="1:7" x14ac:dyDescent="0.25">
      <c r="A28" s="9">
        <v>26</v>
      </c>
      <c r="B28" s="9" t="s">
        <v>9</v>
      </c>
      <c r="C28" s="79" t="s">
        <v>249</v>
      </c>
      <c r="D28" s="80">
        <v>44675</v>
      </c>
      <c r="E28" s="135">
        <v>300000</v>
      </c>
      <c r="F28" s="282"/>
      <c r="G28" s="284"/>
    </row>
    <row r="29" spans="1:7" x14ac:dyDescent="0.25">
      <c r="A29" s="9">
        <v>27</v>
      </c>
      <c r="B29" s="9" t="s">
        <v>9</v>
      </c>
      <c r="C29" s="79" t="s">
        <v>250</v>
      </c>
      <c r="D29" s="80">
        <v>44675</v>
      </c>
      <c r="E29" s="135">
        <v>500000</v>
      </c>
      <c r="F29" s="21">
        <v>500000</v>
      </c>
      <c r="G29" s="36">
        <v>44676</v>
      </c>
    </row>
    <row r="30" spans="1:7" x14ac:dyDescent="0.25">
      <c r="A30" s="9">
        <v>28</v>
      </c>
      <c r="B30" s="9" t="s">
        <v>9</v>
      </c>
      <c r="C30" s="79" t="s">
        <v>251</v>
      </c>
      <c r="D30" s="80">
        <v>44686</v>
      </c>
      <c r="E30" s="135">
        <v>500000</v>
      </c>
      <c r="F30" s="21">
        <v>500000</v>
      </c>
      <c r="G30" s="149">
        <v>44685</v>
      </c>
    </row>
    <row r="31" spans="1:7" x14ac:dyDescent="0.25">
      <c r="A31" s="9">
        <v>29</v>
      </c>
      <c r="B31" s="9" t="s">
        <v>9</v>
      </c>
      <c r="C31" s="79" t="s">
        <v>252</v>
      </c>
      <c r="D31" s="80">
        <v>44692</v>
      </c>
      <c r="E31" s="135">
        <v>500000</v>
      </c>
      <c r="F31" s="21">
        <f>E31</f>
        <v>500000</v>
      </c>
      <c r="G31" s="149">
        <v>44692</v>
      </c>
    </row>
    <row r="32" spans="1:7" x14ac:dyDescent="0.25">
      <c r="A32" s="150">
        <v>30</v>
      </c>
      <c r="B32" s="150" t="s">
        <v>9</v>
      </c>
      <c r="C32" s="79" t="s">
        <v>254</v>
      </c>
      <c r="D32" s="80">
        <v>44711</v>
      </c>
      <c r="E32" s="135">
        <v>250000</v>
      </c>
      <c r="F32" s="281">
        <v>500000</v>
      </c>
      <c r="G32" s="283">
        <v>44711</v>
      </c>
    </row>
    <row r="33" spans="1:7" x14ac:dyDescent="0.25">
      <c r="A33" s="150">
        <v>31</v>
      </c>
      <c r="B33" s="150" t="s">
        <v>9</v>
      </c>
      <c r="C33" s="79" t="s">
        <v>255</v>
      </c>
      <c r="D33" s="80">
        <v>44711</v>
      </c>
      <c r="E33" s="135">
        <v>250000</v>
      </c>
      <c r="F33" s="282"/>
      <c r="G33" s="284"/>
    </row>
    <row r="34" spans="1:7" x14ac:dyDescent="0.25">
      <c r="A34" s="150">
        <v>32</v>
      </c>
      <c r="B34" s="150" t="s">
        <v>9</v>
      </c>
      <c r="C34" s="79" t="s">
        <v>253</v>
      </c>
      <c r="D34" s="80">
        <v>44705</v>
      </c>
      <c r="E34" s="135">
        <v>150000</v>
      </c>
      <c r="F34" s="21"/>
      <c r="G34" s="149"/>
    </row>
    <row r="35" spans="1:7" x14ac:dyDescent="0.25">
      <c r="A35" s="150">
        <v>33</v>
      </c>
      <c r="B35" s="150" t="s">
        <v>9</v>
      </c>
      <c r="C35" s="79" t="s">
        <v>256</v>
      </c>
      <c r="D35" s="80">
        <v>44711</v>
      </c>
      <c r="E35" s="135">
        <v>150000</v>
      </c>
      <c r="F35" s="21"/>
      <c r="G35" s="149"/>
    </row>
    <row r="36" spans="1:7" x14ac:dyDescent="0.25">
      <c r="A36" s="150">
        <v>34</v>
      </c>
      <c r="B36" s="150" t="s">
        <v>9</v>
      </c>
      <c r="C36" s="79" t="s">
        <v>259</v>
      </c>
      <c r="D36" s="80">
        <v>44724</v>
      </c>
      <c r="E36" s="135">
        <v>100000</v>
      </c>
      <c r="F36" s="281">
        <v>500000</v>
      </c>
      <c r="G36" s="283">
        <v>44715</v>
      </c>
    </row>
    <row r="37" spans="1:7" x14ac:dyDescent="0.25">
      <c r="A37" s="150">
        <v>35</v>
      </c>
      <c r="B37" s="150" t="s">
        <v>9</v>
      </c>
      <c r="C37" s="79" t="s">
        <v>260</v>
      </c>
      <c r="D37" s="80">
        <v>44724</v>
      </c>
      <c r="E37" s="135">
        <v>200000</v>
      </c>
      <c r="F37" s="291"/>
      <c r="G37" s="294"/>
    </row>
    <row r="38" spans="1:7" x14ac:dyDescent="0.25">
      <c r="A38" s="150">
        <v>36</v>
      </c>
      <c r="B38" s="150" t="s">
        <v>9</v>
      </c>
      <c r="C38" s="79" t="s">
        <v>261</v>
      </c>
      <c r="D38" s="80">
        <v>44724</v>
      </c>
      <c r="E38" s="135">
        <v>200000</v>
      </c>
      <c r="F38" s="282"/>
      <c r="G38" s="284"/>
    </row>
    <row r="39" spans="1:7" x14ac:dyDescent="0.25">
      <c r="A39" s="150">
        <v>37</v>
      </c>
      <c r="B39" s="150" t="s">
        <v>9</v>
      </c>
      <c r="C39" s="79" t="s">
        <v>257</v>
      </c>
      <c r="D39" s="80">
        <v>44724</v>
      </c>
      <c r="E39" s="135">
        <v>250000</v>
      </c>
      <c r="F39" s="21"/>
      <c r="G39" s="149"/>
    </row>
    <row r="40" spans="1:7" x14ac:dyDescent="0.25">
      <c r="A40" s="150">
        <v>38</v>
      </c>
      <c r="B40" s="150" t="s">
        <v>9</v>
      </c>
      <c r="C40" s="79" t="s">
        <v>258</v>
      </c>
      <c r="D40" s="80">
        <v>44724</v>
      </c>
      <c r="E40" s="135">
        <v>250000</v>
      </c>
      <c r="F40" s="21"/>
      <c r="G40" s="149"/>
    </row>
  </sheetData>
  <mergeCells count="31">
    <mergeCell ref="F27:F28"/>
    <mergeCell ref="G27:G28"/>
    <mergeCell ref="F32:F33"/>
    <mergeCell ref="G32:G33"/>
    <mergeCell ref="F36:F38"/>
    <mergeCell ref="G36:G38"/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E1:E2"/>
    <mergeCell ref="F1:F2"/>
    <mergeCell ref="D1:D2"/>
    <mergeCell ref="F19:F20"/>
    <mergeCell ref="G19:G20"/>
    <mergeCell ref="F22:F24"/>
    <mergeCell ref="G22:G24"/>
    <mergeCell ref="F11:F13"/>
    <mergeCell ref="G11:G13"/>
    <mergeCell ref="F14:F16"/>
    <mergeCell ref="G14:G16"/>
    <mergeCell ref="F17:F18"/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G10" sqref="G10"/>
    </sheetView>
  </sheetViews>
  <sheetFormatPr defaultColWidth="6.140625" defaultRowHeight="15" x14ac:dyDescent="0.25"/>
  <cols>
    <col min="1" max="1" width="6.140625" style="13"/>
    <col min="2" max="2" width="19.7109375" style="13" bestFit="1" customWidth="1"/>
    <col min="3" max="3" width="19.5703125" style="173" bestFit="1" customWidth="1"/>
    <col min="4" max="4" width="9.140625" style="23" bestFit="1" customWidth="1"/>
    <col min="5" max="5" width="10.7109375" style="37" bestFit="1" customWidth="1"/>
    <col min="6" max="6" width="11.28515625" style="23" bestFit="1" customWidth="1"/>
    <col min="7" max="7" width="10.7109375" style="37" bestFit="1" customWidth="1"/>
    <col min="8" max="16384" width="6.140625" style="13"/>
  </cols>
  <sheetData>
    <row r="1" spans="1:7" x14ac:dyDescent="0.25">
      <c r="A1" s="235" t="s">
        <v>0</v>
      </c>
      <c r="B1" s="261" t="s">
        <v>1</v>
      </c>
      <c r="C1" s="261" t="s">
        <v>2</v>
      </c>
      <c r="D1" s="262" t="s">
        <v>3</v>
      </c>
      <c r="E1" s="285" t="s">
        <v>4</v>
      </c>
      <c r="F1" s="225" t="s">
        <v>88</v>
      </c>
      <c r="G1" s="285" t="s">
        <v>5</v>
      </c>
    </row>
    <row r="2" spans="1:7" x14ac:dyDescent="0.25">
      <c r="A2" s="288"/>
      <c r="B2" s="261"/>
      <c r="C2" s="261"/>
      <c r="D2" s="262"/>
      <c r="E2" s="286"/>
      <c r="F2" s="287"/>
      <c r="G2" s="286"/>
    </row>
    <row r="3" spans="1:7" x14ac:dyDescent="0.25">
      <c r="A3" s="28">
        <v>1</v>
      </c>
      <c r="B3" s="30" t="s">
        <v>10</v>
      </c>
      <c r="C3" s="152" t="s">
        <v>87</v>
      </c>
      <c r="D3" s="110">
        <v>265500</v>
      </c>
      <c r="E3" s="32">
        <v>44562</v>
      </c>
      <c r="F3" s="29">
        <f>D3</f>
        <v>265500</v>
      </c>
      <c r="G3" s="31">
        <v>44581</v>
      </c>
    </row>
    <row r="4" spans="1:7" x14ac:dyDescent="0.25">
      <c r="A4" s="9">
        <v>2</v>
      </c>
      <c r="B4" s="9" t="s">
        <v>10</v>
      </c>
      <c r="C4" s="172" t="s">
        <v>44</v>
      </c>
      <c r="D4" s="110">
        <v>265500</v>
      </c>
      <c r="E4" s="32">
        <v>44581</v>
      </c>
      <c r="F4" s="111">
        <f t="shared" ref="F4:F7" si="0">D4</f>
        <v>265500</v>
      </c>
      <c r="G4" s="36">
        <v>44614</v>
      </c>
    </row>
    <row r="5" spans="1:7" x14ac:dyDescent="0.25">
      <c r="A5" s="28">
        <v>3</v>
      </c>
      <c r="B5" s="9" t="s">
        <v>10</v>
      </c>
      <c r="C5" s="174" t="s">
        <v>114</v>
      </c>
      <c r="D5" s="34">
        <v>265500</v>
      </c>
      <c r="E5" s="37">
        <v>44613</v>
      </c>
      <c r="F5" s="111">
        <f t="shared" si="0"/>
        <v>265500</v>
      </c>
      <c r="G5" s="36">
        <v>44635</v>
      </c>
    </row>
    <row r="6" spans="1:7" x14ac:dyDescent="0.25">
      <c r="A6" s="9">
        <v>4</v>
      </c>
      <c r="B6" s="9" t="s">
        <v>10</v>
      </c>
      <c r="C6" s="174" t="s">
        <v>147</v>
      </c>
      <c r="D6" s="34">
        <v>265500</v>
      </c>
      <c r="E6" s="36">
        <v>44638</v>
      </c>
      <c r="F6" s="111">
        <f t="shared" si="0"/>
        <v>265500</v>
      </c>
      <c r="G6" s="36">
        <v>44662</v>
      </c>
    </row>
    <row r="7" spans="1:7" x14ac:dyDescent="0.25">
      <c r="A7" s="150">
        <v>5</v>
      </c>
      <c r="B7" s="9" t="s">
        <v>10</v>
      </c>
      <c r="C7" s="170" t="s">
        <v>178</v>
      </c>
      <c r="D7" s="21">
        <v>265500</v>
      </c>
      <c r="E7" s="36">
        <v>44671</v>
      </c>
      <c r="F7" s="111">
        <f t="shared" si="0"/>
        <v>265500</v>
      </c>
      <c r="G7" s="36">
        <v>44697</v>
      </c>
    </row>
    <row r="8" spans="1:7" x14ac:dyDescent="0.25">
      <c r="A8" s="151">
        <v>6</v>
      </c>
      <c r="B8" s="150" t="s">
        <v>10</v>
      </c>
      <c r="C8" s="170" t="s">
        <v>265</v>
      </c>
      <c r="D8" s="21">
        <v>265500</v>
      </c>
      <c r="E8" s="149">
        <v>44699</v>
      </c>
      <c r="F8" s="21">
        <v>265500</v>
      </c>
      <c r="G8" s="149">
        <v>44722</v>
      </c>
    </row>
    <row r="9" spans="1:7" x14ac:dyDescent="0.25">
      <c r="A9" s="150">
        <v>7</v>
      </c>
      <c r="B9" s="150" t="s">
        <v>10</v>
      </c>
      <c r="C9" s="170" t="s">
        <v>297</v>
      </c>
      <c r="D9" s="21">
        <v>401200</v>
      </c>
      <c r="E9" s="149">
        <v>44728</v>
      </c>
      <c r="F9" s="21">
        <f>D9</f>
        <v>401200</v>
      </c>
      <c r="G9" s="149">
        <v>44760</v>
      </c>
    </row>
    <row r="10" spans="1:7" x14ac:dyDescent="0.25">
      <c r="A10" s="150">
        <v>8</v>
      </c>
      <c r="B10" s="150" t="s">
        <v>10</v>
      </c>
      <c r="C10" s="170"/>
      <c r="D10" s="21"/>
      <c r="E10" s="149"/>
      <c r="F10" s="21"/>
      <c r="G10" s="149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opLeftCell="A28" workbookViewId="0">
      <selection activeCell="G42" sqref="G42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9.5703125" style="173" bestFit="1" customWidth="1"/>
    <col min="4" max="4" width="10.7109375" style="24" bestFit="1" customWidth="1"/>
    <col min="5" max="5" width="9.140625" style="23"/>
    <col min="6" max="6" width="10.7109375" style="23" customWidth="1"/>
    <col min="7" max="7" width="10.7109375" style="24" bestFit="1" customWidth="1"/>
    <col min="8" max="8" width="10.7109375" style="13" bestFit="1" customWidth="1"/>
    <col min="9" max="16384" width="9.140625" style="13"/>
  </cols>
  <sheetData>
    <row r="1" spans="1:7" x14ac:dyDescent="0.25">
      <c r="A1" s="235" t="s">
        <v>0</v>
      </c>
      <c r="B1" s="261" t="s">
        <v>1</v>
      </c>
      <c r="C1" s="289" t="s">
        <v>2</v>
      </c>
      <c r="D1" s="263" t="s">
        <v>4</v>
      </c>
      <c r="E1" s="262" t="s">
        <v>3</v>
      </c>
      <c r="F1" s="225" t="s">
        <v>88</v>
      </c>
      <c r="G1" s="233" t="s">
        <v>5</v>
      </c>
    </row>
    <row r="2" spans="1:7" ht="15.75" thickBot="1" x14ac:dyDescent="0.3">
      <c r="A2" s="236"/>
      <c r="B2" s="235"/>
      <c r="C2" s="296"/>
      <c r="D2" s="233"/>
      <c r="E2" s="225"/>
      <c r="F2" s="226"/>
      <c r="G2" s="234"/>
    </row>
    <row r="3" spans="1:7" x14ac:dyDescent="0.25">
      <c r="A3" s="56"/>
      <c r="B3" s="57" t="s">
        <v>84</v>
      </c>
      <c r="C3" s="193" t="s">
        <v>93</v>
      </c>
      <c r="D3" s="62">
        <v>44562</v>
      </c>
      <c r="E3" s="58">
        <v>306000</v>
      </c>
      <c r="F3" s="258">
        <f>E3+E4+E5</f>
        <v>508000</v>
      </c>
      <c r="G3" s="297">
        <v>44579</v>
      </c>
    </row>
    <row r="4" spans="1:7" x14ac:dyDescent="0.25">
      <c r="A4" s="44">
        <v>1</v>
      </c>
      <c r="B4" s="145" t="s">
        <v>11</v>
      </c>
      <c r="C4" s="184" t="s">
        <v>22</v>
      </c>
      <c r="D4" s="63">
        <v>44567</v>
      </c>
      <c r="E4" s="185">
        <v>100000</v>
      </c>
      <c r="F4" s="259"/>
      <c r="G4" s="298"/>
    </row>
    <row r="5" spans="1:7" ht="15.75" thickBot="1" x14ac:dyDescent="0.3">
      <c r="A5" s="45">
        <v>2</v>
      </c>
      <c r="B5" s="59" t="s">
        <v>11</v>
      </c>
      <c r="C5" s="194" t="s">
        <v>23</v>
      </c>
      <c r="D5" s="64">
        <v>44574</v>
      </c>
      <c r="E5" s="61">
        <v>102000</v>
      </c>
      <c r="F5" s="260"/>
      <c r="G5" s="299"/>
    </row>
    <row r="6" spans="1:7" x14ac:dyDescent="0.25">
      <c r="A6" s="41">
        <v>3</v>
      </c>
      <c r="B6" s="65" t="s">
        <v>11</v>
      </c>
      <c r="C6" s="193" t="s">
        <v>24</v>
      </c>
      <c r="D6" s="62">
        <v>44579</v>
      </c>
      <c r="E6" s="58">
        <v>102000</v>
      </c>
      <c r="F6" s="258">
        <f>E7+E8+E9+E10+E6</f>
        <v>508000</v>
      </c>
      <c r="G6" s="229">
        <v>44607</v>
      </c>
    </row>
    <row r="7" spans="1:7" x14ac:dyDescent="0.25">
      <c r="A7" s="44">
        <v>4</v>
      </c>
      <c r="B7" s="145" t="s">
        <v>11</v>
      </c>
      <c r="C7" s="184" t="s">
        <v>25</v>
      </c>
      <c r="D7" s="63">
        <v>44585</v>
      </c>
      <c r="E7" s="185">
        <v>100000</v>
      </c>
      <c r="F7" s="259"/>
      <c r="G7" s="230"/>
    </row>
    <row r="8" spans="1:7" x14ac:dyDescent="0.25">
      <c r="A8" s="44">
        <v>5</v>
      </c>
      <c r="B8" s="145" t="s">
        <v>11</v>
      </c>
      <c r="C8" s="184" t="s">
        <v>26</v>
      </c>
      <c r="D8" s="63">
        <v>44588</v>
      </c>
      <c r="E8" s="185">
        <v>102000</v>
      </c>
      <c r="F8" s="259"/>
      <c r="G8" s="230"/>
    </row>
    <row r="9" spans="1:7" x14ac:dyDescent="0.25">
      <c r="A9" s="44">
        <v>6</v>
      </c>
      <c r="B9" s="145" t="s">
        <v>11</v>
      </c>
      <c r="C9" s="184" t="s">
        <v>27</v>
      </c>
      <c r="D9" s="63">
        <v>44592</v>
      </c>
      <c r="E9" s="185">
        <v>102000</v>
      </c>
      <c r="F9" s="259"/>
      <c r="G9" s="230"/>
    </row>
    <row r="10" spans="1:7" ht="15.75" thickBot="1" x14ac:dyDescent="0.3">
      <c r="A10" s="45">
        <v>7</v>
      </c>
      <c r="B10" s="59" t="s">
        <v>11</v>
      </c>
      <c r="C10" s="194" t="s">
        <v>60</v>
      </c>
      <c r="D10" s="67">
        <v>44595</v>
      </c>
      <c r="E10" s="66">
        <v>102000</v>
      </c>
      <c r="F10" s="260"/>
      <c r="G10" s="232"/>
    </row>
    <row r="11" spans="1:7" x14ac:dyDescent="0.25">
      <c r="A11" s="41">
        <v>9</v>
      </c>
      <c r="B11" s="65" t="s">
        <v>11</v>
      </c>
      <c r="C11" s="195" t="s">
        <v>97</v>
      </c>
      <c r="D11" s="69">
        <v>44603</v>
      </c>
      <c r="E11" s="68">
        <v>102000</v>
      </c>
      <c r="F11" s="227">
        <f>E15+E14+E13+E12+E11</f>
        <v>510000</v>
      </c>
      <c r="G11" s="229">
        <v>44624</v>
      </c>
    </row>
    <row r="12" spans="1:7" x14ac:dyDescent="0.25">
      <c r="A12" s="44">
        <v>10</v>
      </c>
      <c r="B12" s="145" t="s">
        <v>11</v>
      </c>
      <c r="C12" s="174" t="s">
        <v>98</v>
      </c>
      <c r="D12" s="70">
        <v>44609</v>
      </c>
      <c r="E12" s="34">
        <v>102000</v>
      </c>
      <c r="F12" s="228"/>
      <c r="G12" s="230"/>
    </row>
    <row r="13" spans="1:7" x14ac:dyDescent="0.25">
      <c r="A13" s="44">
        <v>11</v>
      </c>
      <c r="B13" s="145" t="s">
        <v>11</v>
      </c>
      <c r="C13" s="174" t="s">
        <v>99</v>
      </c>
      <c r="D13" s="70">
        <v>44615</v>
      </c>
      <c r="E13" s="34">
        <v>102000</v>
      </c>
      <c r="F13" s="228"/>
      <c r="G13" s="230"/>
    </row>
    <row r="14" spans="1:7" x14ac:dyDescent="0.25">
      <c r="A14" s="44">
        <v>12</v>
      </c>
      <c r="B14" s="145" t="s">
        <v>11</v>
      </c>
      <c r="C14" s="170" t="s">
        <v>100</v>
      </c>
      <c r="D14" s="71">
        <v>44622</v>
      </c>
      <c r="E14" s="21">
        <v>102000</v>
      </c>
      <c r="F14" s="228"/>
      <c r="G14" s="230"/>
    </row>
    <row r="15" spans="1:7" ht="15.75" thickBot="1" x14ac:dyDescent="0.3">
      <c r="A15" s="45">
        <v>13</v>
      </c>
      <c r="B15" s="59" t="s">
        <v>11</v>
      </c>
      <c r="C15" s="196" t="s">
        <v>103</v>
      </c>
      <c r="D15" s="72">
        <v>44623</v>
      </c>
      <c r="E15" s="66">
        <v>102000</v>
      </c>
      <c r="F15" s="231"/>
      <c r="G15" s="232"/>
    </row>
    <row r="16" spans="1:7" x14ac:dyDescent="0.25">
      <c r="A16" s="41">
        <v>15</v>
      </c>
      <c r="B16" s="65" t="s">
        <v>11</v>
      </c>
      <c r="C16" s="195" t="s">
        <v>119</v>
      </c>
      <c r="D16" s="69">
        <v>44625</v>
      </c>
      <c r="E16" s="68">
        <v>100000</v>
      </c>
      <c r="F16" s="227">
        <f>E16+E17+E18+E19+E20</f>
        <v>502000</v>
      </c>
      <c r="G16" s="297">
        <v>44648</v>
      </c>
    </row>
    <row r="17" spans="1:7" x14ac:dyDescent="0.25">
      <c r="A17" s="44">
        <v>16</v>
      </c>
      <c r="B17" s="145" t="s">
        <v>11</v>
      </c>
      <c r="C17" s="174" t="s">
        <v>120</v>
      </c>
      <c r="D17" s="70">
        <v>44626</v>
      </c>
      <c r="E17" s="34">
        <v>100000</v>
      </c>
      <c r="F17" s="228"/>
      <c r="G17" s="298"/>
    </row>
    <row r="18" spans="1:7" x14ac:dyDescent="0.25">
      <c r="A18" s="44">
        <v>17</v>
      </c>
      <c r="B18" s="145" t="s">
        <v>11</v>
      </c>
      <c r="C18" s="174" t="s">
        <v>121</v>
      </c>
      <c r="D18" s="70">
        <v>44629</v>
      </c>
      <c r="E18" s="34">
        <v>102000</v>
      </c>
      <c r="F18" s="228"/>
      <c r="G18" s="298"/>
    </row>
    <row r="19" spans="1:7" x14ac:dyDescent="0.25">
      <c r="A19" s="44">
        <v>18</v>
      </c>
      <c r="B19" s="145" t="s">
        <v>11</v>
      </c>
      <c r="C19" s="174" t="s">
        <v>122</v>
      </c>
      <c r="D19" s="70">
        <v>44633</v>
      </c>
      <c r="E19" s="34">
        <v>100000</v>
      </c>
      <c r="F19" s="228"/>
      <c r="G19" s="298"/>
    </row>
    <row r="20" spans="1:7" ht="15.75" thickBot="1" x14ac:dyDescent="0.3">
      <c r="A20" s="45">
        <v>19</v>
      </c>
      <c r="B20" s="59" t="s">
        <v>11</v>
      </c>
      <c r="C20" s="197" t="s">
        <v>123</v>
      </c>
      <c r="D20" s="75">
        <v>44639</v>
      </c>
      <c r="E20" s="74">
        <v>100000</v>
      </c>
      <c r="F20" s="231"/>
      <c r="G20" s="299"/>
    </row>
    <row r="21" spans="1:7" x14ac:dyDescent="0.25">
      <c r="A21" s="41">
        <v>20</v>
      </c>
      <c r="B21" s="65" t="s">
        <v>11</v>
      </c>
      <c r="C21" s="195" t="s">
        <v>168</v>
      </c>
      <c r="D21" s="69">
        <v>44644</v>
      </c>
      <c r="E21" s="77">
        <v>102000</v>
      </c>
      <c r="F21" s="227">
        <v>510000</v>
      </c>
      <c r="G21" s="229">
        <v>44670</v>
      </c>
    </row>
    <row r="22" spans="1:7" x14ac:dyDescent="0.25">
      <c r="A22" s="44">
        <v>21</v>
      </c>
      <c r="B22" s="145" t="s">
        <v>11</v>
      </c>
      <c r="C22" s="174" t="s">
        <v>169</v>
      </c>
      <c r="D22" s="70">
        <v>44648</v>
      </c>
      <c r="E22" s="21">
        <v>102000</v>
      </c>
      <c r="F22" s="228"/>
      <c r="G22" s="230"/>
    </row>
    <row r="23" spans="1:7" x14ac:dyDescent="0.25">
      <c r="A23" s="44">
        <v>22</v>
      </c>
      <c r="B23" s="145" t="s">
        <v>11</v>
      </c>
      <c r="C23" s="174" t="s">
        <v>170</v>
      </c>
      <c r="D23" s="70">
        <v>44651</v>
      </c>
      <c r="E23" s="21">
        <v>102000</v>
      </c>
      <c r="F23" s="228"/>
      <c r="G23" s="230"/>
    </row>
    <row r="24" spans="1:7" x14ac:dyDescent="0.25">
      <c r="A24" s="44">
        <v>23</v>
      </c>
      <c r="B24" s="145" t="s">
        <v>11</v>
      </c>
      <c r="C24" s="174" t="s">
        <v>171</v>
      </c>
      <c r="D24" s="71">
        <v>44657</v>
      </c>
      <c r="E24" s="21">
        <v>102000</v>
      </c>
      <c r="F24" s="228"/>
      <c r="G24" s="230"/>
    </row>
    <row r="25" spans="1:7" ht="15.75" thickBot="1" x14ac:dyDescent="0.3">
      <c r="A25" s="45">
        <v>24</v>
      </c>
      <c r="B25" s="59" t="s">
        <v>11</v>
      </c>
      <c r="C25" s="197" t="s">
        <v>170</v>
      </c>
      <c r="D25" s="72">
        <v>44666</v>
      </c>
      <c r="E25" s="66">
        <v>102000</v>
      </c>
      <c r="F25" s="231"/>
      <c r="G25" s="232"/>
    </row>
    <row r="26" spans="1:7" x14ac:dyDescent="0.25">
      <c r="A26" s="41">
        <v>25</v>
      </c>
      <c r="B26" s="65" t="s">
        <v>11</v>
      </c>
      <c r="C26" s="198" t="s">
        <v>227</v>
      </c>
      <c r="D26" s="148">
        <v>44671</v>
      </c>
      <c r="E26" s="77">
        <v>102000</v>
      </c>
      <c r="F26" s="227">
        <f>E29+E30+E28+E27+E26</f>
        <v>542000</v>
      </c>
      <c r="G26" s="271">
        <v>44708</v>
      </c>
    </row>
    <row r="27" spans="1:7" x14ac:dyDescent="0.25">
      <c r="A27" s="44">
        <v>26</v>
      </c>
      <c r="B27" s="181" t="s">
        <v>11</v>
      </c>
      <c r="C27" s="170" t="s">
        <v>228</v>
      </c>
      <c r="D27" s="71">
        <v>44680</v>
      </c>
      <c r="E27" s="21">
        <v>110000</v>
      </c>
      <c r="F27" s="228"/>
      <c r="G27" s="272"/>
    </row>
    <row r="28" spans="1:7" x14ac:dyDescent="0.25">
      <c r="A28" s="44">
        <v>27</v>
      </c>
      <c r="B28" s="181" t="s">
        <v>11</v>
      </c>
      <c r="C28" s="170" t="s">
        <v>229</v>
      </c>
      <c r="D28" s="71">
        <v>44684</v>
      </c>
      <c r="E28" s="21">
        <v>110000</v>
      </c>
      <c r="F28" s="228"/>
      <c r="G28" s="272"/>
    </row>
    <row r="29" spans="1:7" x14ac:dyDescent="0.25">
      <c r="A29" s="44">
        <v>28</v>
      </c>
      <c r="B29" s="181" t="s">
        <v>11</v>
      </c>
      <c r="C29" s="170" t="s">
        <v>291</v>
      </c>
      <c r="D29" s="71">
        <v>44687</v>
      </c>
      <c r="E29" s="21">
        <v>110000</v>
      </c>
      <c r="F29" s="228"/>
      <c r="G29" s="272"/>
    </row>
    <row r="30" spans="1:7" ht="15.75" thickBot="1" x14ac:dyDescent="0.3">
      <c r="A30" s="147">
        <v>29</v>
      </c>
      <c r="B30" s="186" t="s">
        <v>11</v>
      </c>
      <c r="C30" s="202" t="s">
        <v>292</v>
      </c>
      <c r="D30" s="192">
        <v>44693</v>
      </c>
      <c r="E30" s="180">
        <v>110000</v>
      </c>
      <c r="F30" s="228"/>
      <c r="G30" s="272"/>
    </row>
    <row r="31" spans="1:7" x14ac:dyDescent="0.25">
      <c r="A31" s="41">
        <v>30</v>
      </c>
      <c r="B31" s="65" t="s">
        <v>11</v>
      </c>
      <c r="C31" s="200" t="s">
        <v>286</v>
      </c>
      <c r="D31" s="148">
        <v>44697</v>
      </c>
      <c r="E31" s="161">
        <v>110000</v>
      </c>
      <c r="F31" s="227">
        <f>E31+E32+E33+E34+E35</f>
        <v>550000</v>
      </c>
      <c r="G31" s="229">
        <v>44722</v>
      </c>
    </row>
    <row r="32" spans="1:7" x14ac:dyDescent="0.25">
      <c r="A32" s="44">
        <v>31</v>
      </c>
      <c r="B32" s="181" t="s">
        <v>11</v>
      </c>
      <c r="C32" s="170" t="s">
        <v>287</v>
      </c>
      <c r="D32" s="71">
        <v>44703</v>
      </c>
      <c r="E32" s="168">
        <v>110000</v>
      </c>
      <c r="F32" s="228"/>
      <c r="G32" s="230"/>
    </row>
    <row r="33" spans="1:7" x14ac:dyDescent="0.25">
      <c r="A33" s="44">
        <v>32</v>
      </c>
      <c r="B33" s="181" t="s">
        <v>11</v>
      </c>
      <c r="C33" s="170" t="s">
        <v>288</v>
      </c>
      <c r="D33" s="71">
        <v>44708</v>
      </c>
      <c r="E33" s="168">
        <v>110000</v>
      </c>
      <c r="F33" s="228"/>
      <c r="G33" s="230"/>
    </row>
    <row r="34" spans="1:7" x14ac:dyDescent="0.25">
      <c r="A34" s="44">
        <v>33</v>
      </c>
      <c r="B34" s="181" t="s">
        <v>11</v>
      </c>
      <c r="C34" s="170" t="s">
        <v>289</v>
      </c>
      <c r="D34" s="71">
        <v>44713</v>
      </c>
      <c r="E34" s="168">
        <v>110000</v>
      </c>
      <c r="F34" s="228"/>
      <c r="G34" s="230"/>
    </row>
    <row r="35" spans="1:7" ht="15.75" thickBot="1" x14ac:dyDescent="0.3">
      <c r="A35" s="45">
        <v>34</v>
      </c>
      <c r="B35" s="59" t="s">
        <v>11</v>
      </c>
      <c r="C35" s="201" t="s">
        <v>290</v>
      </c>
      <c r="D35" s="72">
        <v>44716</v>
      </c>
      <c r="E35" s="169">
        <v>110000</v>
      </c>
      <c r="F35" s="231"/>
      <c r="G35" s="232"/>
    </row>
    <row r="36" spans="1:7" x14ac:dyDescent="0.25">
      <c r="A36" s="41">
        <v>35</v>
      </c>
      <c r="B36" s="65" t="s">
        <v>11</v>
      </c>
      <c r="C36" s="204" t="s">
        <v>282</v>
      </c>
      <c r="D36" s="132">
        <v>44728</v>
      </c>
      <c r="E36" s="205">
        <v>136000</v>
      </c>
      <c r="F36" s="227">
        <v>569000</v>
      </c>
      <c r="G36" s="271">
        <v>44734</v>
      </c>
    </row>
    <row r="37" spans="1:7" x14ac:dyDescent="0.25">
      <c r="A37" s="44">
        <v>36</v>
      </c>
      <c r="B37" s="213" t="s">
        <v>11</v>
      </c>
      <c r="C37" s="199" t="s">
        <v>283</v>
      </c>
      <c r="D37" s="80">
        <v>44722</v>
      </c>
      <c r="E37" s="203">
        <v>128000</v>
      </c>
      <c r="F37" s="228"/>
      <c r="G37" s="272"/>
    </row>
    <row r="38" spans="1:7" x14ac:dyDescent="0.25">
      <c r="A38" s="44">
        <v>37</v>
      </c>
      <c r="B38" s="213" t="s">
        <v>11</v>
      </c>
      <c r="C38" s="199" t="s">
        <v>284</v>
      </c>
      <c r="D38" s="80">
        <v>44722</v>
      </c>
      <c r="E38" s="203">
        <v>195000</v>
      </c>
      <c r="F38" s="228"/>
      <c r="G38" s="272"/>
    </row>
    <row r="39" spans="1:7" ht="15.75" thickBot="1" x14ac:dyDescent="0.3">
      <c r="A39" s="206">
        <v>38</v>
      </c>
      <c r="B39" s="207" t="s">
        <v>11</v>
      </c>
      <c r="C39" s="208" t="s">
        <v>285</v>
      </c>
      <c r="D39" s="128">
        <v>44719</v>
      </c>
      <c r="E39" s="209">
        <v>110000</v>
      </c>
      <c r="F39" s="231"/>
      <c r="G39" s="273"/>
    </row>
    <row r="40" spans="1:7" x14ac:dyDescent="0.25">
      <c r="A40" s="41">
        <v>39</v>
      </c>
      <c r="B40" s="130" t="s">
        <v>11</v>
      </c>
      <c r="C40" s="220" t="s">
        <v>314</v>
      </c>
      <c r="D40" s="159">
        <v>44729</v>
      </c>
      <c r="E40" s="161">
        <v>136000</v>
      </c>
      <c r="F40" s="227">
        <f>E40+E41</f>
        <v>272000</v>
      </c>
      <c r="G40" s="229">
        <v>44760</v>
      </c>
    </row>
    <row r="41" spans="1:7" ht="15.75" thickBot="1" x14ac:dyDescent="0.3">
      <c r="A41" s="45">
        <v>40</v>
      </c>
      <c r="B41" s="207" t="s">
        <v>11</v>
      </c>
      <c r="C41" s="208" t="s">
        <v>315</v>
      </c>
      <c r="D41" s="166">
        <v>44756</v>
      </c>
      <c r="E41" s="169">
        <v>136000</v>
      </c>
      <c r="F41" s="231"/>
      <c r="G41" s="232"/>
    </row>
    <row r="42" spans="1:7" x14ac:dyDescent="0.25">
      <c r="A42" s="215"/>
      <c r="B42" s="215"/>
      <c r="C42" s="219"/>
      <c r="D42" s="154"/>
      <c r="E42" s="211"/>
      <c r="F42" s="211"/>
      <c r="G42" s="154"/>
    </row>
    <row r="43" spans="1:7" x14ac:dyDescent="0.25">
      <c r="A43" s="213"/>
      <c r="B43" s="213"/>
      <c r="C43" s="170"/>
      <c r="D43" s="22"/>
      <c r="E43" s="21"/>
      <c r="F43" s="21"/>
      <c r="G43" s="22"/>
    </row>
    <row r="44" spans="1:7" x14ac:dyDescent="0.25">
      <c r="A44" s="213"/>
      <c r="B44" s="213"/>
      <c r="C44" s="170"/>
      <c r="D44" s="22"/>
      <c r="E44" s="21"/>
      <c r="F44" s="21"/>
      <c r="G44" s="22"/>
    </row>
    <row r="45" spans="1:7" x14ac:dyDescent="0.25">
      <c r="A45" s="213"/>
      <c r="B45" s="213"/>
      <c r="C45" s="170"/>
      <c r="D45" s="22"/>
      <c r="E45" s="21"/>
      <c r="F45" s="21"/>
      <c r="G45" s="22"/>
    </row>
  </sheetData>
  <mergeCells count="25">
    <mergeCell ref="F40:F41"/>
    <mergeCell ref="G40:G41"/>
    <mergeCell ref="F31:F35"/>
    <mergeCell ref="G31:G35"/>
    <mergeCell ref="F36:F39"/>
    <mergeCell ref="G36:G39"/>
    <mergeCell ref="G1:G2"/>
    <mergeCell ref="F1:F2"/>
    <mergeCell ref="F26:F30"/>
    <mergeCell ref="G26:G30"/>
    <mergeCell ref="F3:F5"/>
    <mergeCell ref="G3:G5"/>
    <mergeCell ref="F6:F10"/>
    <mergeCell ref="G6:G10"/>
    <mergeCell ref="F21:F25"/>
    <mergeCell ref="G21:G25"/>
    <mergeCell ref="F16:F20"/>
    <mergeCell ref="G16:G20"/>
    <mergeCell ref="F11:F15"/>
    <mergeCell ref="G11:G15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D13" sqref="D13"/>
    </sheetView>
  </sheetViews>
  <sheetFormatPr defaultRowHeight="15" x14ac:dyDescent="0.25"/>
  <cols>
    <col min="1" max="1" width="9.140625" style="52"/>
    <col min="2" max="2" width="19.7109375" style="52" bestFit="1" customWidth="1"/>
    <col min="3" max="3" width="19.5703125" style="52" bestFit="1" customWidth="1"/>
    <col min="4" max="4" width="10.7109375" style="121" bestFit="1" customWidth="1"/>
    <col min="5" max="5" width="9.140625" style="52"/>
    <col min="6" max="6" width="19.28515625" style="121" bestFit="1" customWidth="1"/>
    <col min="7" max="16384" width="9.140625" style="52"/>
  </cols>
  <sheetData>
    <row r="1" spans="1:6" x14ac:dyDescent="0.25">
      <c r="A1" s="235" t="s">
        <v>0</v>
      </c>
      <c r="B1" s="261" t="s">
        <v>1</v>
      </c>
      <c r="C1" s="261" t="s">
        <v>2</v>
      </c>
      <c r="D1" s="290" t="s">
        <v>4</v>
      </c>
      <c r="E1" s="262" t="s">
        <v>3</v>
      </c>
      <c r="F1" s="285" t="s">
        <v>5</v>
      </c>
    </row>
    <row r="2" spans="1:6" x14ac:dyDescent="0.25">
      <c r="A2" s="288"/>
      <c r="B2" s="261"/>
      <c r="C2" s="261"/>
      <c r="D2" s="290"/>
      <c r="E2" s="262"/>
      <c r="F2" s="286"/>
    </row>
    <row r="3" spans="1:6" x14ac:dyDescent="0.25">
      <c r="A3" s="1">
        <v>1</v>
      </c>
      <c r="B3" s="1" t="s">
        <v>12</v>
      </c>
      <c r="C3" s="33" t="s">
        <v>45</v>
      </c>
      <c r="D3" s="35">
        <v>44592</v>
      </c>
      <c r="E3" s="34">
        <v>296842</v>
      </c>
      <c r="F3" s="120">
        <v>44587</v>
      </c>
    </row>
    <row r="4" spans="1:6" x14ac:dyDescent="0.25">
      <c r="A4" s="1">
        <v>2</v>
      </c>
      <c r="B4" s="1" t="s">
        <v>12</v>
      </c>
      <c r="C4" s="33" t="s">
        <v>115</v>
      </c>
      <c r="D4" s="35">
        <v>44600</v>
      </c>
      <c r="E4" s="34">
        <v>296841.98</v>
      </c>
      <c r="F4" s="120">
        <v>44620</v>
      </c>
    </row>
    <row r="5" spans="1:6" x14ac:dyDescent="0.25">
      <c r="A5" s="1">
        <v>3</v>
      </c>
      <c r="B5" s="1" t="s">
        <v>12</v>
      </c>
      <c r="C5" s="1" t="s">
        <v>160</v>
      </c>
      <c r="D5" s="120">
        <v>44629</v>
      </c>
      <c r="E5" s="2">
        <v>296841.98</v>
      </c>
      <c r="F5" s="120">
        <v>44662</v>
      </c>
    </row>
    <row r="6" spans="1:6" x14ac:dyDescent="0.25">
      <c r="A6" s="1">
        <v>4</v>
      </c>
      <c r="B6" s="1" t="s">
        <v>12</v>
      </c>
      <c r="C6" s="1" t="s">
        <v>184</v>
      </c>
      <c r="D6" s="120">
        <v>44659</v>
      </c>
      <c r="E6" s="2">
        <v>296841.98</v>
      </c>
      <c r="F6" s="120">
        <v>44686</v>
      </c>
    </row>
    <row r="7" spans="1:6" x14ac:dyDescent="0.25">
      <c r="A7" s="1">
        <v>5</v>
      </c>
      <c r="B7" s="1" t="s">
        <v>12</v>
      </c>
      <c r="C7" s="1" t="s">
        <v>185</v>
      </c>
      <c r="D7" s="120">
        <v>44689</v>
      </c>
      <c r="E7" s="2">
        <v>296841.98</v>
      </c>
      <c r="F7" s="120" t="s">
        <v>186</v>
      </c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topLeftCell="A14" workbookViewId="0">
      <selection activeCell="B31" sqref="B31"/>
    </sheetView>
  </sheetViews>
  <sheetFormatPr defaultRowHeight="15" x14ac:dyDescent="0.25"/>
  <cols>
    <col min="1" max="1" width="9.140625" style="13"/>
    <col min="2" max="2" width="19.7109375" style="13" bestFit="1" customWidth="1"/>
    <col min="3" max="3" width="19.5703125" style="13" bestFit="1" customWidth="1"/>
    <col min="4" max="4" width="10.7109375" style="24" bestFit="1" customWidth="1"/>
    <col min="5" max="5" width="9.140625" style="23"/>
    <col min="6" max="6" width="11.28515625" style="23" bestFit="1" customWidth="1"/>
    <col min="7" max="7" width="16.7109375" style="24" bestFit="1" customWidth="1"/>
    <col min="8" max="16384" width="9.140625" style="13"/>
  </cols>
  <sheetData>
    <row r="1" spans="1:8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25" t="s">
        <v>88</v>
      </c>
      <c r="G1" s="233" t="s">
        <v>5</v>
      </c>
      <c r="H1" s="264" t="s">
        <v>188</v>
      </c>
    </row>
    <row r="2" spans="1:8" ht="15.75" thickBot="1" x14ac:dyDescent="0.3">
      <c r="A2" s="236"/>
      <c r="B2" s="235"/>
      <c r="C2" s="235"/>
      <c r="D2" s="233"/>
      <c r="E2" s="225"/>
      <c r="F2" s="226"/>
      <c r="G2" s="234"/>
      <c r="H2" s="265"/>
    </row>
    <row r="3" spans="1:8" x14ac:dyDescent="0.25">
      <c r="A3" s="56">
        <v>1</v>
      </c>
      <c r="B3" s="65" t="s">
        <v>16</v>
      </c>
      <c r="C3" s="57" t="s">
        <v>96</v>
      </c>
      <c r="D3" s="165">
        <v>44546</v>
      </c>
      <c r="E3" s="167">
        <v>20000</v>
      </c>
      <c r="F3" s="258">
        <f>E9+E8+E7+E6+E5+E4+E3</f>
        <v>498500</v>
      </c>
      <c r="G3" s="300">
        <v>44602</v>
      </c>
      <c r="H3" s="274" t="s">
        <v>189</v>
      </c>
    </row>
    <row r="4" spans="1:8" x14ac:dyDescent="0.25">
      <c r="A4" s="44">
        <v>2</v>
      </c>
      <c r="B4" s="150" t="s">
        <v>16</v>
      </c>
      <c r="C4" s="152" t="s">
        <v>18</v>
      </c>
      <c r="D4" s="153">
        <v>44565</v>
      </c>
      <c r="E4" s="162">
        <v>52500</v>
      </c>
      <c r="F4" s="259"/>
      <c r="G4" s="301"/>
      <c r="H4" s="275"/>
    </row>
    <row r="5" spans="1:8" x14ac:dyDescent="0.25">
      <c r="A5" s="85">
        <v>3</v>
      </c>
      <c r="B5" s="150" t="s">
        <v>16</v>
      </c>
      <c r="C5" s="152" t="s">
        <v>17</v>
      </c>
      <c r="D5" s="153">
        <v>44565</v>
      </c>
      <c r="E5" s="162">
        <v>169500</v>
      </c>
      <c r="F5" s="259"/>
      <c r="G5" s="301"/>
      <c r="H5" s="275"/>
    </row>
    <row r="6" spans="1:8" x14ac:dyDescent="0.25">
      <c r="A6" s="44">
        <v>4</v>
      </c>
      <c r="B6" s="150" t="s">
        <v>16</v>
      </c>
      <c r="C6" s="152" t="s">
        <v>29</v>
      </c>
      <c r="D6" s="153">
        <v>44579</v>
      </c>
      <c r="E6" s="162">
        <v>49500</v>
      </c>
      <c r="F6" s="259"/>
      <c r="G6" s="301"/>
      <c r="H6" s="275"/>
    </row>
    <row r="7" spans="1:8" x14ac:dyDescent="0.25">
      <c r="A7" s="85">
        <v>5</v>
      </c>
      <c r="B7" s="150" t="s">
        <v>16</v>
      </c>
      <c r="C7" s="152" t="s">
        <v>30</v>
      </c>
      <c r="D7" s="153">
        <v>44586</v>
      </c>
      <c r="E7" s="162">
        <v>140000</v>
      </c>
      <c r="F7" s="259"/>
      <c r="G7" s="301"/>
      <c r="H7" s="275"/>
    </row>
    <row r="8" spans="1:8" x14ac:dyDescent="0.25">
      <c r="A8" s="85">
        <v>6</v>
      </c>
      <c r="B8" s="150" t="s">
        <v>16</v>
      </c>
      <c r="C8" s="152" t="s">
        <v>63</v>
      </c>
      <c r="D8" s="22">
        <v>44596</v>
      </c>
      <c r="E8" s="168">
        <v>17500</v>
      </c>
      <c r="F8" s="259"/>
      <c r="G8" s="301"/>
      <c r="H8" s="275"/>
    </row>
    <row r="9" spans="1:8" ht="15.75" thickBot="1" x14ac:dyDescent="0.3">
      <c r="A9" s="45">
        <v>7</v>
      </c>
      <c r="B9" s="59" t="s">
        <v>16</v>
      </c>
      <c r="C9" s="60" t="s">
        <v>65</v>
      </c>
      <c r="D9" s="166">
        <v>44599</v>
      </c>
      <c r="E9" s="169">
        <v>49500</v>
      </c>
      <c r="F9" s="260"/>
      <c r="G9" s="302"/>
      <c r="H9" s="276"/>
    </row>
    <row r="10" spans="1:8" x14ac:dyDescent="0.25">
      <c r="A10" s="56">
        <v>8</v>
      </c>
      <c r="B10" s="65" t="s">
        <v>16</v>
      </c>
      <c r="C10" s="65" t="s">
        <v>80</v>
      </c>
      <c r="D10" s="159">
        <v>44610</v>
      </c>
      <c r="E10" s="161">
        <v>140000</v>
      </c>
      <c r="F10" s="227">
        <f>E15+E14+E13+E12+E11+E10</f>
        <v>545000</v>
      </c>
      <c r="G10" s="271">
        <v>44649</v>
      </c>
      <c r="H10" s="274" t="s">
        <v>189</v>
      </c>
    </row>
    <row r="11" spans="1:8" s="38" customFormat="1" x14ac:dyDescent="0.25">
      <c r="A11" s="44">
        <v>9</v>
      </c>
      <c r="B11" s="152" t="s">
        <v>16</v>
      </c>
      <c r="C11" s="152" t="s">
        <v>108</v>
      </c>
      <c r="D11" s="153">
        <v>44615</v>
      </c>
      <c r="E11" s="162">
        <v>37500</v>
      </c>
      <c r="F11" s="228"/>
      <c r="G11" s="272"/>
      <c r="H11" s="275"/>
    </row>
    <row r="12" spans="1:8" x14ac:dyDescent="0.25">
      <c r="A12" s="85">
        <v>10</v>
      </c>
      <c r="B12" s="150" t="s">
        <v>16</v>
      </c>
      <c r="C12" s="33" t="s">
        <v>148</v>
      </c>
      <c r="D12" s="35">
        <v>44649</v>
      </c>
      <c r="E12" s="163">
        <v>157500</v>
      </c>
      <c r="F12" s="228"/>
      <c r="G12" s="272"/>
      <c r="H12" s="275"/>
    </row>
    <row r="13" spans="1:8" x14ac:dyDescent="0.25">
      <c r="A13" s="85">
        <v>11</v>
      </c>
      <c r="B13" s="150" t="s">
        <v>16</v>
      </c>
      <c r="C13" s="33" t="s">
        <v>149</v>
      </c>
      <c r="D13" s="35">
        <v>44649</v>
      </c>
      <c r="E13" s="163">
        <v>20000</v>
      </c>
      <c r="F13" s="228"/>
      <c r="G13" s="272"/>
      <c r="H13" s="275"/>
    </row>
    <row r="14" spans="1:8" x14ac:dyDescent="0.25">
      <c r="A14" s="44">
        <v>12</v>
      </c>
      <c r="B14" s="150" t="s">
        <v>16</v>
      </c>
      <c r="C14" s="33" t="s">
        <v>150</v>
      </c>
      <c r="D14" s="35">
        <v>44649</v>
      </c>
      <c r="E14" s="163">
        <v>50000</v>
      </c>
      <c r="F14" s="228"/>
      <c r="G14" s="272"/>
      <c r="H14" s="275"/>
    </row>
    <row r="15" spans="1:8" ht="15.75" thickBot="1" x14ac:dyDescent="0.3">
      <c r="A15" s="105">
        <v>13</v>
      </c>
      <c r="B15" s="59" t="s">
        <v>16</v>
      </c>
      <c r="C15" s="73" t="s">
        <v>151</v>
      </c>
      <c r="D15" s="160">
        <v>44649</v>
      </c>
      <c r="E15" s="164">
        <v>140000</v>
      </c>
      <c r="F15" s="231"/>
      <c r="G15" s="273"/>
      <c r="H15" s="276"/>
    </row>
    <row r="16" spans="1:8" x14ac:dyDescent="0.25">
      <c r="A16" s="41">
        <v>14</v>
      </c>
      <c r="B16" s="65" t="s">
        <v>16</v>
      </c>
      <c r="C16" s="131" t="s">
        <v>200</v>
      </c>
      <c r="D16" s="132">
        <v>44685</v>
      </c>
      <c r="E16" s="133">
        <v>33500</v>
      </c>
      <c r="F16" s="227">
        <f>E20+E19+E18+E17+E16</f>
        <v>342000</v>
      </c>
      <c r="G16" s="271">
        <v>44685</v>
      </c>
      <c r="H16" s="274" t="s">
        <v>191</v>
      </c>
    </row>
    <row r="17" spans="1:8" x14ac:dyDescent="0.25">
      <c r="A17" s="85">
        <v>15</v>
      </c>
      <c r="B17" s="150" t="s">
        <v>16</v>
      </c>
      <c r="C17" s="79" t="s">
        <v>201</v>
      </c>
      <c r="D17" s="80">
        <v>44685</v>
      </c>
      <c r="E17" s="134">
        <v>37500</v>
      </c>
      <c r="F17" s="228"/>
      <c r="G17" s="272"/>
      <c r="H17" s="275"/>
    </row>
    <row r="18" spans="1:8" x14ac:dyDescent="0.25">
      <c r="A18" s="85">
        <v>16</v>
      </c>
      <c r="B18" s="150" t="s">
        <v>16</v>
      </c>
      <c r="C18" s="79" t="s">
        <v>202</v>
      </c>
      <c r="D18" s="80">
        <v>44685</v>
      </c>
      <c r="E18" s="134">
        <v>157500</v>
      </c>
      <c r="F18" s="228"/>
      <c r="G18" s="272"/>
      <c r="H18" s="275"/>
    </row>
    <row r="19" spans="1:8" x14ac:dyDescent="0.25">
      <c r="A19" s="44">
        <v>17</v>
      </c>
      <c r="B19" s="150" t="s">
        <v>16</v>
      </c>
      <c r="C19" s="79" t="s">
        <v>203</v>
      </c>
      <c r="D19" s="80">
        <v>44685</v>
      </c>
      <c r="E19" s="134">
        <v>20000</v>
      </c>
      <c r="F19" s="228"/>
      <c r="G19" s="272"/>
      <c r="H19" s="275"/>
    </row>
    <row r="20" spans="1:8" ht="15.75" thickBot="1" x14ac:dyDescent="0.3">
      <c r="A20" s="105">
        <v>18</v>
      </c>
      <c r="B20" s="59" t="s">
        <v>16</v>
      </c>
      <c r="C20" s="127" t="s">
        <v>204</v>
      </c>
      <c r="D20" s="128">
        <v>44685</v>
      </c>
      <c r="E20" s="129">
        <v>93500</v>
      </c>
      <c r="F20" s="231"/>
      <c r="G20" s="273"/>
      <c r="H20" s="276"/>
    </row>
    <row r="21" spans="1:8" x14ac:dyDescent="0.25">
      <c r="A21" s="41">
        <v>19</v>
      </c>
      <c r="B21" s="65" t="s">
        <v>16</v>
      </c>
      <c r="C21" s="131" t="s">
        <v>244</v>
      </c>
      <c r="D21" s="132">
        <v>44714</v>
      </c>
      <c r="E21" s="133">
        <v>32000</v>
      </c>
      <c r="F21" s="227">
        <f>E21+E22+E23</f>
        <v>392500</v>
      </c>
      <c r="G21" s="271">
        <v>44720</v>
      </c>
      <c r="H21" s="274" t="s">
        <v>191</v>
      </c>
    </row>
    <row r="22" spans="1:8" x14ac:dyDescent="0.25">
      <c r="A22" s="85">
        <v>20</v>
      </c>
      <c r="B22" s="150" t="s">
        <v>16</v>
      </c>
      <c r="C22" s="79" t="s">
        <v>245</v>
      </c>
      <c r="D22" s="80">
        <v>44714</v>
      </c>
      <c r="E22" s="134">
        <v>171000</v>
      </c>
      <c r="F22" s="228"/>
      <c r="G22" s="272"/>
      <c r="H22" s="275"/>
    </row>
    <row r="23" spans="1:8" ht="15.75" thickBot="1" x14ac:dyDescent="0.3">
      <c r="A23" s="105">
        <v>21</v>
      </c>
      <c r="B23" s="59" t="s">
        <v>16</v>
      </c>
      <c r="C23" s="127" t="s">
        <v>246</v>
      </c>
      <c r="D23" s="128">
        <v>44714</v>
      </c>
      <c r="E23" s="129">
        <v>189500</v>
      </c>
      <c r="F23" s="231"/>
      <c r="G23" s="273"/>
      <c r="H23" s="276"/>
    </row>
    <row r="24" spans="1:8" x14ac:dyDescent="0.25">
      <c r="A24" s="41">
        <v>22</v>
      </c>
      <c r="B24" s="65" t="s">
        <v>16</v>
      </c>
      <c r="C24" s="131" t="s">
        <v>310</v>
      </c>
      <c r="D24" s="132">
        <v>44754</v>
      </c>
      <c r="E24" s="133">
        <v>21000</v>
      </c>
      <c r="F24" s="227">
        <f>E24+E25+E26+E27</f>
        <v>447000</v>
      </c>
      <c r="G24" s="271">
        <v>44760</v>
      </c>
      <c r="H24" s="274" t="s">
        <v>189</v>
      </c>
    </row>
    <row r="25" spans="1:8" x14ac:dyDescent="0.25">
      <c r="A25" s="85">
        <v>23</v>
      </c>
      <c r="B25" s="213" t="s">
        <v>16</v>
      </c>
      <c r="C25" s="79" t="s">
        <v>311</v>
      </c>
      <c r="D25" s="80">
        <v>44754</v>
      </c>
      <c r="E25" s="134">
        <v>203000</v>
      </c>
      <c r="F25" s="228"/>
      <c r="G25" s="272"/>
      <c r="H25" s="275"/>
    </row>
    <row r="26" spans="1:8" x14ac:dyDescent="0.25">
      <c r="A26" s="44">
        <v>24</v>
      </c>
      <c r="B26" s="213" t="s">
        <v>16</v>
      </c>
      <c r="C26" s="79" t="s">
        <v>312</v>
      </c>
      <c r="D26" s="80">
        <v>44754</v>
      </c>
      <c r="E26" s="134">
        <v>73000</v>
      </c>
      <c r="F26" s="228"/>
      <c r="G26" s="272"/>
      <c r="H26" s="275"/>
    </row>
    <row r="27" spans="1:8" ht="15.75" thickBot="1" x14ac:dyDescent="0.3">
      <c r="A27" s="105">
        <v>25</v>
      </c>
      <c r="B27" s="59" t="s">
        <v>16</v>
      </c>
      <c r="C27" s="127" t="s">
        <v>313</v>
      </c>
      <c r="D27" s="128">
        <v>44754</v>
      </c>
      <c r="E27" s="129">
        <v>150000</v>
      </c>
      <c r="F27" s="231"/>
      <c r="G27" s="273"/>
      <c r="H27" s="276"/>
    </row>
    <row r="28" spans="1:8" x14ac:dyDescent="0.25">
      <c r="A28" s="109">
        <v>26</v>
      </c>
      <c r="B28" s="215" t="s">
        <v>16</v>
      </c>
      <c r="C28" s="215"/>
      <c r="D28" s="154"/>
      <c r="E28" s="211"/>
      <c r="F28" s="211"/>
      <c r="G28" s="154"/>
      <c r="H28" s="215"/>
    </row>
  </sheetData>
  <mergeCells count="23">
    <mergeCell ref="F24:F27"/>
    <mergeCell ref="G24:G27"/>
    <mergeCell ref="H24:H27"/>
    <mergeCell ref="A1:A2"/>
    <mergeCell ref="B1:B2"/>
    <mergeCell ref="C1:C2"/>
    <mergeCell ref="E1:E2"/>
    <mergeCell ref="D1:D2"/>
    <mergeCell ref="G1:G2"/>
    <mergeCell ref="F1:F2"/>
    <mergeCell ref="F21:F23"/>
    <mergeCell ref="G21:G23"/>
    <mergeCell ref="H21:H23"/>
    <mergeCell ref="F16:F20"/>
    <mergeCell ref="G16:G20"/>
    <mergeCell ref="H1:H2"/>
    <mergeCell ref="H3:H9"/>
    <mergeCell ref="H10:H15"/>
    <mergeCell ref="H16:H20"/>
    <mergeCell ref="F10:F15"/>
    <mergeCell ref="G10:G15"/>
    <mergeCell ref="F3:F9"/>
    <mergeCell ref="G3:G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6AC-4453-4621-927E-976B8B19E6EB}">
  <dimension ref="A1:F5"/>
  <sheetViews>
    <sheetView workbookViewId="0">
      <selection activeCell="F11" sqref="F11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</row>
    <row r="2" spans="1:6" x14ac:dyDescent="0.25">
      <c r="A2" s="288"/>
      <c r="B2" s="261"/>
      <c r="C2" s="261"/>
      <c r="D2" s="263"/>
      <c r="E2" s="262"/>
      <c r="F2" s="303"/>
    </row>
    <row r="3" spans="1:6" x14ac:dyDescent="0.25">
      <c r="A3" s="1">
        <v>1</v>
      </c>
      <c r="B3" s="1" t="s">
        <v>117</v>
      </c>
      <c r="C3" s="4" t="s">
        <v>118</v>
      </c>
      <c r="D3" s="5">
        <v>44643</v>
      </c>
      <c r="E3" s="6">
        <v>620200</v>
      </c>
      <c r="F3" s="116">
        <v>44643</v>
      </c>
    </row>
    <row r="4" spans="1:6" x14ac:dyDescent="0.25">
      <c r="A4" s="1">
        <v>2</v>
      </c>
      <c r="B4" s="1" t="s">
        <v>117</v>
      </c>
      <c r="C4" s="4"/>
      <c r="D4" s="5"/>
      <c r="E4" s="6"/>
      <c r="F4" s="3"/>
    </row>
    <row r="5" spans="1:6" x14ac:dyDescent="0.25">
      <c r="A5" s="1">
        <v>3</v>
      </c>
      <c r="B5" s="1" t="s">
        <v>117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2A2-C09F-4C2D-B02C-B83B8EF2456E}">
  <dimension ref="A1:F5"/>
  <sheetViews>
    <sheetView workbookViewId="0">
      <selection sqref="A1:XFD1048576"/>
    </sheetView>
  </sheetViews>
  <sheetFormatPr defaultRowHeight="15" x14ac:dyDescent="0.25"/>
  <cols>
    <col min="2" max="2" width="28.57031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</row>
    <row r="2" spans="1:6" x14ac:dyDescent="0.25">
      <c r="A2" s="288"/>
      <c r="B2" s="261"/>
      <c r="C2" s="261"/>
      <c r="D2" s="263"/>
      <c r="E2" s="262"/>
      <c r="F2" s="303"/>
    </row>
    <row r="3" spans="1:6" x14ac:dyDescent="0.25">
      <c r="A3" s="1">
        <v>1</v>
      </c>
      <c r="B3" s="1" t="s">
        <v>129</v>
      </c>
      <c r="C3" s="4" t="s">
        <v>130</v>
      </c>
      <c r="D3" s="5">
        <v>44648</v>
      </c>
      <c r="E3" s="6">
        <v>757700</v>
      </c>
      <c r="F3" s="116">
        <v>44648</v>
      </c>
    </row>
    <row r="4" spans="1:6" x14ac:dyDescent="0.25">
      <c r="A4" s="1">
        <v>2</v>
      </c>
      <c r="B4" s="1" t="s">
        <v>129</v>
      </c>
      <c r="C4" s="4"/>
      <c r="D4" s="5"/>
      <c r="E4" s="6"/>
      <c r="F4" s="3"/>
    </row>
    <row r="5" spans="1:6" x14ac:dyDescent="0.25">
      <c r="A5" s="1">
        <v>3</v>
      </c>
      <c r="B5" s="1" t="s">
        <v>129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1C96-FA5A-4952-9027-CA382FCABED0}">
  <dimension ref="A1:G5"/>
  <sheetViews>
    <sheetView workbookViewId="0">
      <selection activeCell="E10" sqref="E10"/>
    </sheetView>
  </sheetViews>
  <sheetFormatPr defaultRowHeight="15" x14ac:dyDescent="0.25"/>
  <cols>
    <col min="2" max="2" width="32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</row>
    <row r="2" spans="1:7" x14ac:dyDescent="0.25">
      <c r="A2" s="288"/>
      <c r="B2" s="261"/>
      <c r="C2" s="261"/>
      <c r="D2" s="263"/>
      <c r="E2" s="262"/>
      <c r="F2" s="303"/>
    </row>
    <row r="3" spans="1:7" x14ac:dyDescent="0.25">
      <c r="A3" s="1">
        <v>1</v>
      </c>
      <c r="B3" s="1" t="s">
        <v>196</v>
      </c>
      <c r="C3" s="4" t="s">
        <v>197</v>
      </c>
      <c r="D3" s="5">
        <v>44687</v>
      </c>
      <c r="E3" s="6">
        <v>876740</v>
      </c>
      <c r="F3" s="116">
        <v>44688</v>
      </c>
      <c r="G3" t="s">
        <v>191</v>
      </c>
    </row>
    <row r="4" spans="1:7" x14ac:dyDescent="0.25">
      <c r="A4" s="1">
        <v>2</v>
      </c>
      <c r="B4" s="1" t="s">
        <v>196</v>
      </c>
      <c r="C4" s="4"/>
      <c r="D4" s="5"/>
      <c r="E4" s="6"/>
      <c r="F4" s="3"/>
    </row>
    <row r="5" spans="1:7" x14ac:dyDescent="0.25">
      <c r="A5" s="1">
        <v>3</v>
      </c>
      <c r="B5" s="1" t="s">
        <v>196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BF17-059B-42B1-AAA1-4EF7B9E4C9DD}">
  <dimension ref="A1:G5"/>
  <sheetViews>
    <sheetView workbookViewId="0">
      <selection sqref="A1:XFD1048576"/>
    </sheetView>
  </sheetViews>
  <sheetFormatPr defaultRowHeight="15" x14ac:dyDescent="0.25"/>
  <cols>
    <col min="2" max="2" width="33.1406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</row>
    <row r="2" spans="1:7" x14ac:dyDescent="0.25">
      <c r="A2" s="288"/>
      <c r="B2" s="261"/>
      <c r="C2" s="261"/>
      <c r="D2" s="263"/>
      <c r="E2" s="262"/>
      <c r="F2" s="303"/>
    </row>
    <row r="3" spans="1:7" x14ac:dyDescent="0.25">
      <c r="A3" s="1">
        <v>1</v>
      </c>
      <c r="B3" s="1" t="s">
        <v>198</v>
      </c>
      <c r="C3" s="4" t="s">
        <v>199</v>
      </c>
      <c r="D3" s="5">
        <v>44687</v>
      </c>
      <c r="E3" s="6">
        <v>327180</v>
      </c>
      <c r="F3" s="116">
        <v>44688</v>
      </c>
      <c r="G3" t="s">
        <v>191</v>
      </c>
    </row>
    <row r="4" spans="1:7" x14ac:dyDescent="0.25">
      <c r="A4" s="1">
        <v>2</v>
      </c>
      <c r="B4" s="1" t="s">
        <v>198</v>
      </c>
      <c r="C4" s="4"/>
      <c r="D4" s="5"/>
      <c r="E4" s="6"/>
      <c r="F4" s="3"/>
    </row>
    <row r="5" spans="1:7" x14ac:dyDescent="0.25">
      <c r="A5" s="1">
        <v>3</v>
      </c>
      <c r="B5" s="1" t="s">
        <v>198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421-AA7F-46A9-AE97-7D57A0CD5C19}">
  <dimension ref="A1:G5"/>
  <sheetViews>
    <sheetView workbookViewId="0">
      <selection sqref="A1:XFD104857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  <c r="G1" s="264" t="s">
        <v>188</v>
      </c>
    </row>
    <row r="2" spans="1:7" x14ac:dyDescent="0.25">
      <c r="A2" s="288"/>
      <c r="B2" s="261"/>
      <c r="C2" s="261"/>
      <c r="D2" s="263"/>
      <c r="E2" s="262"/>
      <c r="F2" s="303"/>
      <c r="G2" s="280"/>
    </row>
    <row r="3" spans="1:7" x14ac:dyDescent="0.25">
      <c r="A3" s="1">
        <v>1</v>
      </c>
      <c r="B3" s="1" t="s">
        <v>207</v>
      </c>
      <c r="C3" s="4" t="s">
        <v>208</v>
      </c>
      <c r="D3" s="5">
        <v>44693</v>
      </c>
      <c r="E3" s="6">
        <v>1695197.31</v>
      </c>
      <c r="F3" s="116">
        <v>44691</v>
      </c>
      <c r="G3" s="176" t="s">
        <v>191</v>
      </c>
    </row>
    <row r="4" spans="1:7" x14ac:dyDescent="0.25">
      <c r="A4" s="1">
        <v>2</v>
      </c>
      <c r="B4" s="1" t="s">
        <v>207</v>
      </c>
      <c r="C4" s="4"/>
      <c r="D4" s="5"/>
      <c r="E4" s="6"/>
      <c r="F4" s="3"/>
      <c r="G4" s="176"/>
    </row>
    <row r="5" spans="1:7" x14ac:dyDescent="0.25">
      <c r="A5" s="1">
        <v>3</v>
      </c>
      <c r="B5" s="1" t="s">
        <v>207</v>
      </c>
      <c r="C5" s="1"/>
      <c r="D5" s="3"/>
      <c r="E5" s="2"/>
      <c r="F5" s="3"/>
      <c r="G5" s="176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7C0-9D25-46A7-A6BD-3C30792A8989}">
  <dimension ref="A1:G5"/>
  <sheetViews>
    <sheetView workbookViewId="0">
      <selection activeCell="F4" sqref="F4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7" x14ac:dyDescent="0.25">
      <c r="A1" s="235" t="s">
        <v>0</v>
      </c>
      <c r="B1" s="261" t="s">
        <v>1</v>
      </c>
      <c r="C1" s="261" t="s">
        <v>2</v>
      </c>
      <c r="D1" s="263" t="s">
        <v>4</v>
      </c>
      <c r="E1" s="262" t="s">
        <v>3</v>
      </c>
      <c r="F1" s="233" t="s">
        <v>5</v>
      </c>
      <c r="G1" s="264" t="s">
        <v>188</v>
      </c>
    </row>
    <row r="2" spans="1:7" x14ac:dyDescent="0.25">
      <c r="A2" s="288"/>
      <c r="B2" s="261"/>
      <c r="C2" s="261"/>
      <c r="D2" s="263"/>
      <c r="E2" s="262"/>
      <c r="F2" s="303"/>
      <c r="G2" s="280"/>
    </row>
    <row r="3" spans="1:7" x14ac:dyDescent="0.25">
      <c r="A3" s="1">
        <v>1</v>
      </c>
      <c r="B3" s="1" t="s">
        <v>266</v>
      </c>
      <c r="C3" s="79" t="s">
        <v>267</v>
      </c>
      <c r="D3" s="80">
        <v>44725</v>
      </c>
      <c r="E3" s="135">
        <v>718000</v>
      </c>
      <c r="F3" s="116">
        <v>44726</v>
      </c>
      <c r="G3" s="176" t="s">
        <v>191</v>
      </c>
    </row>
    <row r="4" spans="1:7" x14ac:dyDescent="0.25">
      <c r="A4" s="1">
        <v>2</v>
      </c>
      <c r="B4" s="1" t="s">
        <v>266</v>
      </c>
      <c r="C4" s="4"/>
      <c r="D4" s="5"/>
      <c r="E4" s="6"/>
      <c r="F4" s="3"/>
      <c r="G4" s="176"/>
    </row>
    <row r="5" spans="1:7" x14ac:dyDescent="0.25">
      <c r="A5" s="1">
        <v>3</v>
      </c>
      <c r="B5" s="1" t="s">
        <v>266</v>
      </c>
      <c r="C5" s="1"/>
      <c r="D5" s="3"/>
      <c r="E5" s="2"/>
      <c r="F5" s="3"/>
      <c r="G5" s="176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KIME</vt:lpstr>
      <vt:lpstr>BISANGWA</vt:lpstr>
      <vt:lpstr>MUKAMUGEMA</vt:lpstr>
      <vt:lpstr>KABANDA</vt:lpstr>
      <vt:lpstr>RGL</vt:lpstr>
      <vt:lpstr>PARADIS DU COEUR</vt:lpstr>
      <vt:lpstr>LIQUID</vt:lpstr>
      <vt:lpstr>KEYNES GROUP</vt:lpstr>
      <vt:lpstr>MAPLECO S.A.R.L</vt:lpstr>
      <vt:lpstr>NIMEN GENERAL BUSINESS LTD</vt:lpstr>
      <vt:lpstr>HONEST TOYOTA SPARE PARTS LTD</vt:lpstr>
      <vt:lpstr>HONEST AUTO VEHICLE GARAGE LTD</vt:lpstr>
      <vt:lpstr>KBI LTD</vt:lpstr>
      <vt:lpstr>ZURICARE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2022-07-29T11:05:25Z</dcterms:modified>
</cp:coreProperties>
</file>