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B8E28DB0-7495-4210-BDD9-F99168EDCE11}" xr6:coauthVersionLast="43" xr6:coauthVersionMax="43" xr10:uidLastSave="{00000000-0000-0000-0000-000000000000}"/>
  <bookViews>
    <workbookView xWindow="-120" yWindow="-120" windowWidth="20730" windowHeight="11040" firstSheet="11" activeTab="14" xr2:uid="{69639D72-E2EE-4D47-9ADF-610E6722DFA6}"/>
  </bookViews>
  <sheets>
    <sheet name="URBAN BY CITY BLUE" sheetId="1" r:id="rId1"/>
    <sheet name="BANQUE POPULAIRE DU RWANDA" sheetId="2" r:id="rId2"/>
    <sheet name="MINEMA" sheetId="3" r:id="rId3"/>
    <sheet name="COLLECTIF TUBAKUNDE" sheetId="4" r:id="rId4"/>
    <sheet name="DOT RWANDA" sheetId="5" r:id="rId5"/>
    <sheet name="AKAZI KANOZE ACCESS" sheetId="6" r:id="rId6"/>
    <sheet name="HAGURUKA" sheetId="7" r:id="rId7"/>
    <sheet name="WILDRNESS SAFARIS" sheetId="8" r:id="rId8"/>
    <sheet name="OIM" sheetId="9" r:id="rId9"/>
    <sheet name="RUB" sheetId="10" r:id="rId10"/>
    <sheet name="UPHLS" sheetId="11" r:id="rId11"/>
    <sheet name="DUKUNDE KAWA COOPERATIVE" sheetId="12" r:id="rId12"/>
    <sheet name="AGRITERRA RWANDA" sheetId="13" r:id="rId13"/>
    <sheet name="JAVA" sheetId="16" r:id="rId14"/>
    <sheet name="IMBUTO FOUNDATION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2" i="17" l="1"/>
  <c r="G102" i="17"/>
  <c r="D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102" i="17" s="1"/>
  <c r="I4" i="17"/>
  <c r="I3" i="17"/>
  <c r="H102" i="16"/>
  <c r="G102" i="16"/>
  <c r="D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102" i="16" s="1"/>
  <c r="I4" i="16"/>
  <c r="I3" i="16"/>
  <c r="H102" i="13"/>
  <c r="G102" i="13"/>
  <c r="D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2" i="13" s="1"/>
  <c r="H102" i="12"/>
  <c r="G102" i="12"/>
  <c r="D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102" i="12" s="1"/>
  <c r="H102" i="11" l="1"/>
  <c r="G102" i="11"/>
  <c r="D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I102" i="11" l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03" i="9" s="1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5" i="8"/>
  <c r="I4" i="8"/>
  <c r="I3" i="8"/>
  <c r="I4" i="1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103" i="7" s="1"/>
  <c r="H103" i="6"/>
  <c r="G103" i="6"/>
  <c r="D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4" i="6"/>
  <c r="I3" i="6"/>
  <c r="I103" i="6" s="1"/>
  <c r="H103" i="5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103" i="4"/>
  <c r="G103" i="4"/>
  <c r="D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03" i="4" s="1"/>
  <c r="I150" i="3"/>
  <c r="F150" i="3"/>
  <c r="E150" i="3"/>
  <c r="I149" i="3"/>
  <c r="J149" i="3" s="1"/>
  <c r="K149" i="3" s="1"/>
  <c r="E149" i="3"/>
  <c r="F149" i="3" s="1"/>
  <c r="E148" i="3"/>
  <c r="I148" i="3" s="1"/>
  <c r="E147" i="3"/>
  <c r="I146" i="3"/>
  <c r="F146" i="3"/>
  <c r="E146" i="3"/>
  <c r="I145" i="3"/>
  <c r="E145" i="3"/>
  <c r="F145" i="3" s="1"/>
  <c r="E144" i="3"/>
  <c r="I144" i="3" s="1"/>
  <c r="E143" i="3"/>
  <c r="I142" i="3"/>
  <c r="F142" i="3"/>
  <c r="E142" i="3"/>
  <c r="I141" i="3"/>
  <c r="E141" i="3"/>
  <c r="F141" i="3" s="1"/>
  <c r="E140" i="3"/>
  <c r="I140" i="3" s="1"/>
  <c r="E139" i="3"/>
  <c r="I138" i="3"/>
  <c r="J138" i="3" s="1"/>
  <c r="K138" i="3" s="1"/>
  <c r="F138" i="3"/>
  <c r="E138" i="3"/>
  <c r="I137" i="3"/>
  <c r="J137" i="3" s="1"/>
  <c r="K137" i="3" s="1"/>
  <c r="E137" i="3"/>
  <c r="F137" i="3" s="1"/>
  <c r="E136" i="3"/>
  <c r="I136" i="3" s="1"/>
  <c r="E135" i="3"/>
  <c r="I134" i="3"/>
  <c r="F134" i="3"/>
  <c r="E134" i="3"/>
  <c r="I133" i="3"/>
  <c r="J133" i="3" s="1"/>
  <c r="K133" i="3" s="1"/>
  <c r="E133" i="3"/>
  <c r="F133" i="3" s="1"/>
  <c r="E132" i="3"/>
  <c r="I132" i="3" s="1"/>
  <c r="E131" i="3"/>
  <c r="I130" i="3"/>
  <c r="F130" i="3"/>
  <c r="E130" i="3"/>
  <c r="I129" i="3"/>
  <c r="E129" i="3"/>
  <c r="F129" i="3" s="1"/>
  <c r="E128" i="3"/>
  <c r="I128" i="3" s="1"/>
  <c r="E127" i="3"/>
  <c r="I126" i="3"/>
  <c r="F126" i="3"/>
  <c r="E126" i="3"/>
  <c r="I125" i="3"/>
  <c r="E125" i="3"/>
  <c r="F125" i="3" s="1"/>
  <c r="E124" i="3"/>
  <c r="I124" i="3" s="1"/>
  <c r="E123" i="3"/>
  <c r="I122" i="3"/>
  <c r="J122" i="3" s="1"/>
  <c r="K122" i="3" s="1"/>
  <c r="F122" i="3"/>
  <c r="E122" i="3"/>
  <c r="I121" i="3"/>
  <c r="J121" i="3" s="1"/>
  <c r="K121" i="3" s="1"/>
  <c r="E121" i="3"/>
  <c r="F121" i="3" s="1"/>
  <c r="E120" i="3"/>
  <c r="I120" i="3" s="1"/>
  <c r="E119" i="3"/>
  <c r="I118" i="3"/>
  <c r="J118" i="3" s="1"/>
  <c r="K118" i="3" s="1"/>
  <c r="F118" i="3"/>
  <c r="E118" i="3"/>
  <c r="I117" i="3"/>
  <c r="J117" i="3" s="1"/>
  <c r="K117" i="3" s="1"/>
  <c r="E117" i="3"/>
  <c r="F117" i="3" s="1"/>
  <c r="E116" i="3"/>
  <c r="I116" i="3" s="1"/>
  <c r="E115" i="3"/>
  <c r="I114" i="3"/>
  <c r="F114" i="3"/>
  <c r="E114" i="3"/>
  <c r="I113" i="3"/>
  <c r="J113" i="3" s="1"/>
  <c r="K113" i="3" s="1"/>
  <c r="E113" i="3"/>
  <c r="F113" i="3" s="1"/>
  <c r="E112" i="3"/>
  <c r="I112" i="3" s="1"/>
  <c r="E111" i="3"/>
  <c r="I110" i="3"/>
  <c r="F110" i="3"/>
  <c r="E110" i="3"/>
  <c r="I109" i="3"/>
  <c r="E109" i="3"/>
  <c r="F109" i="3" s="1"/>
  <c r="E108" i="3"/>
  <c r="I108" i="3" s="1"/>
  <c r="E107" i="3"/>
  <c r="I106" i="3"/>
  <c r="J106" i="3" s="1"/>
  <c r="K106" i="3" s="1"/>
  <c r="F106" i="3"/>
  <c r="E106" i="3"/>
  <c r="I105" i="3"/>
  <c r="J105" i="3" s="1"/>
  <c r="K105" i="3" s="1"/>
  <c r="E105" i="3"/>
  <c r="F105" i="3" s="1"/>
  <c r="E104" i="3"/>
  <c r="I104" i="3" s="1"/>
  <c r="E103" i="3"/>
  <c r="I102" i="3"/>
  <c r="J102" i="3" s="1"/>
  <c r="K102" i="3" s="1"/>
  <c r="F102" i="3"/>
  <c r="E102" i="3"/>
  <c r="I101" i="3"/>
  <c r="J101" i="3" s="1"/>
  <c r="K101" i="3" s="1"/>
  <c r="E101" i="3"/>
  <c r="F101" i="3" s="1"/>
  <c r="E100" i="3"/>
  <c r="E99" i="3"/>
  <c r="I98" i="3"/>
  <c r="J98" i="3" s="1"/>
  <c r="K98" i="3" s="1"/>
  <c r="F98" i="3"/>
  <c r="E98" i="3"/>
  <c r="J97" i="3"/>
  <c r="K97" i="3" s="1"/>
  <c r="I97" i="3"/>
  <c r="E97" i="3"/>
  <c r="F97" i="3" s="1"/>
  <c r="E96" i="3"/>
  <c r="E95" i="3"/>
  <c r="I94" i="3"/>
  <c r="J94" i="3" s="1"/>
  <c r="K94" i="3" s="1"/>
  <c r="F94" i="3"/>
  <c r="E94" i="3"/>
  <c r="I93" i="3"/>
  <c r="J93" i="3" s="1"/>
  <c r="K93" i="3" s="1"/>
  <c r="E93" i="3"/>
  <c r="F93" i="3" s="1"/>
  <c r="E92" i="3"/>
  <c r="E91" i="3"/>
  <c r="I90" i="3"/>
  <c r="J90" i="3" s="1"/>
  <c r="K90" i="3" s="1"/>
  <c r="F90" i="3"/>
  <c r="E90" i="3"/>
  <c r="J89" i="3"/>
  <c r="K89" i="3" s="1"/>
  <c r="I89" i="3"/>
  <c r="E89" i="3"/>
  <c r="F89" i="3" s="1"/>
  <c r="E88" i="3"/>
  <c r="E87" i="3"/>
  <c r="I86" i="3"/>
  <c r="J86" i="3" s="1"/>
  <c r="K86" i="3" s="1"/>
  <c r="F86" i="3"/>
  <c r="E86" i="3"/>
  <c r="I85" i="3"/>
  <c r="J85" i="3" s="1"/>
  <c r="K85" i="3" s="1"/>
  <c r="E85" i="3"/>
  <c r="F85" i="3" s="1"/>
  <c r="E84" i="3"/>
  <c r="E83" i="3"/>
  <c r="I82" i="3"/>
  <c r="J82" i="3" s="1"/>
  <c r="K82" i="3" s="1"/>
  <c r="F82" i="3"/>
  <c r="E82" i="3"/>
  <c r="J81" i="3"/>
  <c r="K81" i="3" s="1"/>
  <c r="I81" i="3"/>
  <c r="E81" i="3"/>
  <c r="F81" i="3" s="1"/>
  <c r="E80" i="3"/>
  <c r="E79" i="3"/>
  <c r="I78" i="3"/>
  <c r="J78" i="3" s="1"/>
  <c r="K78" i="3" s="1"/>
  <c r="F78" i="3"/>
  <c r="E78" i="3"/>
  <c r="I77" i="3"/>
  <c r="J77" i="3" s="1"/>
  <c r="K77" i="3" s="1"/>
  <c r="E77" i="3"/>
  <c r="F77" i="3" s="1"/>
  <c r="E76" i="3"/>
  <c r="E75" i="3"/>
  <c r="I74" i="3"/>
  <c r="J74" i="3" s="1"/>
  <c r="K74" i="3" s="1"/>
  <c r="F74" i="3"/>
  <c r="E74" i="3"/>
  <c r="J73" i="3"/>
  <c r="K73" i="3" s="1"/>
  <c r="I73" i="3"/>
  <c r="E73" i="3"/>
  <c r="F73" i="3" s="1"/>
  <c r="E72" i="3"/>
  <c r="E71" i="3"/>
  <c r="I70" i="3"/>
  <c r="J70" i="3" s="1"/>
  <c r="K70" i="3" s="1"/>
  <c r="F70" i="3"/>
  <c r="E70" i="3"/>
  <c r="I69" i="3"/>
  <c r="J69" i="3" s="1"/>
  <c r="K69" i="3" s="1"/>
  <c r="E69" i="3"/>
  <c r="F69" i="3" s="1"/>
  <c r="E68" i="3"/>
  <c r="E67" i="3"/>
  <c r="I66" i="3"/>
  <c r="J66" i="3" s="1"/>
  <c r="K66" i="3" s="1"/>
  <c r="F66" i="3"/>
  <c r="E66" i="3"/>
  <c r="E65" i="3"/>
  <c r="F64" i="3"/>
  <c r="E64" i="3"/>
  <c r="I64" i="3" s="1"/>
  <c r="I63" i="3"/>
  <c r="J63" i="3" s="1"/>
  <c r="K63" i="3" s="1"/>
  <c r="F63" i="3"/>
  <c r="E63" i="3"/>
  <c r="I62" i="3"/>
  <c r="J62" i="3" s="1"/>
  <c r="K62" i="3" s="1"/>
  <c r="F62" i="3"/>
  <c r="E62" i="3"/>
  <c r="E61" i="3"/>
  <c r="E60" i="3"/>
  <c r="I60" i="3" s="1"/>
  <c r="I59" i="3"/>
  <c r="F59" i="3"/>
  <c r="E59" i="3"/>
  <c r="J58" i="3"/>
  <c r="K58" i="3" s="1"/>
  <c r="I58" i="3"/>
  <c r="F58" i="3"/>
  <c r="E58" i="3"/>
  <c r="E57" i="3"/>
  <c r="F56" i="3"/>
  <c r="E56" i="3"/>
  <c r="I56" i="3" s="1"/>
  <c r="I55" i="3"/>
  <c r="J55" i="3" s="1"/>
  <c r="K55" i="3" s="1"/>
  <c r="F55" i="3"/>
  <c r="E55" i="3"/>
  <c r="I54" i="3"/>
  <c r="J54" i="3" s="1"/>
  <c r="K54" i="3" s="1"/>
  <c r="F54" i="3"/>
  <c r="E54" i="3"/>
  <c r="E53" i="3"/>
  <c r="E52" i="3"/>
  <c r="I52" i="3" s="1"/>
  <c r="I51" i="3"/>
  <c r="F51" i="3"/>
  <c r="E51" i="3"/>
  <c r="J50" i="3"/>
  <c r="K50" i="3" s="1"/>
  <c r="I50" i="3"/>
  <c r="E50" i="3"/>
  <c r="F50" i="3" s="1"/>
  <c r="E49" i="3"/>
  <c r="E48" i="3"/>
  <c r="I48" i="3" s="1"/>
  <c r="I47" i="3"/>
  <c r="F47" i="3"/>
  <c r="E47" i="3"/>
  <c r="J46" i="3"/>
  <c r="K46" i="3" s="1"/>
  <c r="I46" i="3"/>
  <c r="E46" i="3"/>
  <c r="F46" i="3" s="1"/>
  <c r="E45" i="3"/>
  <c r="E44" i="3"/>
  <c r="I44" i="3" s="1"/>
  <c r="I43" i="3"/>
  <c r="F43" i="3"/>
  <c r="E43" i="3"/>
  <c r="J42" i="3"/>
  <c r="K42" i="3" s="1"/>
  <c r="I42" i="3"/>
  <c r="E42" i="3"/>
  <c r="F42" i="3" s="1"/>
  <c r="E41" i="3"/>
  <c r="E40" i="3"/>
  <c r="I40" i="3" s="1"/>
  <c r="I39" i="3"/>
  <c r="F39" i="3"/>
  <c r="E39" i="3"/>
  <c r="J38" i="3"/>
  <c r="K38" i="3" s="1"/>
  <c r="I38" i="3"/>
  <c r="E38" i="3"/>
  <c r="F38" i="3" s="1"/>
  <c r="E37" i="3"/>
  <c r="E36" i="3"/>
  <c r="I36" i="3" s="1"/>
  <c r="I35" i="3"/>
  <c r="F35" i="3"/>
  <c r="E35" i="3"/>
  <c r="J34" i="3"/>
  <c r="K34" i="3" s="1"/>
  <c r="I34" i="3"/>
  <c r="E34" i="3"/>
  <c r="F34" i="3" s="1"/>
  <c r="E33" i="3"/>
  <c r="E32" i="3"/>
  <c r="I32" i="3" s="1"/>
  <c r="I31" i="3"/>
  <c r="F31" i="3"/>
  <c r="E31" i="3"/>
  <c r="J30" i="3"/>
  <c r="K30" i="3" s="1"/>
  <c r="I30" i="3"/>
  <c r="E30" i="3"/>
  <c r="F30" i="3" s="1"/>
  <c r="E29" i="3"/>
  <c r="E28" i="3"/>
  <c r="I28" i="3" s="1"/>
  <c r="I27" i="3"/>
  <c r="F27" i="3"/>
  <c r="E27" i="3"/>
  <c r="J26" i="3"/>
  <c r="K26" i="3" s="1"/>
  <c r="I26" i="3"/>
  <c r="E26" i="3"/>
  <c r="F26" i="3" s="1"/>
  <c r="E25" i="3"/>
  <c r="E24" i="3"/>
  <c r="I24" i="3" s="1"/>
  <c r="I23" i="3"/>
  <c r="F23" i="3"/>
  <c r="E23" i="3"/>
  <c r="J22" i="3"/>
  <c r="K22" i="3" s="1"/>
  <c r="I22" i="3"/>
  <c r="E22" i="3"/>
  <c r="F22" i="3" s="1"/>
  <c r="E21" i="3"/>
  <c r="E20" i="3"/>
  <c r="I20" i="3" s="1"/>
  <c r="I19" i="3"/>
  <c r="F19" i="3"/>
  <c r="E19" i="3"/>
  <c r="J18" i="3"/>
  <c r="K18" i="3" s="1"/>
  <c r="I18" i="3"/>
  <c r="E18" i="3"/>
  <c r="F18" i="3" s="1"/>
  <c r="E17" i="3"/>
  <c r="E16" i="3"/>
  <c r="I16" i="3" s="1"/>
  <c r="I15" i="3"/>
  <c r="F15" i="3"/>
  <c r="E15" i="3"/>
  <c r="J14" i="3"/>
  <c r="K14" i="3" s="1"/>
  <c r="I14" i="3"/>
  <c r="E14" i="3"/>
  <c r="F14" i="3" s="1"/>
  <c r="E13" i="3"/>
  <c r="E12" i="3"/>
  <c r="I12" i="3" s="1"/>
  <c r="I11" i="3"/>
  <c r="F11" i="3"/>
  <c r="J11" i="3" s="1"/>
  <c r="K11" i="3" s="1"/>
  <c r="E11" i="3"/>
  <c r="I10" i="3"/>
  <c r="E10" i="3"/>
  <c r="F10" i="3" s="1"/>
  <c r="F9" i="3"/>
  <c r="E9" i="3"/>
  <c r="I9" i="3" s="1"/>
  <c r="J9" i="3" s="1"/>
  <c r="K9" i="3" s="1"/>
  <c r="E8" i="3"/>
  <c r="I8" i="3" s="1"/>
  <c r="I7" i="3"/>
  <c r="F7" i="3"/>
  <c r="J7" i="3" s="1"/>
  <c r="K7" i="3" s="1"/>
  <c r="E7" i="3"/>
  <c r="I6" i="3"/>
  <c r="E6" i="3"/>
  <c r="F6" i="3" s="1"/>
  <c r="E5" i="3"/>
  <c r="I5" i="3" s="1"/>
  <c r="E4" i="3"/>
  <c r="I4" i="3" s="1"/>
  <c r="I3" i="3"/>
  <c r="E3" i="3"/>
  <c r="F3" i="3" s="1"/>
  <c r="J3" i="3" s="1"/>
  <c r="K3" i="3" s="1"/>
  <c r="F5" i="3" l="1"/>
  <c r="J5" i="3" s="1"/>
  <c r="K5" i="3" s="1"/>
  <c r="I103" i="5"/>
  <c r="I103" i="8"/>
  <c r="J6" i="3"/>
  <c r="K6" i="3" s="1"/>
  <c r="J10" i="3"/>
  <c r="K10" i="3" s="1"/>
  <c r="J8" i="3"/>
  <c r="K8" i="3" s="1"/>
  <c r="J40" i="3"/>
  <c r="K40" i="3" s="1"/>
  <c r="I99" i="3"/>
  <c r="J99" i="3" s="1"/>
  <c r="K99" i="3" s="1"/>
  <c r="F99" i="3"/>
  <c r="I103" i="3"/>
  <c r="F103" i="3"/>
  <c r="I107" i="3"/>
  <c r="J107" i="3" s="1"/>
  <c r="K107" i="3" s="1"/>
  <c r="F107" i="3"/>
  <c r="I119" i="3"/>
  <c r="F119" i="3"/>
  <c r="I123" i="3"/>
  <c r="J123" i="3" s="1"/>
  <c r="K123" i="3" s="1"/>
  <c r="F123" i="3"/>
  <c r="I139" i="3"/>
  <c r="F139" i="3"/>
  <c r="F4" i="3"/>
  <c r="J4" i="3" s="1"/>
  <c r="K4" i="3" s="1"/>
  <c r="F8" i="3"/>
  <c r="F12" i="3"/>
  <c r="F16" i="3"/>
  <c r="F20" i="3"/>
  <c r="J20" i="3" s="1"/>
  <c r="K20" i="3" s="1"/>
  <c r="F24" i="3"/>
  <c r="F28" i="3"/>
  <c r="J28" i="3" s="1"/>
  <c r="K28" i="3" s="1"/>
  <c r="F32" i="3"/>
  <c r="J32" i="3" s="1"/>
  <c r="K32" i="3" s="1"/>
  <c r="F36" i="3"/>
  <c r="F40" i="3"/>
  <c r="F44" i="3"/>
  <c r="F48" i="3"/>
  <c r="J48" i="3" s="1"/>
  <c r="K48" i="3" s="1"/>
  <c r="F52" i="3"/>
  <c r="J56" i="3"/>
  <c r="K56" i="3" s="1"/>
  <c r="J59" i="3"/>
  <c r="K59" i="3" s="1"/>
  <c r="I61" i="3"/>
  <c r="J61" i="3" s="1"/>
  <c r="K61" i="3" s="1"/>
  <c r="F61" i="3"/>
  <c r="I68" i="3"/>
  <c r="F68" i="3"/>
  <c r="I71" i="3"/>
  <c r="J71" i="3" s="1"/>
  <c r="K71" i="3" s="1"/>
  <c r="F71" i="3"/>
  <c r="I84" i="3"/>
  <c r="F84" i="3"/>
  <c r="I87" i="3"/>
  <c r="J87" i="3" s="1"/>
  <c r="K87" i="3" s="1"/>
  <c r="F87" i="3"/>
  <c r="I100" i="3"/>
  <c r="F100" i="3"/>
  <c r="J16" i="3"/>
  <c r="K16" i="3" s="1"/>
  <c r="J24" i="3"/>
  <c r="K24" i="3" s="1"/>
  <c r="J36" i="3"/>
  <c r="K36" i="3" s="1"/>
  <c r="J44" i="3"/>
  <c r="K44" i="3" s="1"/>
  <c r="I57" i="3"/>
  <c r="J57" i="3" s="1"/>
  <c r="K57" i="3" s="1"/>
  <c r="F57" i="3"/>
  <c r="I67" i="3"/>
  <c r="F67" i="3"/>
  <c r="I65" i="3"/>
  <c r="F65" i="3"/>
  <c r="I72" i="3"/>
  <c r="J72" i="3" s="1"/>
  <c r="K72" i="3" s="1"/>
  <c r="F72" i="3"/>
  <c r="I75" i="3"/>
  <c r="F75" i="3"/>
  <c r="I88" i="3"/>
  <c r="J88" i="3" s="1"/>
  <c r="K88" i="3" s="1"/>
  <c r="F88" i="3"/>
  <c r="I91" i="3"/>
  <c r="F91" i="3"/>
  <c r="J12" i="3"/>
  <c r="K12" i="3" s="1"/>
  <c r="J52" i="3"/>
  <c r="K52" i="3" s="1"/>
  <c r="I80" i="3"/>
  <c r="F80" i="3"/>
  <c r="I83" i="3"/>
  <c r="J83" i="3" s="1"/>
  <c r="K83" i="3" s="1"/>
  <c r="F83" i="3"/>
  <c r="I96" i="3"/>
  <c r="F96" i="3"/>
  <c r="I135" i="3"/>
  <c r="J135" i="3" s="1"/>
  <c r="K135" i="3" s="1"/>
  <c r="F135" i="3"/>
  <c r="I13" i="3"/>
  <c r="F13" i="3"/>
  <c r="J15" i="3"/>
  <c r="K15" i="3" s="1"/>
  <c r="I17" i="3"/>
  <c r="J17" i="3" s="1"/>
  <c r="K17" i="3" s="1"/>
  <c r="F17" i="3"/>
  <c r="J19" i="3"/>
  <c r="K19" i="3" s="1"/>
  <c r="I21" i="3"/>
  <c r="J21" i="3" s="1"/>
  <c r="K21" i="3" s="1"/>
  <c r="F21" i="3"/>
  <c r="J23" i="3"/>
  <c r="K23" i="3" s="1"/>
  <c r="I25" i="3"/>
  <c r="F25" i="3"/>
  <c r="J27" i="3"/>
  <c r="K27" i="3" s="1"/>
  <c r="I29" i="3"/>
  <c r="F29" i="3"/>
  <c r="J31" i="3"/>
  <c r="K31" i="3" s="1"/>
  <c r="I33" i="3"/>
  <c r="J33" i="3" s="1"/>
  <c r="K33" i="3" s="1"/>
  <c r="F33" i="3"/>
  <c r="J35" i="3"/>
  <c r="K35" i="3" s="1"/>
  <c r="I37" i="3"/>
  <c r="J37" i="3" s="1"/>
  <c r="K37" i="3" s="1"/>
  <c r="F37" i="3"/>
  <c r="J39" i="3"/>
  <c r="K39" i="3" s="1"/>
  <c r="I41" i="3"/>
  <c r="F41" i="3"/>
  <c r="J43" i="3"/>
  <c r="K43" i="3" s="1"/>
  <c r="I45" i="3"/>
  <c r="F45" i="3"/>
  <c r="J47" i="3"/>
  <c r="K47" i="3" s="1"/>
  <c r="I49" i="3"/>
  <c r="J49" i="3" s="1"/>
  <c r="K49" i="3" s="1"/>
  <c r="F49" i="3"/>
  <c r="J51" i="3"/>
  <c r="K51" i="3" s="1"/>
  <c r="I53" i="3"/>
  <c r="J53" i="3" s="1"/>
  <c r="K53" i="3" s="1"/>
  <c r="F53" i="3"/>
  <c r="F60" i="3"/>
  <c r="J60" i="3" s="1"/>
  <c r="K60" i="3" s="1"/>
  <c r="J64" i="3"/>
  <c r="K64" i="3" s="1"/>
  <c r="I76" i="3"/>
  <c r="J76" i="3" s="1"/>
  <c r="K76" i="3" s="1"/>
  <c r="F76" i="3"/>
  <c r="I79" i="3"/>
  <c r="F79" i="3"/>
  <c r="I92" i="3"/>
  <c r="J92" i="3" s="1"/>
  <c r="K92" i="3" s="1"/>
  <c r="F92" i="3"/>
  <c r="I95" i="3"/>
  <c r="F95" i="3"/>
  <c r="J110" i="3"/>
  <c r="K110" i="3" s="1"/>
  <c r="J126" i="3"/>
  <c r="K126" i="3" s="1"/>
  <c r="J142" i="3"/>
  <c r="K142" i="3" s="1"/>
  <c r="J109" i="3"/>
  <c r="K109" i="3" s="1"/>
  <c r="I111" i="3"/>
  <c r="J111" i="3" s="1"/>
  <c r="K111" i="3" s="1"/>
  <c r="F111" i="3"/>
  <c r="J114" i="3"/>
  <c r="K114" i="3" s="1"/>
  <c r="J125" i="3"/>
  <c r="K125" i="3" s="1"/>
  <c r="I127" i="3"/>
  <c r="J127" i="3" s="1"/>
  <c r="K127" i="3" s="1"/>
  <c r="F127" i="3"/>
  <c r="J130" i="3"/>
  <c r="K130" i="3" s="1"/>
  <c r="J141" i="3"/>
  <c r="K141" i="3" s="1"/>
  <c r="I143" i="3"/>
  <c r="J143" i="3" s="1"/>
  <c r="K143" i="3" s="1"/>
  <c r="F143" i="3"/>
  <c r="J146" i="3"/>
  <c r="K146" i="3" s="1"/>
  <c r="I115" i="3"/>
  <c r="F115" i="3"/>
  <c r="J129" i="3"/>
  <c r="K129" i="3" s="1"/>
  <c r="I131" i="3"/>
  <c r="F131" i="3"/>
  <c r="J134" i="3"/>
  <c r="K134" i="3" s="1"/>
  <c r="J145" i="3"/>
  <c r="K145" i="3" s="1"/>
  <c r="I147" i="3"/>
  <c r="F147" i="3"/>
  <c r="J150" i="3"/>
  <c r="K150" i="3" s="1"/>
  <c r="F104" i="3"/>
  <c r="J104" i="3" s="1"/>
  <c r="K104" i="3" s="1"/>
  <c r="F108" i="3"/>
  <c r="J108" i="3" s="1"/>
  <c r="K108" i="3" s="1"/>
  <c r="F112" i="3"/>
  <c r="J112" i="3" s="1"/>
  <c r="K112" i="3" s="1"/>
  <c r="F116" i="3"/>
  <c r="J116" i="3" s="1"/>
  <c r="K116" i="3" s="1"/>
  <c r="F120" i="3"/>
  <c r="J120" i="3" s="1"/>
  <c r="K120" i="3" s="1"/>
  <c r="F124" i="3"/>
  <c r="J124" i="3" s="1"/>
  <c r="K124" i="3" s="1"/>
  <c r="F128" i="3"/>
  <c r="J128" i="3" s="1"/>
  <c r="K128" i="3" s="1"/>
  <c r="F132" i="3"/>
  <c r="J132" i="3" s="1"/>
  <c r="K132" i="3" s="1"/>
  <c r="F136" i="3"/>
  <c r="J136" i="3" s="1"/>
  <c r="K136" i="3" s="1"/>
  <c r="F140" i="3"/>
  <c r="J140" i="3" s="1"/>
  <c r="K140" i="3" s="1"/>
  <c r="F144" i="3"/>
  <c r="J144" i="3" s="1"/>
  <c r="K144" i="3" s="1"/>
  <c r="F148" i="3"/>
  <c r="J148" i="3" s="1"/>
  <c r="K148" i="3" s="1"/>
  <c r="J115" i="3" l="1"/>
  <c r="K115" i="3" s="1"/>
  <c r="J41" i="3"/>
  <c r="K41" i="3" s="1"/>
  <c r="J25" i="3"/>
  <c r="K25" i="3" s="1"/>
  <c r="J67" i="3"/>
  <c r="K67" i="3" s="1"/>
  <c r="J139" i="3"/>
  <c r="K139" i="3" s="1"/>
  <c r="J119" i="3"/>
  <c r="K119" i="3" s="1"/>
  <c r="J103" i="3"/>
  <c r="K103" i="3" s="1"/>
  <c r="J147" i="3"/>
  <c r="K147" i="3" s="1"/>
  <c r="J131" i="3"/>
  <c r="K131" i="3" s="1"/>
  <c r="J95" i="3"/>
  <c r="K95" i="3" s="1"/>
  <c r="J79" i="3"/>
  <c r="K79" i="3" s="1"/>
  <c r="J45" i="3"/>
  <c r="K45" i="3" s="1"/>
  <c r="J29" i="3"/>
  <c r="K29" i="3" s="1"/>
  <c r="J13" i="3"/>
  <c r="K13" i="3" s="1"/>
  <c r="J96" i="3"/>
  <c r="K96" i="3" s="1"/>
  <c r="J80" i="3"/>
  <c r="K80" i="3" s="1"/>
  <c r="J91" i="3"/>
  <c r="K91" i="3" s="1"/>
  <c r="J75" i="3"/>
  <c r="K75" i="3" s="1"/>
  <c r="J65" i="3"/>
  <c r="K65" i="3" s="1"/>
  <c r="J100" i="3"/>
  <c r="K100" i="3" s="1"/>
  <c r="J84" i="3"/>
  <c r="K84" i="3" s="1"/>
  <c r="J68" i="3"/>
  <c r="K68" i="3" s="1"/>
  <c r="H104" i="2" l="1"/>
  <c r="G104" i="2"/>
  <c r="D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9" i="2"/>
  <c r="I8" i="2"/>
  <c r="I7" i="2"/>
  <c r="I6" i="2"/>
  <c r="I5" i="2"/>
  <c r="I4" i="2"/>
  <c r="I3" i="2"/>
  <c r="H103" i="1"/>
  <c r="G103" i="1"/>
  <c r="D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3" i="1"/>
  <c r="I103" i="1" l="1"/>
  <c r="I104" i="2"/>
</calcChain>
</file>

<file path=xl/sharedStrings.xml><?xml version="1.0" encoding="utf-8"?>
<sst xmlns="http://schemas.openxmlformats.org/spreadsheetml/2006/main" count="3299" uniqueCount="84">
  <si>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</si>
  <si>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</si>
  <si>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AMOUNT</t>
  </si>
  <si>
    <t xml:space="preserve">DATE </t>
  </si>
  <si>
    <t>TOTAL</t>
  </si>
  <si>
    <t>INVOICE NUMBER</t>
  </si>
  <si>
    <t>PAID DATE</t>
  </si>
  <si>
    <t>RETENUS</t>
  </si>
  <si>
    <t>NET PAYE</t>
  </si>
  <si>
    <t>BK</t>
  </si>
  <si>
    <t>YES</t>
  </si>
  <si>
    <t>URBAN BY CITY BLUE</t>
  </si>
  <si>
    <t>SDC010032846/9</t>
  </si>
  <si>
    <t>BY CASH</t>
  </si>
  <si>
    <t>BANQUE POPULAIRE DU RWANDA</t>
  </si>
  <si>
    <t>SDC010032846/246</t>
  </si>
  <si>
    <t>SDC010032846/245</t>
  </si>
  <si>
    <t>MINEMA</t>
  </si>
  <si>
    <t>SDC010032846/126</t>
  </si>
  <si>
    <t>COLLECTIF TUBAKUNDE</t>
  </si>
  <si>
    <t>SDC010032846/8</t>
  </si>
  <si>
    <t>SDC010032846/160</t>
  </si>
  <si>
    <t>DOT RWANDA</t>
  </si>
  <si>
    <t>SDC010032846/208</t>
  </si>
  <si>
    <t>AKAZI KANOZE ACCESS</t>
  </si>
  <si>
    <t>SDC010032846/240</t>
  </si>
  <si>
    <t>HAGURUKA</t>
  </si>
  <si>
    <t>SDC010032846/238</t>
  </si>
  <si>
    <t>SDC010032846/75</t>
  </si>
  <si>
    <t>SDC010032846/69</t>
  </si>
  <si>
    <t>SDC010032846/106</t>
  </si>
  <si>
    <t>WILDRNESS SAFARIS</t>
  </si>
  <si>
    <t>SDC010032846/202</t>
  </si>
  <si>
    <t>SDC010032846/103</t>
  </si>
  <si>
    <t>OIM</t>
  </si>
  <si>
    <t>SDC010032846/10</t>
  </si>
  <si>
    <t>SDC010032846/37</t>
  </si>
  <si>
    <t>BPR</t>
  </si>
  <si>
    <t>SDC010032846/108</t>
  </si>
  <si>
    <t>SDC010032846/219</t>
  </si>
  <si>
    <t>SDC010032846/24</t>
  </si>
  <si>
    <t>SDC010032846/248</t>
  </si>
  <si>
    <t>SDC010032846/218</t>
  </si>
  <si>
    <t>SDC010032846/207</t>
  </si>
  <si>
    <t>SDC010032846/167</t>
  </si>
  <si>
    <t>RUB</t>
  </si>
  <si>
    <t>SDC010032846/310</t>
  </si>
  <si>
    <t>SDC010032846/313</t>
  </si>
  <si>
    <t>SDC010032846/311</t>
  </si>
  <si>
    <t>SDC010032846/325</t>
  </si>
  <si>
    <t>SDC010032846/334</t>
  </si>
  <si>
    <t>SDC010032846/285</t>
  </si>
  <si>
    <t>SDC010032846/335</t>
  </si>
  <si>
    <t>SDC010032846/330</t>
  </si>
  <si>
    <t>SDC010032846/545</t>
  </si>
  <si>
    <t>UPHLS</t>
  </si>
  <si>
    <t>SDC010032846/464</t>
  </si>
  <si>
    <t>SDC010032846/281</t>
  </si>
  <si>
    <t>SDC010032846/620</t>
  </si>
  <si>
    <t>DUKUNDE KAWA COOPERATIVE</t>
  </si>
  <si>
    <t>SDC010032846/565</t>
  </si>
  <si>
    <t>SDC010032846/350</t>
  </si>
  <si>
    <t>SDC010032846/523</t>
  </si>
  <si>
    <t>SDC010032846/687</t>
  </si>
  <si>
    <t>SDC010032846/707</t>
  </si>
  <si>
    <t>SDC010032846/689</t>
  </si>
  <si>
    <t>SDC010032846/542</t>
  </si>
  <si>
    <t>SDC010032846/543</t>
  </si>
  <si>
    <t>SDC010032846/541</t>
  </si>
  <si>
    <t>SDC010032846/740</t>
  </si>
  <si>
    <t>SDC010032846/706</t>
  </si>
  <si>
    <t>SDC010032846/463</t>
  </si>
  <si>
    <t>AGRITERRA RWANDA</t>
  </si>
  <si>
    <t>SDC010032846/743</t>
  </si>
  <si>
    <t>SDC010032846/1289</t>
  </si>
  <si>
    <t>SDC010032846/1099</t>
  </si>
  <si>
    <t>SDC010032846/1100</t>
  </si>
  <si>
    <t>SDC010032846/882</t>
  </si>
  <si>
    <t>SDC010032846/1315</t>
  </si>
  <si>
    <t>SDC020032846/881</t>
  </si>
  <si>
    <t>JAVA</t>
  </si>
  <si>
    <t>SDC010032846/1224</t>
  </si>
  <si>
    <t>IMBUTO FOUNDATION</t>
  </si>
  <si>
    <t>SDC010032846/1222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</si>
</sst>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3" fontId="0" fillId="2" borderId="3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2" fillId="2" borderId="2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2" borderId="2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3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5" fontId="0" fillId="2" borderId="2" xfId="0" applyNumberFormat="1" applyFill="1" applyBorder="1" applyAlignment="1">
      <alignment horizontal="right" vertical="center"/>
    </xf>
    <xf numFmtId="165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5" fontId="0" fillId="2" borderId="7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vertical="center"/>
    </xf>
    <xf numFmtId="165" fontId="0" fillId="2" borderId="3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5622-2557-4160-8EB7-7E10718725DB}">
  <dimension ref="A1:CD103"/>
  <sheetViews>
    <sheetView workbookViewId="0">
      <selection activeCell="F15" sqref="F15"/>
    </sheetView>
  </sheetViews>
  <sheetFormatPr defaultRowHeight="15" x14ac:dyDescent="0.25"/>
  <cols>
    <col min="2" max="2" width="21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7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2"/>
    </row>
    <row r="2" spans="1:82" x14ac:dyDescent="0.25">
      <c r="A2" s="60"/>
      <c r="B2" s="76"/>
      <c r="C2" s="77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2"/>
    </row>
    <row r="3" spans="1:82" x14ac:dyDescent="0.25">
      <c r="A3" s="11">
        <v>1</v>
      </c>
      <c r="B3" s="11" t="s">
        <v>11</v>
      </c>
      <c r="C3" s="30" t="s">
        <v>12</v>
      </c>
      <c r="D3" s="13">
        <v>45000</v>
      </c>
      <c r="E3" s="14">
        <v>44619</v>
      </c>
      <c r="F3" s="14">
        <v>44620</v>
      </c>
      <c r="G3" s="13">
        <v>0</v>
      </c>
      <c r="H3" s="13">
        <v>0</v>
      </c>
      <c r="I3" s="13">
        <f>D3</f>
        <v>45000</v>
      </c>
      <c r="J3" s="70" t="s">
        <v>13</v>
      </c>
      <c r="K3" s="71"/>
    </row>
    <row r="4" spans="1:82" x14ac:dyDescent="0.25">
      <c r="A4" s="4">
        <v>2</v>
      </c>
      <c r="B4" s="11" t="s">
        <v>11</v>
      </c>
      <c r="C4" s="31" t="s">
        <v>28</v>
      </c>
      <c r="D4" s="16">
        <v>135000</v>
      </c>
      <c r="E4" s="17">
        <v>44627</v>
      </c>
      <c r="F4" s="73">
        <v>44645</v>
      </c>
      <c r="G4" s="55">
        <v>0</v>
      </c>
      <c r="H4" s="55">
        <v>0</v>
      </c>
      <c r="I4" s="55">
        <f>D6+D5+D4</f>
        <v>429000</v>
      </c>
      <c r="J4" s="59" t="s">
        <v>10</v>
      </c>
      <c r="K4" s="59"/>
      <c r="CD4" s="16">
        <v>50423.728813559319</v>
      </c>
    </row>
    <row r="5" spans="1:82" x14ac:dyDescent="0.25">
      <c r="A5" s="1">
        <v>3</v>
      </c>
      <c r="B5" s="11" t="s">
        <v>11</v>
      </c>
      <c r="C5" s="32" t="s">
        <v>29</v>
      </c>
      <c r="D5" s="2">
        <v>135000</v>
      </c>
      <c r="E5" s="18">
        <v>44627</v>
      </c>
      <c r="F5" s="78"/>
      <c r="G5" s="61"/>
      <c r="H5" s="61"/>
      <c r="I5" s="61"/>
      <c r="J5" s="62"/>
      <c r="K5" s="62"/>
      <c r="CD5" s="16">
        <v>59322.033898305082</v>
      </c>
    </row>
    <row r="6" spans="1:82" x14ac:dyDescent="0.25">
      <c r="A6" s="11">
        <v>4</v>
      </c>
      <c r="B6" s="11" t="s">
        <v>11</v>
      </c>
      <c r="C6" s="33" t="s">
        <v>30</v>
      </c>
      <c r="D6" s="6">
        <v>159000</v>
      </c>
      <c r="E6" s="19">
        <v>44631</v>
      </c>
      <c r="F6" s="74"/>
      <c r="G6" s="56"/>
      <c r="H6" s="56"/>
      <c r="I6" s="56"/>
      <c r="J6" s="60"/>
      <c r="K6" s="60"/>
      <c r="CD6" s="16">
        <v>19576.271186440677</v>
      </c>
    </row>
    <row r="7" spans="1:82" x14ac:dyDescent="0.25">
      <c r="A7" s="4">
        <v>5</v>
      </c>
      <c r="B7" s="11" t="s">
        <v>11</v>
      </c>
      <c r="C7" s="34" t="s">
        <v>41</v>
      </c>
      <c r="D7" s="6">
        <v>810000</v>
      </c>
      <c r="E7" s="19">
        <v>44652</v>
      </c>
      <c r="F7" s="19">
        <v>44671</v>
      </c>
      <c r="G7" s="55">
        <v>0</v>
      </c>
      <c r="H7" s="55">
        <v>0</v>
      </c>
      <c r="I7" s="55">
        <v>1617000</v>
      </c>
      <c r="J7" s="59" t="s">
        <v>10</v>
      </c>
      <c r="K7" s="53"/>
      <c r="CD7" s="16">
        <v>16101.694915254237</v>
      </c>
    </row>
    <row r="8" spans="1:82" x14ac:dyDescent="0.25">
      <c r="A8" s="1">
        <v>6</v>
      </c>
      <c r="B8" s="11" t="s">
        <v>11</v>
      </c>
      <c r="C8" s="33" t="s">
        <v>42</v>
      </c>
      <c r="D8" s="6">
        <v>315000</v>
      </c>
      <c r="E8" s="19">
        <v>44647</v>
      </c>
      <c r="F8" s="19">
        <v>44671</v>
      </c>
      <c r="G8" s="61"/>
      <c r="H8" s="61"/>
      <c r="I8" s="61"/>
      <c r="J8" s="62"/>
      <c r="K8" s="63"/>
      <c r="CD8" s="16">
        <v>34745.762711864409</v>
      </c>
    </row>
    <row r="9" spans="1:82" x14ac:dyDescent="0.25">
      <c r="A9" s="11">
        <v>7</v>
      </c>
      <c r="B9" s="11" t="s">
        <v>11</v>
      </c>
      <c r="C9" s="33" t="s">
        <v>43</v>
      </c>
      <c r="D9" s="6">
        <v>198000</v>
      </c>
      <c r="E9" s="19">
        <v>44645</v>
      </c>
      <c r="F9" s="19">
        <v>44671</v>
      </c>
      <c r="G9" s="61"/>
      <c r="H9" s="61"/>
      <c r="I9" s="61"/>
      <c r="J9" s="62"/>
      <c r="K9" s="63"/>
      <c r="CD9" s="16">
        <v>22881.355932203391</v>
      </c>
    </row>
    <row r="10" spans="1:82" x14ac:dyDescent="0.25">
      <c r="A10" s="4">
        <v>8</v>
      </c>
      <c r="B10" s="11" t="s">
        <v>11</v>
      </c>
      <c r="C10" s="33" t="s">
        <v>44</v>
      </c>
      <c r="D10" s="6">
        <v>284500</v>
      </c>
      <c r="E10" s="19">
        <v>44642</v>
      </c>
      <c r="F10" s="19">
        <v>44671</v>
      </c>
      <c r="G10" s="56"/>
      <c r="H10" s="56"/>
      <c r="I10" s="56"/>
      <c r="J10" s="60"/>
      <c r="K10" s="54"/>
      <c r="CD10" s="16">
        <v>30508.474576271186</v>
      </c>
    </row>
    <row r="11" spans="1:82" x14ac:dyDescent="0.25">
      <c r="A11" s="1">
        <v>9</v>
      </c>
      <c r="B11" s="11" t="s">
        <v>11</v>
      </c>
      <c r="C11" s="33" t="s">
        <v>53</v>
      </c>
      <c r="D11" s="6">
        <v>90000</v>
      </c>
      <c r="E11" s="19">
        <v>44676</v>
      </c>
      <c r="F11" s="57">
        <v>44698</v>
      </c>
      <c r="G11" s="55">
        <v>0</v>
      </c>
      <c r="H11" s="55">
        <v>0</v>
      </c>
      <c r="I11" s="55">
        <v>135000</v>
      </c>
      <c r="J11" s="59" t="s">
        <v>10</v>
      </c>
      <c r="K11" s="53"/>
      <c r="CD11" s="16">
        <v>189830.50847457626</v>
      </c>
    </row>
    <row r="12" spans="1:82" x14ac:dyDescent="0.25">
      <c r="A12" s="11">
        <v>10</v>
      </c>
      <c r="B12" s="11" t="s">
        <v>11</v>
      </c>
      <c r="C12" s="33" t="s">
        <v>54</v>
      </c>
      <c r="D12" s="6">
        <v>45000</v>
      </c>
      <c r="E12" s="19">
        <v>44694</v>
      </c>
      <c r="F12" s="58"/>
      <c r="G12" s="56"/>
      <c r="H12" s="56"/>
      <c r="I12" s="56"/>
      <c r="J12" s="60"/>
      <c r="K12" s="54"/>
      <c r="CD12" s="16">
        <v>37288.135593220337</v>
      </c>
    </row>
    <row r="13" spans="1:82" x14ac:dyDescent="0.25">
      <c r="A13" s="4">
        <v>11</v>
      </c>
      <c r="B13" s="11" t="s">
        <v>11</v>
      </c>
      <c r="C13" s="33" t="s">
        <v>65</v>
      </c>
      <c r="D13" s="6">
        <v>30000</v>
      </c>
      <c r="E13" s="19">
        <v>44703</v>
      </c>
      <c r="F13" s="19">
        <v>44707</v>
      </c>
      <c r="G13" s="13">
        <v>0</v>
      </c>
      <c r="H13" s="13">
        <v>0</v>
      </c>
      <c r="I13" s="13">
        <f t="shared" ref="I13:I67" si="0">D13</f>
        <v>30000</v>
      </c>
      <c r="J13" s="1" t="s">
        <v>10</v>
      </c>
      <c r="K13" s="5"/>
      <c r="CD13" s="16">
        <v>15254.237288135593</v>
      </c>
    </row>
    <row r="14" spans="1:82" x14ac:dyDescent="0.25">
      <c r="A14" s="1">
        <v>12</v>
      </c>
      <c r="B14" s="11" t="s">
        <v>11</v>
      </c>
      <c r="C14" s="33" t="s">
        <v>77</v>
      </c>
      <c r="D14" s="6">
        <v>45000</v>
      </c>
      <c r="E14" s="19">
        <v>44718</v>
      </c>
      <c r="F14" s="19">
        <v>44739</v>
      </c>
      <c r="G14" s="13">
        <v>0</v>
      </c>
      <c r="H14" s="13">
        <v>0</v>
      </c>
      <c r="I14" s="13">
        <f t="shared" si="0"/>
        <v>45000</v>
      </c>
      <c r="J14" s="1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11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1" t="s">
        <v>10</v>
      </c>
      <c r="K15" s="5"/>
      <c r="CD15" s="16">
        <v>35169.491525423728</v>
      </c>
    </row>
    <row r="16" spans="1:82" x14ac:dyDescent="0.25">
      <c r="A16" s="4">
        <v>14</v>
      </c>
      <c r="B16" s="11" t="s">
        <v>11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1" t="s">
        <v>10</v>
      </c>
      <c r="K16" s="5"/>
      <c r="CD16" s="16">
        <v>338135.59322033898</v>
      </c>
    </row>
    <row r="17" spans="1:82" x14ac:dyDescent="0.25">
      <c r="A17" s="1">
        <v>15</v>
      </c>
      <c r="B17" s="11" t="s">
        <v>11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1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11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1" t="s">
        <v>10</v>
      </c>
      <c r="K18" s="5"/>
      <c r="CD18" s="16">
        <v>379661.01694915252</v>
      </c>
    </row>
    <row r="19" spans="1:82" x14ac:dyDescent="0.25">
      <c r="A19" s="4">
        <v>17</v>
      </c>
      <c r="B19" s="11" t="s">
        <v>11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1" t="s">
        <v>10</v>
      </c>
      <c r="K19" s="5"/>
      <c r="CD19" s="16">
        <v>510169.49152542371</v>
      </c>
    </row>
    <row r="20" spans="1:82" x14ac:dyDescent="0.25">
      <c r="A20" s="1">
        <v>18</v>
      </c>
      <c r="B20" s="11" t="s">
        <v>11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1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11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1" t="s">
        <v>10</v>
      </c>
      <c r="K21" s="5"/>
      <c r="CD21" s="16">
        <v>26694.915254237287</v>
      </c>
    </row>
    <row r="22" spans="1:82" x14ac:dyDescent="0.25">
      <c r="A22" s="4">
        <v>20</v>
      </c>
      <c r="B22" s="11" t="s">
        <v>11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1" t="s">
        <v>10</v>
      </c>
      <c r="K22" s="5"/>
      <c r="CD22" s="16">
        <v>925423.72881355928</v>
      </c>
    </row>
    <row r="23" spans="1:82" x14ac:dyDescent="0.25">
      <c r="A23" s="1">
        <v>21</v>
      </c>
      <c r="B23" s="11" t="s">
        <v>11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1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11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1" t="s">
        <v>10</v>
      </c>
      <c r="K24" s="5"/>
      <c r="CD24" s="16">
        <v>50000</v>
      </c>
    </row>
    <row r="25" spans="1:82" x14ac:dyDescent="0.25">
      <c r="A25" s="4">
        <v>23</v>
      </c>
      <c r="B25" s="11" t="s">
        <v>11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1" t="s">
        <v>10</v>
      </c>
      <c r="K25" s="5"/>
      <c r="CD25" s="16">
        <v>177966.10169491524</v>
      </c>
    </row>
    <row r="26" spans="1:82" x14ac:dyDescent="0.25">
      <c r="A26" s="1">
        <v>24</v>
      </c>
      <c r="B26" s="11" t="s">
        <v>11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1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11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1" t="s">
        <v>10</v>
      </c>
      <c r="K27" s="5"/>
      <c r="CD27" s="16">
        <v>19915.254237288136</v>
      </c>
    </row>
    <row r="28" spans="1:82" x14ac:dyDescent="0.25">
      <c r="A28" s="4">
        <v>26</v>
      </c>
      <c r="B28" s="11" t="s">
        <v>11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1" t="s">
        <v>10</v>
      </c>
      <c r="K28" s="5"/>
      <c r="CD28" s="16">
        <v>177966.10169491524</v>
      </c>
    </row>
    <row r="29" spans="1:82" x14ac:dyDescent="0.25">
      <c r="A29" s="1">
        <v>27</v>
      </c>
      <c r="B29" s="11" t="s">
        <v>11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1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11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1" t="s">
        <v>10</v>
      </c>
      <c r="K30" s="5"/>
      <c r="CD30" s="16">
        <v>88983.05084745762</v>
      </c>
    </row>
    <row r="31" spans="1:82" x14ac:dyDescent="0.25">
      <c r="A31" s="4">
        <v>29</v>
      </c>
      <c r="B31" s="11" t="s">
        <v>11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1" t="s">
        <v>10</v>
      </c>
      <c r="K31" s="5"/>
      <c r="CD31" s="16">
        <v>28389.830508474577</v>
      </c>
    </row>
    <row r="32" spans="1:82" x14ac:dyDescent="0.25">
      <c r="A32" s="1">
        <v>30</v>
      </c>
      <c r="B32" s="11" t="s">
        <v>11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1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11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1" t="s">
        <v>10</v>
      </c>
      <c r="K33" s="5"/>
      <c r="CD33" s="16">
        <v>50847.457627118645</v>
      </c>
    </row>
    <row r="34" spans="1:82" x14ac:dyDescent="0.25">
      <c r="A34" s="4">
        <v>32</v>
      </c>
      <c r="B34" s="11" t="s">
        <v>11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1" t="s">
        <v>10</v>
      </c>
      <c r="K34" s="5"/>
      <c r="CD34" s="16">
        <v>17796.610169491527</v>
      </c>
    </row>
    <row r="35" spans="1:82" x14ac:dyDescent="0.25">
      <c r="A35" s="1">
        <v>33</v>
      </c>
      <c r="B35" s="11" t="s">
        <v>11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1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11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1" t="s">
        <v>10</v>
      </c>
      <c r="K36" s="5"/>
      <c r="CD36" s="16">
        <v>11864.406779661016</v>
      </c>
    </row>
    <row r="37" spans="1:82" x14ac:dyDescent="0.25">
      <c r="A37" s="4">
        <v>35</v>
      </c>
      <c r="B37" s="11" t="s">
        <v>11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1" t="s">
        <v>10</v>
      </c>
      <c r="K37" s="5"/>
      <c r="CD37" s="16">
        <v>266949.15254237287</v>
      </c>
    </row>
    <row r="38" spans="1:82" x14ac:dyDescent="0.25">
      <c r="A38" s="1">
        <v>36</v>
      </c>
      <c r="B38" s="11" t="s">
        <v>11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1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11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1" t="s">
        <v>10</v>
      </c>
      <c r="K39" s="5"/>
      <c r="CD39" s="16">
        <v>361864.40677966102</v>
      </c>
    </row>
    <row r="40" spans="1:82" x14ac:dyDescent="0.25">
      <c r="A40" s="4">
        <v>38</v>
      </c>
      <c r="B40" s="11" t="s">
        <v>11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1" t="s">
        <v>10</v>
      </c>
      <c r="K40" s="5"/>
      <c r="CD40" s="16">
        <v>39830.508474576272</v>
      </c>
    </row>
    <row r="41" spans="1:82" x14ac:dyDescent="0.25">
      <c r="A41" s="1">
        <v>39</v>
      </c>
      <c r="B41" s="11" t="s">
        <v>11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1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11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1" t="s">
        <v>10</v>
      </c>
      <c r="K42" s="5"/>
      <c r="CD42" s="16">
        <v>100847.45762711864</v>
      </c>
    </row>
    <row r="43" spans="1:82" x14ac:dyDescent="0.25">
      <c r="A43" s="4">
        <v>41</v>
      </c>
      <c r="B43" s="11" t="s">
        <v>11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1" t="s">
        <v>10</v>
      </c>
      <c r="K43" s="5"/>
      <c r="CD43" s="16">
        <v>42796.610169491527</v>
      </c>
    </row>
    <row r="44" spans="1:82" x14ac:dyDescent="0.25">
      <c r="A44" s="1">
        <v>42</v>
      </c>
      <c r="B44" s="11" t="s">
        <v>11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1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11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1" t="s">
        <v>10</v>
      </c>
      <c r="K45" s="5"/>
      <c r="CD45" s="16">
        <v>17796.610169491527</v>
      </c>
    </row>
    <row r="46" spans="1:82" x14ac:dyDescent="0.25">
      <c r="A46" s="4">
        <v>44</v>
      </c>
      <c r="B46" s="11" t="s">
        <v>11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1" t="s">
        <v>10</v>
      </c>
      <c r="K46" s="5"/>
      <c r="CD46" s="16">
        <v>100847.45762711864</v>
      </c>
    </row>
    <row r="47" spans="1:82" x14ac:dyDescent="0.25">
      <c r="A47" s="1">
        <v>45</v>
      </c>
      <c r="B47" s="11" t="s">
        <v>11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1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11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1" t="s">
        <v>10</v>
      </c>
      <c r="K48" s="5"/>
      <c r="CD48" s="16">
        <v>17796.610169491527</v>
      </c>
    </row>
    <row r="49" spans="1:82" x14ac:dyDescent="0.25">
      <c r="A49" s="4">
        <v>47</v>
      </c>
      <c r="B49" s="11" t="s">
        <v>11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1" t="s">
        <v>10</v>
      </c>
      <c r="K49" s="5"/>
      <c r="CD49" s="16">
        <v>23728.813559322032</v>
      </c>
    </row>
    <row r="50" spans="1:82" x14ac:dyDescent="0.25">
      <c r="A50" s="1">
        <v>48</v>
      </c>
      <c r="B50" s="11" t="s">
        <v>11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1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11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1" t="s">
        <v>10</v>
      </c>
      <c r="K51" s="5"/>
      <c r="CD51" s="16">
        <v>20677.966101694914</v>
      </c>
    </row>
    <row r="52" spans="1:82" x14ac:dyDescent="0.25">
      <c r="A52" s="4">
        <v>50</v>
      </c>
      <c r="B52" s="11" t="s">
        <v>11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1" t="s">
        <v>10</v>
      </c>
      <c r="K52" s="5"/>
      <c r="CD52" s="16">
        <v>46186.4406779661</v>
      </c>
    </row>
    <row r="53" spans="1:82" x14ac:dyDescent="0.25">
      <c r="A53" s="1">
        <v>51</v>
      </c>
      <c r="B53" s="11" t="s">
        <v>11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1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11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1" t="s">
        <v>10</v>
      </c>
      <c r="K54" s="5"/>
      <c r="CD54" s="16">
        <v>18813.5593220339</v>
      </c>
    </row>
    <row r="55" spans="1:82" x14ac:dyDescent="0.25">
      <c r="A55" s="4">
        <v>53</v>
      </c>
      <c r="B55" s="11" t="s">
        <v>11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1" t="s">
        <v>10</v>
      </c>
      <c r="K55" s="5"/>
      <c r="CD55" s="16">
        <v>24152.542372881355</v>
      </c>
    </row>
    <row r="56" spans="1:82" x14ac:dyDescent="0.25">
      <c r="A56" s="1">
        <v>54</v>
      </c>
      <c r="B56" s="11" t="s">
        <v>11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1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11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1" t="s">
        <v>10</v>
      </c>
      <c r="K57" s="5"/>
      <c r="CD57" s="16">
        <v>54237.288135593219</v>
      </c>
    </row>
    <row r="58" spans="1:82" x14ac:dyDescent="0.25">
      <c r="A58" s="4">
        <v>56</v>
      </c>
      <c r="B58" s="11" t="s">
        <v>11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1" t="s">
        <v>10</v>
      </c>
      <c r="K58" s="5"/>
      <c r="CD58" s="16">
        <v>29661.016949152541</v>
      </c>
    </row>
    <row r="59" spans="1:82" x14ac:dyDescent="0.25">
      <c r="A59" s="1">
        <v>57</v>
      </c>
      <c r="B59" s="11" t="s">
        <v>11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1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11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1" t="s">
        <v>10</v>
      </c>
      <c r="K60" s="5"/>
      <c r="CD60" s="16">
        <v>516101.69491525425</v>
      </c>
    </row>
    <row r="61" spans="1:82" x14ac:dyDescent="0.25">
      <c r="A61" s="4">
        <v>59</v>
      </c>
      <c r="B61" s="11" t="s">
        <v>11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1" t="s">
        <v>10</v>
      </c>
      <c r="K61" s="5"/>
      <c r="CD61" s="16">
        <v>62288.135593220337</v>
      </c>
    </row>
    <row r="62" spans="1:82" x14ac:dyDescent="0.25">
      <c r="A62" s="1">
        <v>60</v>
      </c>
      <c r="B62" s="11" t="s">
        <v>11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1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11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1" t="s">
        <v>10</v>
      </c>
      <c r="K63" s="5"/>
      <c r="CD63" s="16">
        <v>1666949.1525423729</v>
      </c>
    </row>
    <row r="64" spans="1:82" x14ac:dyDescent="0.25">
      <c r="A64" s="4">
        <v>62</v>
      </c>
      <c r="B64" s="11" t="s">
        <v>11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1" t="s">
        <v>10</v>
      </c>
      <c r="K64" s="5"/>
      <c r="CD64" s="16">
        <v>47457.627118644064</v>
      </c>
    </row>
    <row r="65" spans="1:82" x14ac:dyDescent="0.25">
      <c r="A65" s="1">
        <v>63</v>
      </c>
      <c r="B65" s="11" t="s">
        <v>11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1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11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1" t="s">
        <v>10</v>
      </c>
      <c r="K66" s="5"/>
      <c r="CD66" s="16">
        <v>101694.91525423729</v>
      </c>
    </row>
    <row r="67" spans="1:82" x14ac:dyDescent="0.25">
      <c r="A67" s="4">
        <v>65</v>
      </c>
      <c r="B67" s="11" t="s">
        <v>11</v>
      </c>
      <c r="C67" s="33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1" t="s">
        <v>10</v>
      </c>
      <c r="K67" s="5"/>
      <c r="CD67" s="16">
        <v>39406.779661016946</v>
      </c>
    </row>
    <row r="68" spans="1:82" x14ac:dyDescent="0.25">
      <c r="A68" s="1">
        <v>66</v>
      </c>
      <c r="B68" s="11" t="s">
        <v>11</v>
      </c>
      <c r="C68" s="33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1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11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1" t="s">
        <v>10</v>
      </c>
      <c r="K69" s="5"/>
      <c r="CD69" s="16">
        <v>7627.1186440677966</v>
      </c>
    </row>
    <row r="70" spans="1:82" x14ac:dyDescent="0.25">
      <c r="A70" s="4">
        <v>68</v>
      </c>
      <c r="B70" s="11" t="s">
        <v>11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1" t="s">
        <v>10</v>
      </c>
      <c r="K70" s="5"/>
      <c r="CD70" s="16">
        <v>7627.1186440677966</v>
      </c>
    </row>
    <row r="71" spans="1:82" x14ac:dyDescent="0.25">
      <c r="A71" s="1">
        <v>69</v>
      </c>
      <c r="B71" s="11" t="s">
        <v>11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1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11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1" t="s">
        <v>10</v>
      </c>
      <c r="K72" s="5"/>
      <c r="CD72" s="16">
        <v>296610.16949152545</v>
      </c>
    </row>
    <row r="73" spans="1:82" x14ac:dyDescent="0.25">
      <c r="A73" s="4">
        <v>71</v>
      </c>
      <c r="B73" s="11" t="s">
        <v>11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1" t="s">
        <v>10</v>
      </c>
      <c r="K73" s="5"/>
      <c r="CD73" s="16">
        <v>169491.5254237288</v>
      </c>
    </row>
    <row r="74" spans="1:82" x14ac:dyDescent="0.25">
      <c r="A74" s="1">
        <v>72</v>
      </c>
      <c r="B74" s="11" t="s">
        <v>11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1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11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1" t="s">
        <v>10</v>
      </c>
      <c r="K75" s="5"/>
      <c r="CD75" s="16">
        <v>169491.5254237288</v>
      </c>
    </row>
    <row r="76" spans="1:82" x14ac:dyDescent="0.25">
      <c r="A76" s="4">
        <v>74</v>
      </c>
      <c r="B76" s="11" t="s">
        <v>11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1" t="s">
        <v>10</v>
      </c>
      <c r="K76" s="5"/>
      <c r="CD76" s="16">
        <v>42372.881355932201</v>
      </c>
    </row>
    <row r="77" spans="1:82" x14ac:dyDescent="0.25">
      <c r="A77" s="1">
        <v>75</v>
      </c>
      <c r="B77" s="11" t="s">
        <v>11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1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11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1" t="s">
        <v>10</v>
      </c>
      <c r="K78" s="5"/>
      <c r="CD78" s="16">
        <v>983050.84745762707</v>
      </c>
    </row>
    <row r="79" spans="1:82" x14ac:dyDescent="0.25">
      <c r="A79" s="4">
        <v>77</v>
      </c>
      <c r="B79" s="11" t="s">
        <v>11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1" t="s">
        <v>10</v>
      </c>
      <c r="K79" s="5"/>
      <c r="CD79" s="16">
        <v>203389.83050847458</v>
      </c>
    </row>
    <row r="80" spans="1:82" x14ac:dyDescent="0.25">
      <c r="A80" s="1">
        <v>78</v>
      </c>
      <c r="B80" s="11" t="s">
        <v>11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1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11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1" t="s">
        <v>10</v>
      </c>
      <c r="K81" s="5"/>
      <c r="CD81" s="16">
        <v>76271.186440677964</v>
      </c>
    </row>
    <row r="82" spans="1:82" x14ac:dyDescent="0.25">
      <c r="A82" s="4">
        <v>80</v>
      </c>
      <c r="B82" s="11" t="s">
        <v>11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1" t="s">
        <v>10</v>
      </c>
      <c r="K82" s="5"/>
      <c r="CD82" s="16">
        <v>152542.37288135593</v>
      </c>
    </row>
    <row r="83" spans="1:82" x14ac:dyDescent="0.25">
      <c r="A83" s="1">
        <v>81</v>
      </c>
      <c r="B83" s="11" t="s">
        <v>11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1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11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1" t="s">
        <v>10</v>
      </c>
      <c r="K84" s="5"/>
      <c r="CD84" s="16">
        <v>169491.5254237288</v>
      </c>
    </row>
    <row r="85" spans="1:82" x14ac:dyDescent="0.25">
      <c r="A85" s="4">
        <v>83</v>
      </c>
      <c r="B85" s="11" t="s">
        <v>11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1" t="s">
        <v>10</v>
      </c>
      <c r="K85" s="5"/>
      <c r="CD85" s="16">
        <v>26271.186440677968</v>
      </c>
    </row>
    <row r="86" spans="1:82" x14ac:dyDescent="0.25">
      <c r="A86" s="1">
        <v>84</v>
      </c>
      <c r="B86" s="11" t="s">
        <v>11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1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11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1" t="s">
        <v>10</v>
      </c>
      <c r="K87" s="5"/>
      <c r="CD87" s="16">
        <v>15254.237288135593</v>
      </c>
    </row>
    <row r="88" spans="1:82" x14ac:dyDescent="0.25">
      <c r="A88" s="4">
        <v>86</v>
      </c>
      <c r="B88" s="11" t="s">
        <v>11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1" t="s">
        <v>10</v>
      </c>
      <c r="K88" s="5"/>
      <c r="CD88" s="16">
        <v>198305.08474576272</v>
      </c>
    </row>
    <row r="89" spans="1:82" x14ac:dyDescent="0.25">
      <c r="A89" s="1">
        <v>87</v>
      </c>
      <c r="B89" s="11" t="s">
        <v>11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1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11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1" t="s">
        <v>10</v>
      </c>
      <c r="K90" s="5"/>
      <c r="CD90" s="16">
        <v>45762.711864406781</v>
      </c>
    </row>
    <row r="91" spans="1:82" x14ac:dyDescent="0.25">
      <c r="A91" s="4">
        <v>89</v>
      </c>
      <c r="B91" s="11" t="s">
        <v>11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1" t="s">
        <v>10</v>
      </c>
      <c r="K91" s="5"/>
      <c r="CD91" s="16">
        <v>7627.1186440677966</v>
      </c>
    </row>
    <row r="92" spans="1:82" x14ac:dyDescent="0.25">
      <c r="A92" s="1">
        <v>90</v>
      </c>
      <c r="B92" s="11" t="s">
        <v>11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1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11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1" t="s">
        <v>10</v>
      </c>
      <c r="K93" s="5"/>
      <c r="CD93" s="16">
        <v>122033.89830508475</v>
      </c>
    </row>
    <row r="94" spans="1:82" x14ac:dyDescent="0.25">
      <c r="A94" s="4">
        <v>92</v>
      </c>
      <c r="B94" s="11" t="s">
        <v>11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1" t="s">
        <v>10</v>
      </c>
      <c r="K94" s="5"/>
      <c r="CD94" s="16">
        <v>169491.5254237288</v>
      </c>
    </row>
    <row r="95" spans="1:82" x14ac:dyDescent="0.25">
      <c r="A95" s="1">
        <v>93</v>
      </c>
      <c r="B95" s="11" t="s">
        <v>11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1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11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1" t="s">
        <v>10</v>
      </c>
      <c r="K96" s="5"/>
      <c r="CD96" s="16">
        <v>118644.06779661016</v>
      </c>
    </row>
    <row r="97" spans="1:82" x14ac:dyDescent="0.25">
      <c r="A97" s="4">
        <v>95</v>
      </c>
      <c r="B97" s="11" t="s">
        <v>11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1" t="s">
        <v>10</v>
      </c>
      <c r="K97" s="5"/>
      <c r="CD97" s="16">
        <v>15254.237288135593</v>
      </c>
    </row>
    <row r="98" spans="1:82" x14ac:dyDescent="0.25">
      <c r="A98" s="1">
        <v>96</v>
      </c>
      <c r="B98" s="11" t="s">
        <v>11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1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11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1" t="s">
        <v>10</v>
      </c>
      <c r="K99" s="5"/>
      <c r="CD99" s="16">
        <v>294915.25423728814</v>
      </c>
    </row>
    <row r="100" spans="1:82" x14ac:dyDescent="0.25">
      <c r="A100" s="4">
        <v>98</v>
      </c>
      <c r="B100" s="11" t="s">
        <v>11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1" t="s">
        <v>10</v>
      </c>
      <c r="K100" s="5"/>
      <c r="CD100" s="16">
        <v>23305.084745762713</v>
      </c>
    </row>
    <row r="101" spans="1:82" x14ac:dyDescent="0.25">
      <c r="A101" s="1">
        <v>99</v>
      </c>
      <c r="B101" s="11" t="s">
        <v>11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1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11</v>
      </c>
      <c r="C102" s="33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1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2291500</v>
      </c>
      <c r="E103" s="68"/>
      <c r="F103" s="69"/>
      <c r="G103" s="2">
        <f>SUM(G2:G102)</f>
        <v>0.03</v>
      </c>
      <c r="H103" s="2">
        <f>SUM(H2:H102)</f>
        <v>0.18</v>
      </c>
      <c r="I103" s="67">
        <f>SUM(I3:I102)</f>
        <v>2301000</v>
      </c>
      <c r="J103" s="68"/>
      <c r="K103" s="69"/>
      <c r="CD103" s="16">
        <v>17593728.813559324</v>
      </c>
    </row>
  </sheetData>
  <mergeCells count="31">
    <mergeCell ref="J4:J6"/>
    <mergeCell ref="I7:I10"/>
    <mergeCell ref="K4:K6"/>
    <mergeCell ref="H4:H6"/>
    <mergeCell ref="G4:G6"/>
    <mergeCell ref="A1:A2"/>
    <mergeCell ref="B1:B2"/>
    <mergeCell ref="C1:C2"/>
    <mergeCell ref="D1:D2"/>
    <mergeCell ref="I4:I6"/>
    <mergeCell ref="F4:F6"/>
    <mergeCell ref="J3:K3"/>
    <mergeCell ref="E1:E2"/>
    <mergeCell ref="F1:F2"/>
    <mergeCell ref="G1:H1"/>
    <mergeCell ref="I1:I2"/>
    <mergeCell ref="J1:J2"/>
    <mergeCell ref="K1:K2"/>
    <mergeCell ref="H7:H10"/>
    <mergeCell ref="G7:G10"/>
    <mergeCell ref="J7:J10"/>
    <mergeCell ref="K7:K10"/>
    <mergeCell ref="A103:C103"/>
    <mergeCell ref="D103:F103"/>
    <mergeCell ref="I103:K103"/>
    <mergeCell ref="K11:K12"/>
    <mergeCell ref="I11:I12"/>
    <mergeCell ref="G11:G12"/>
    <mergeCell ref="H11:H12"/>
    <mergeCell ref="F11:F12"/>
    <mergeCell ref="J11:J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AD7B-5DFE-425C-B974-5B37839B6397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25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25"/>
    </row>
    <row r="3" spans="1:82" x14ac:dyDescent="0.25">
      <c r="A3" s="11">
        <v>1</v>
      </c>
      <c r="B3" s="11" t="s">
        <v>45</v>
      </c>
      <c r="C3" s="30" t="s">
        <v>46</v>
      </c>
      <c r="D3" s="13">
        <v>504000</v>
      </c>
      <c r="E3" s="14">
        <v>44671</v>
      </c>
      <c r="F3" s="14">
        <v>44672</v>
      </c>
      <c r="G3" s="13">
        <v>0</v>
      </c>
      <c r="H3" s="13">
        <v>0</v>
      </c>
      <c r="I3" s="13">
        <f>D3</f>
        <v>504000</v>
      </c>
      <c r="J3" s="27" t="s">
        <v>10</v>
      </c>
      <c r="K3" s="15"/>
    </row>
    <row r="4" spans="1:82" x14ac:dyDescent="0.25">
      <c r="A4" s="26">
        <v>2</v>
      </c>
      <c r="B4" s="11" t="s">
        <v>45</v>
      </c>
      <c r="C4" s="31" t="s">
        <v>47</v>
      </c>
      <c r="D4" s="16">
        <v>623600</v>
      </c>
      <c r="E4" s="24">
        <v>44673</v>
      </c>
      <c r="F4" s="52">
        <v>44674</v>
      </c>
      <c r="G4" s="13">
        <v>0</v>
      </c>
      <c r="H4" s="13">
        <v>0</v>
      </c>
      <c r="I4" s="13">
        <f t="shared" ref="I4:I67" si="0">D4</f>
        <v>623600</v>
      </c>
      <c r="J4" s="22" t="s">
        <v>10</v>
      </c>
      <c r="K4" s="22"/>
      <c r="CD4" s="16">
        <v>50423.728813559319</v>
      </c>
    </row>
    <row r="5" spans="1:82" x14ac:dyDescent="0.25">
      <c r="A5" s="22">
        <v>3</v>
      </c>
      <c r="B5" s="11" t="s">
        <v>45</v>
      </c>
      <c r="C5" s="32"/>
      <c r="D5" s="25"/>
      <c r="E5" s="23"/>
      <c r="F5" s="23"/>
      <c r="G5" s="13">
        <v>0</v>
      </c>
      <c r="H5" s="13">
        <v>0</v>
      </c>
      <c r="I5" s="13">
        <f t="shared" si="0"/>
        <v>0</v>
      </c>
      <c r="J5" s="22" t="s">
        <v>10</v>
      </c>
      <c r="K5" s="22"/>
      <c r="CD5" s="16">
        <v>59322.033898305082</v>
      </c>
    </row>
    <row r="6" spans="1:82" x14ac:dyDescent="0.25">
      <c r="A6" s="11">
        <v>4</v>
      </c>
      <c r="B6" s="11" t="s">
        <v>45</v>
      </c>
      <c r="C6" s="33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22" t="s">
        <v>10</v>
      </c>
      <c r="K6" s="5"/>
      <c r="CD6" s="16">
        <v>19576.271186440677</v>
      </c>
    </row>
    <row r="7" spans="1:82" x14ac:dyDescent="0.25">
      <c r="A7" s="26">
        <v>5</v>
      </c>
      <c r="B7" s="11" t="s">
        <v>45</v>
      </c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22" t="s">
        <v>10</v>
      </c>
      <c r="K7" s="5"/>
      <c r="CD7" s="16">
        <v>16101.694915254237</v>
      </c>
    </row>
    <row r="8" spans="1:82" x14ac:dyDescent="0.25">
      <c r="A8" s="22">
        <v>6</v>
      </c>
      <c r="B8" s="11" t="s">
        <v>45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22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45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22" t="s">
        <v>10</v>
      </c>
      <c r="K9" s="5"/>
      <c r="CD9" s="16">
        <v>22881.355932203391</v>
      </c>
    </row>
    <row r="10" spans="1:82" x14ac:dyDescent="0.25">
      <c r="A10" s="26">
        <v>8</v>
      </c>
      <c r="B10" s="11" t="s">
        <v>45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22" t="s">
        <v>10</v>
      </c>
      <c r="K10" s="5"/>
      <c r="CD10" s="16">
        <v>30508.474576271186</v>
      </c>
    </row>
    <row r="11" spans="1:82" x14ac:dyDescent="0.25">
      <c r="A11" s="22">
        <v>9</v>
      </c>
      <c r="B11" s="11" t="s">
        <v>45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22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45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22" t="s">
        <v>10</v>
      </c>
      <c r="K12" s="5"/>
      <c r="CD12" s="16">
        <v>37288.135593220337</v>
      </c>
    </row>
    <row r="13" spans="1:82" x14ac:dyDescent="0.25">
      <c r="A13" s="26">
        <v>11</v>
      </c>
      <c r="B13" s="11" t="s">
        <v>45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22" t="s">
        <v>10</v>
      </c>
      <c r="K13" s="5"/>
      <c r="CD13" s="16">
        <v>15254.237288135593</v>
      </c>
    </row>
    <row r="14" spans="1:82" x14ac:dyDescent="0.25">
      <c r="A14" s="22">
        <v>12</v>
      </c>
      <c r="B14" s="11" t="s">
        <v>45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22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45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22" t="s">
        <v>10</v>
      </c>
      <c r="K15" s="5"/>
      <c r="CD15" s="16">
        <v>35169.491525423728</v>
      </c>
    </row>
    <row r="16" spans="1:82" x14ac:dyDescent="0.25">
      <c r="A16" s="26">
        <v>14</v>
      </c>
      <c r="B16" s="11" t="s">
        <v>45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22" t="s">
        <v>10</v>
      </c>
      <c r="K16" s="5"/>
      <c r="CD16" s="16">
        <v>338135.59322033898</v>
      </c>
    </row>
    <row r="17" spans="1:82" x14ac:dyDescent="0.25">
      <c r="A17" s="22">
        <v>15</v>
      </c>
      <c r="B17" s="11" t="s">
        <v>45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22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45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22" t="s">
        <v>10</v>
      </c>
      <c r="K18" s="5"/>
      <c r="CD18" s="16">
        <v>379661.01694915252</v>
      </c>
    </row>
    <row r="19" spans="1:82" x14ac:dyDescent="0.25">
      <c r="A19" s="26">
        <v>17</v>
      </c>
      <c r="B19" s="11" t="s">
        <v>45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22" t="s">
        <v>10</v>
      </c>
      <c r="K19" s="5"/>
      <c r="CD19" s="16">
        <v>510169.49152542371</v>
      </c>
    </row>
    <row r="20" spans="1:82" x14ac:dyDescent="0.25">
      <c r="A20" s="22">
        <v>18</v>
      </c>
      <c r="B20" s="11" t="s">
        <v>45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22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45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22" t="s">
        <v>10</v>
      </c>
      <c r="K21" s="5"/>
      <c r="CD21" s="16">
        <v>26694.915254237287</v>
      </c>
    </row>
    <row r="22" spans="1:82" x14ac:dyDescent="0.25">
      <c r="A22" s="26">
        <v>20</v>
      </c>
      <c r="B22" s="11" t="s">
        <v>45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22" t="s">
        <v>10</v>
      </c>
      <c r="K22" s="5"/>
      <c r="CD22" s="16">
        <v>925423.72881355928</v>
      </c>
    </row>
    <row r="23" spans="1:82" x14ac:dyDescent="0.25">
      <c r="A23" s="22">
        <v>21</v>
      </c>
      <c r="B23" s="11" t="s">
        <v>45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22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45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22" t="s">
        <v>10</v>
      </c>
      <c r="K24" s="5"/>
      <c r="CD24" s="16">
        <v>50000</v>
      </c>
    </row>
    <row r="25" spans="1:82" x14ac:dyDescent="0.25">
      <c r="A25" s="26">
        <v>23</v>
      </c>
      <c r="B25" s="11" t="s">
        <v>45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22" t="s">
        <v>10</v>
      </c>
      <c r="K25" s="5"/>
      <c r="CD25" s="16">
        <v>177966.10169491524</v>
      </c>
    </row>
    <row r="26" spans="1:82" x14ac:dyDescent="0.25">
      <c r="A26" s="22">
        <v>24</v>
      </c>
      <c r="B26" s="11" t="s">
        <v>45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22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45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22" t="s">
        <v>10</v>
      </c>
      <c r="K27" s="5"/>
      <c r="CD27" s="16">
        <v>19915.254237288136</v>
      </c>
    </row>
    <row r="28" spans="1:82" x14ac:dyDescent="0.25">
      <c r="A28" s="26">
        <v>26</v>
      </c>
      <c r="B28" s="11" t="s">
        <v>45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22" t="s">
        <v>10</v>
      </c>
      <c r="K28" s="5"/>
      <c r="CD28" s="16">
        <v>177966.10169491524</v>
      </c>
    </row>
    <row r="29" spans="1:82" x14ac:dyDescent="0.25">
      <c r="A29" s="22">
        <v>27</v>
      </c>
      <c r="B29" s="11" t="s">
        <v>45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22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45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22" t="s">
        <v>10</v>
      </c>
      <c r="K30" s="5"/>
      <c r="CD30" s="16">
        <v>88983.05084745762</v>
      </c>
    </row>
    <row r="31" spans="1:82" x14ac:dyDescent="0.25">
      <c r="A31" s="26">
        <v>29</v>
      </c>
      <c r="B31" s="11" t="s">
        <v>45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22" t="s">
        <v>10</v>
      </c>
      <c r="K31" s="5"/>
      <c r="CD31" s="16">
        <v>28389.830508474577</v>
      </c>
    </row>
    <row r="32" spans="1:82" x14ac:dyDescent="0.25">
      <c r="A32" s="22">
        <v>30</v>
      </c>
      <c r="B32" s="11" t="s">
        <v>45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22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45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22" t="s">
        <v>10</v>
      </c>
      <c r="K33" s="5"/>
      <c r="CD33" s="16">
        <v>50847.457627118645</v>
      </c>
    </row>
    <row r="34" spans="1:82" x14ac:dyDescent="0.25">
      <c r="A34" s="26">
        <v>32</v>
      </c>
      <c r="B34" s="11" t="s">
        <v>45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22" t="s">
        <v>10</v>
      </c>
      <c r="K34" s="5"/>
      <c r="CD34" s="16">
        <v>17796.610169491527</v>
      </c>
    </row>
    <row r="35" spans="1:82" x14ac:dyDescent="0.25">
      <c r="A35" s="22">
        <v>33</v>
      </c>
      <c r="B35" s="11" t="s">
        <v>45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22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45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22" t="s">
        <v>10</v>
      </c>
      <c r="K36" s="5"/>
      <c r="CD36" s="16">
        <v>11864.406779661016</v>
      </c>
    </row>
    <row r="37" spans="1:82" x14ac:dyDescent="0.25">
      <c r="A37" s="26">
        <v>35</v>
      </c>
      <c r="B37" s="11" t="s">
        <v>45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22" t="s">
        <v>10</v>
      </c>
      <c r="K37" s="5"/>
      <c r="CD37" s="16">
        <v>266949.15254237287</v>
      </c>
    </row>
    <row r="38" spans="1:82" x14ac:dyDescent="0.25">
      <c r="A38" s="22">
        <v>36</v>
      </c>
      <c r="B38" s="11" t="s">
        <v>45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22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45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22" t="s">
        <v>10</v>
      </c>
      <c r="K39" s="5"/>
      <c r="CD39" s="16">
        <v>361864.40677966102</v>
      </c>
    </row>
    <row r="40" spans="1:82" x14ac:dyDescent="0.25">
      <c r="A40" s="26">
        <v>38</v>
      </c>
      <c r="B40" s="11" t="s">
        <v>45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22" t="s">
        <v>10</v>
      </c>
      <c r="K40" s="5"/>
      <c r="CD40" s="16">
        <v>39830.508474576272</v>
      </c>
    </row>
    <row r="41" spans="1:82" x14ac:dyDescent="0.25">
      <c r="A41" s="22">
        <v>39</v>
      </c>
      <c r="B41" s="11" t="s">
        <v>45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22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45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22" t="s">
        <v>10</v>
      </c>
      <c r="K42" s="5"/>
      <c r="CD42" s="16">
        <v>100847.45762711864</v>
      </c>
    </row>
    <row r="43" spans="1:82" x14ac:dyDescent="0.25">
      <c r="A43" s="26">
        <v>41</v>
      </c>
      <c r="B43" s="11" t="s">
        <v>45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22" t="s">
        <v>10</v>
      </c>
      <c r="K43" s="5"/>
      <c r="CD43" s="16">
        <v>42796.610169491527</v>
      </c>
    </row>
    <row r="44" spans="1:82" x14ac:dyDescent="0.25">
      <c r="A44" s="22">
        <v>42</v>
      </c>
      <c r="B44" s="11" t="s">
        <v>45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22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45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22" t="s">
        <v>10</v>
      </c>
      <c r="K45" s="5"/>
      <c r="CD45" s="16">
        <v>17796.610169491527</v>
      </c>
    </row>
    <row r="46" spans="1:82" x14ac:dyDescent="0.25">
      <c r="A46" s="26">
        <v>44</v>
      </c>
      <c r="B46" s="11" t="s">
        <v>45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22" t="s">
        <v>10</v>
      </c>
      <c r="K46" s="5"/>
      <c r="CD46" s="16">
        <v>100847.45762711864</v>
      </c>
    </row>
    <row r="47" spans="1:82" x14ac:dyDescent="0.25">
      <c r="A47" s="22">
        <v>45</v>
      </c>
      <c r="B47" s="11" t="s">
        <v>45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22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45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22" t="s">
        <v>10</v>
      </c>
      <c r="K48" s="5"/>
      <c r="CD48" s="16">
        <v>17796.610169491527</v>
      </c>
    </row>
    <row r="49" spans="1:82" x14ac:dyDescent="0.25">
      <c r="A49" s="26">
        <v>47</v>
      </c>
      <c r="B49" s="11" t="s">
        <v>45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22" t="s">
        <v>10</v>
      </c>
      <c r="K49" s="5"/>
      <c r="CD49" s="16">
        <v>23728.813559322032</v>
      </c>
    </row>
    <row r="50" spans="1:82" x14ac:dyDescent="0.25">
      <c r="A50" s="22">
        <v>48</v>
      </c>
      <c r="B50" s="11" t="s">
        <v>45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22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45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22" t="s">
        <v>10</v>
      </c>
      <c r="K51" s="5"/>
      <c r="CD51" s="16">
        <v>20677.966101694914</v>
      </c>
    </row>
    <row r="52" spans="1:82" x14ac:dyDescent="0.25">
      <c r="A52" s="26">
        <v>50</v>
      </c>
      <c r="B52" s="11" t="s">
        <v>45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22" t="s">
        <v>10</v>
      </c>
      <c r="K52" s="5"/>
      <c r="CD52" s="16">
        <v>46186.4406779661</v>
      </c>
    </row>
    <row r="53" spans="1:82" x14ac:dyDescent="0.25">
      <c r="A53" s="22">
        <v>51</v>
      </c>
      <c r="B53" s="11" t="s">
        <v>45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22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45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22" t="s">
        <v>10</v>
      </c>
      <c r="K54" s="5"/>
      <c r="CD54" s="16">
        <v>18813.5593220339</v>
      </c>
    </row>
    <row r="55" spans="1:82" x14ac:dyDescent="0.25">
      <c r="A55" s="26">
        <v>53</v>
      </c>
      <c r="B55" s="11" t="s">
        <v>45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22" t="s">
        <v>10</v>
      </c>
      <c r="K55" s="5"/>
      <c r="CD55" s="16">
        <v>24152.542372881355</v>
      </c>
    </row>
    <row r="56" spans="1:82" x14ac:dyDescent="0.25">
      <c r="A56" s="22">
        <v>54</v>
      </c>
      <c r="B56" s="11" t="s">
        <v>45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22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45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22" t="s">
        <v>10</v>
      </c>
      <c r="K57" s="5"/>
      <c r="CD57" s="16">
        <v>54237.288135593219</v>
      </c>
    </row>
    <row r="58" spans="1:82" x14ac:dyDescent="0.25">
      <c r="A58" s="26">
        <v>56</v>
      </c>
      <c r="B58" s="11" t="s">
        <v>45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22" t="s">
        <v>10</v>
      </c>
      <c r="K58" s="5"/>
      <c r="CD58" s="16">
        <v>29661.016949152541</v>
      </c>
    </row>
    <row r="59" spans="1:82" x14ac:dyDescent="0.25">
      <c r="A59" s="22">
        <v>57</v>
      </c>
      <c r="B59" s="11" t="s">
        <v>45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22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45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22" t="s">
        <v>10</v>
      </c>
      <c r="K60" s="5"/>
      <c r="CD60" s="16">
        <v>516101.69491525425</v>
      </c>
    </row>
    <row r="61" spans="1:82" x14ac:dyDescent="0.25">
      <c r="A61" s="26">
        <v>59</v>
      </c>
      <c r="B61" s="11" t="s">
        <v>45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22" t="s">
        <v>10</v>
      </c>
      <c r="K61" s="5"/>
      <c r="CD61" s="16">
        <v>62288.135593220337</v>
      </c>
    </row>
    <row r="62" spans="1:82" x14ac:dyDescent="0.25">
      <c r="A62" s="22">
        <v>60</v>
      </c>
      <c r="B62" s="11" t="s">
        <v>45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22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45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22" t="s">
        <v>10</v>
      </c>
      <c r="K63" s="5"/>
      <c r="CD63" s="16">
        <v>1666949.1525423729</v>
      </c>
    </row>
    <row r="64" spans="1:82" x14ac:dyDescent="0.25">
      <c r="A64" s="26">
        <v>62</v>
      </c>
      <c r="B64" s="11" t="s">
        <v>45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22" t="s">
        <v>10</v>
      </c>
      <c r="K64" s="5"/>
      <c r="CD64" s="16">
        <v>47457.627118644064</v>
      </c>
    </row>
    <row r="65" spans="1:82" x14ac:dyDescent="0.25">
      <c r="A65" s="22">
        <v>63</v>
      </c>
      <c r="B65" s="11" t="s">
        <v>45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22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45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22" t="s">
        <v>10</v>
      </c>
      <c r="K66" s="5"/>
      <c r="CD66" s="16">
        <v>101694.91525423729</v>
      </c>
    </row>
    <row r="67" spans="1:82" x14ac:dyDescent="0.25">
      <c r="A67" s="26">
        <v>65</v>
      </c>
      <c r="B67" s="11" t="s">
        <v>45</v>
      </c>
      <c r="C67" s="33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22" t="s">
        <v>10</v>
      </c>
      <c r="K67" s="5"/>
      <c r="CD67" s="16">
        <v>39406.779661016946</v>
      </c>
    </row>
    <row r="68" spans="1:82" x14ac:dyDescent="0.25">
      <c r="A68" s="22">
        <v>66</v>
      </c>
      <c r="B68" s="11" t="s">
        <v>45</v>
      </c>
      <c r="C68" s="33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22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45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22" t="s">
        <v>10</v>
      </c>
      <c r="K69" s="5"/>
      <c r="CD69" s="16">
        <v>7627.1186440677966</v>
      </c>
    </row>
    <row r="70" spans="1:82" x14ac:dyDescent="0.25">
      <c r="A70" s="26">
        <v>68</v>
      </c>
      <c r="B70" s="11" t="s">
        <v>45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22" t="s">
        <v>10</v>
      </c>
      <c r="K70" s="5"/>
      <c r="CD70" s="16">
        <v>7627.1186440677966</v>
      </c>
    </row>
    <row r="71" spans="1:82" x14ac:dyDescent="0.25">
      <c r="A71" s="22">
        <v>69</v>
      </c>
      <c r="B71" s="11" t="s">
        <v>45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22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45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22" t="s">
        <v>10</v>
      </c>
      <c r="K72" s="5"/>
      <c r="CD72" s="16">
        <v>296610.16949152545</v>
      </c>
    </row>
    <row r="73" spans="1:82" x14ac:dyDescent="0.25">
      <c r="A73" s="26">
        <v>71</v>
      </c>
      <c r="B73" s="11" t="s">
        <v>45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22" t="s">
        <v>10</v>
      </c>
      <c r="K73" s="5"/>
      <c r="CD73" s="16">
        <v>169491.5254237288</v>
      </c>
    </row>
    <row r="74" spans="1:82" x14ac:dyDescent="0.25">
      <c r="A74" s="22">
        <v>72</v>
      </c>
      <c r="B74" s="11" t="s">
        <v>45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22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45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22" t="s">
        <v>10</v>
      </c>
      <c r="K75" s="5"/>
      <c r="CD75" s="16">
        <v>169491.5254237288</v>
      </c>
    </row>
    <row r="76" spans="1:82" x14ac:dyDescent="0.25">
      <c r="A76" s="26">
        <v>74</v>
      </c>
      <c r="B76" s="11" t="s">
        <v>45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22" t="s">
        <v>10</v>
      </c>
      <c r="K76" s="5"/>
      <c r="CD76" s="16">
        <v>42372.881355932201</v>
      </c>
    </row>
    <row r="77" spans="1:82" x14ac:dyDescent="0.25">
      <c r="A77" s="22">
        <v>75</v>
      </c>
      <c r="B77" s="11" t="s">
        <v>45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22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45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22" t="s">
        <v>10</v>
      </c>
      <c r="K78" s="5"/>
      <c r="CD78" s="16">
        <v>983050.84745762707</v>
      </c>
    </row>
    <row r="79" spans="1:82" x14ac:dyDescent="0.25">
      <c r="A79" s="26">
        <v>77</v>
      </c>
      <c r="B79" s="11" t="s">
        <v>45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22" t="s">
        <v>10</v>
      </c>
      <c r="K79" s="5"/>
      <c r="CD79" s="16">
        <v>203389.83050847458</v>
      </c>
    </row>
    <row r="80" spans="1:82" x14ac:dyDescent="0.25">
      <c r="A80" s="22">
        <v>78</v>
      </c>
      <c r="B80" s="11" t="s">
        <v>45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22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45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22" t="s">
        <v>10</v>
      </c>
      <c r="K81" s="5"/>
      <c r="CD81" s="16">
        <v>76271.186440677964</v>
      </c>
    </row>
    <row r="82" spans="1:82" x14ac:dyDescent="0.25">
      <c r="A82" s="26">
        <v>80</v>
      </c>
      <c r="B82" s="11" t="s">
        <v>45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22" t="s">
        <v>10</v>
      </c>
      <c r="K82" s="5"/>
      <c r="CD82" s="16">
        <v>152542.37288135593</v>
      </c>
    </row>
    <row r="83" spans="1:82" x14ac:dyDescent="0.25">
      <c r="A83" s="22">
        <v>81</v>
      </c>
      <c r="B83" s="11" t="s">
        <v>45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22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45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22" t="s">
        <v>10</v>
      </c>
      <c r="K84" s="5"/>
      <c r="CD84" s="16">
        <v>169491.5254237288</v>
      </c>
    </row>
    <row r="85" spans="1:82" x14ac:dyDescent="0.25">
      <c r="A85" s="26">
        <v>83</v>
      </c>
      <c r="B85" s="11" t="s">
        <v>45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22" t="s">
        <v>10</v>
      </c>
      <c r="K85" s="5"/>
      <c r="CD85" s="16">
        <v>26271.186440677968</v>
      </c>
    </row>
    <row r="86" spans="1:82" x14ac:dyDescent="0.25">
      <c r="A86" s="22">
        <v>84</v>
      </c>
      <c r="B86" s="11" t="s">
        <v>45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22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45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22" t="s">
        <v>10</v>
      </c>
      <c r="K87" s="5"/>
      <c r="CD87" s="16">
        <v>15254.237288135593</v>
      </c>
    </row>
    <row r="88" spans="1:82" x14ac:dyDescent="0.25">
      <c r="A88" s="26">
        <v>86</v>
      </c>
      <c r="B88" s="11" t="s">
        <v>45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22" t="s">
        <v>10</v>
      </c>
      <c r="K88" s="5"/>
      <c r="CD88" s="16">
        <v>198305.08474576272</v>
      </c>
    </row>
    <row r="89" spans="1:82" x14ac:dyDescent="0.25">
      <c r="A89" s="22">
        <v>87</v>
      </c>
      <c r="B89" s="11" t="s">
        <v>45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22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45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22" t="s">
        <v>10</v>
      </c>
      <c r="K90" s="5"/>
      <c r="CD90" s="16">
        <v>45762.711864406781</v>
      </c>
    </row>
    <row r="91" spans="1:82" x14ac:dyDescent="0.25">
      <c r="A91" s="26">
        <v>89</v>
      </c>
      <c r="B91" s="11" t="s">
        <v>45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22" t="s">
        <v>10</v>
      </c>
      <c r="K91" s="5"/>
      <c r="CD91" s="16">
        <v>7627.1186440677966</v>
      </c>
    </row>
    <row r="92" spans="1:82" x14ac:dyDescent="0.25">
      <c r="A92" s="22">
        <v>90</v>
      </c>
      <c r="B92" s="11" t="s">
        <v>45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22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45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22" t="s">
        <v>10</v>
      </c>
      <c r="K93" s="5"/>
      <c r="CD93" s="16">
        <v>122033.89830508475</v>
      </c>
    </row>
    <row r="94" spans="1:82" x14ac:dyDescent="0.25">
      <c r="A94" s="26">
        <v>92</v>
      </c>
      <c r="B94" s="11" t="s">
        <v>45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22" t="s">
        <v>10</v>
      </c>
      <c r="K94" s="5"/>
      <c r="CD94" s="16">
        <v>169491.5254237288</v>
      </c>
    </row>
    <row r="95" spans="1:82" x14ac:dyDescent="0.25">
      <c r="A95" s="22">
        <v>93</v>
      </c>
      <c r="B95" s="11" t="s">
        <v>45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22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45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22" t="s">
        <v>10</v>
      </c>
      <c r="K96" s="5"/>
      <c r="CD96" s="16">
        <v>118644.06779661016</v>
      </c>
    </row>
    <row r="97" spans="1:82" x14ac:dyDescent="0.25">
      <c r="A97" s="26">
        <v>95</v>
      </c>
      <c r="B97" s="11" t="s">
        <v>45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22" t="s">
        <v>10</v>
      </c>
      <c r="K97" s="5"/>
      <c r="CD97" s="16">
        <v>15254.237288135593</v>
      </c>
    </row>
    <row r="98" spans="1:82" x14ac:dyDescent="0.25">
      <c r="A98" s="22">
        <v>96</v>
      </c>
      <c r="B98" s="11" t="s">
        <v>45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22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45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22" t="s">
        <v>10</v>
      </c>
      <c r="K99" s="5"/>
      <c r="CD99" s="16">
        <v>294915.25423728814</v>
      </c>
    </row>
    <row r="100" spans="1:82" x14ac:dyDescent="0.25">
      <c r="A100" s="26">
        <v>98</v>
      </c>
      <c r="B100" s="11" t="s">
        <v>45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22" t="s">
        <v>10</v>
      </c>
      <c r="K100" s="5"/>
      <c r="CD100" s="16">
        <v>23305.084745762713</v>
      </c>
    </row>
    <row r="101" spans="1:82" x14ac:dyDescent="0.25">
      <c r="A101" s="22">
        <v>99</v>
      </c>
      <c r="B101" s="11" t="s">
        <v>45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22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45</v>
      </c>
      <c r="C102" s="33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22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1127600</v>
      </c>
      <c r="E103" s="68"/>
      <c r="F103" s="69"/>
      <c r="G103" s="25">
        <f>SUM(G2:G102)</f>
        <v>0.03</v>
      </c>
      <c r="H103" s="25">
        <f>SUM(H2:H102)</f>
        <v>0.18</v>
      </c>
      <c r="I103" s="67">
        <f>SUM(I3:I102)</f>
        <v>1127600</v>
      </c>
      <c r="J103" s="68"/>
      <c r="K103" s="69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6605-7B93-4C06-9389-B67E4480B87D}">
  <dimension ref="A1:CD102"/>
  <sheetViews>
    <sheetView topLeftCell="A82" workbookViewId="0">
      <selection activeCell="A82" sqref="A1:XFD1048576"/>
    </sheetView>
  </sheetViews>
  <sheetFormatPr defaultRowHeight="15" x14ac:dyDescent="0.25"/>
  <cols>
    <col min="2" max="2" width="19.710937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25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25"/>
    </row>
    <row r="3" spans="1:82" x14ac:dyDescent="0.25">
      <c r="A3" s="26">
        <v>1</v>
      </c>
      <c r="B3" s="11" t="s">
        <v>55</v>
      </c>
      <c r="C3" s="31" t="s">
        <v>56</v>
      </c>
      <c r="D3" s="16">
        <v>376000</v>
      </c>
      <c r="E3" s="24">
        <v>44687</v>
      </c>
      <c r="F3" s="23">
        <v>44694</v>
      </c>
      <c r="G3" s="13">
        <v>0</v>
      </c>
      <c r="H3" s="13">
        <v>0</v>
      </c>
      <c r="I3" s="13">
        <f t="shared" ref="I3:I66" si="0">D3</f>
        <v>376000</v>
      </c>
      <c r="J3" s="22" t="s">
        <v>10</v>
      </c>
      <c r="K3" s="22"/>
      <c r="CD3" s="16">
        <v>50423.728813559319</v>
      </c>
    </row>
    <row r="4" spans="1:82" x14ac:dyDescent="0.25">
      <c r="A4" s="22">
        <v>2</v>
      </c>
      <c r="B4" s="11" t="s">
        <v>55</v>
      </c>
      <c r="C4" s="32"/>
      <c r="D4" s="25"/>
      <c r="E4" s="23"/>
      <c r="F4" s="23"/>
      <c r="G4" s="13">
        <v>0</v>
      </c>
      <c r="H4" s="13">
        <v>0</v>
      </c>
      <c r="I4" s="13">
        <f t="shared" si="0"/>
        <v>0</v>
      </c>
      <c r="J4" s="22" t="s">
        <v>10</v>
      </c>
      <c r="K4" s="22"/>
      <c r="CD4" s="16">
        <v>59322.033898305082</v>
      </c>
    </row>
    <row r="5" spans="1:82" x14ac:dyDescent="0.25">
      <c r="A5" s="35">
        <v>3</v>
      </c>
      <c r="B5" s="11" t="s">
        <v>55</v>
      </c>
      <c r="C5" s="33"/>
      <c r="D5" s="6"/>
      <c r="E5" s="19"/>
      <c r="F5" s="19"/>
      <c r="G5" s="13">
        <v>0</v>
      </c>
      <c r="H5" s="13">
        <v>0</v>
      </c>
      <c r="I5" s="13">
        <f t="shared" si="0"/>
        <v>0</v>
      </c>
      <c r="J5" s="22" t="s">
        <v>10</v>
      </c>
      <c r="K5" s="5"/>
      <c r="CD5" s="16">
        <v>19576.271186440677</v>
      </c>
    </row>
    <row r="6" spans="1:82" x14ac:dyDescent="0.25">
      <c r="A6" s="37">
        <v>4</v>
      </c>
      <c r="B6" s="11" t="s">
        <v>55</v>
      </c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22" t="s">
        <v>10</v>
      </c>
      <c r="K6" s="5"/>
      <c r="CD6" s="16">
        <v>16101.694915254237</v>
      </c>
    </row>
    <row r="7" spans="1:82" x14ac:dyDescent="0.25">
      <c r="A7" s="35">
        <v>5</v>
      </c>
      <c r="B7" s="11" t="s">
        <v>55</v>
      </c>
      <c r="C7" s="3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22" t="s">
        <v>10</v>
      </c>
      <c r="K7" s="5"/>
      <c r="CD7" s="16">
        <v>34745.762711864409</v>
      </c>
    </row>
    <row r="8" spans="1:82" x14ac:dyDescent="0.25">
      <c r="A8" s="37">
        <v>6</v>
      </c>
      <c r="B8" s="11" t="s">
        <v>55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22" t="s">
        <v>10</v>
      </c>
      <c r="K8" s="5"/>
      <c r="CD8" s="16">
        <v>22881.355932203391</v>
      </c>
    </row>
    <row r="9" spans="1:82" x14ac:dyDescent="0.25">
      <c r="A9" s="35">
        <v>7</v>
      </c>
      <c r="B9" s="11" t="s">
        <v>55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22" t="s">
        <v>10</v>
      </c>
      <c r="K9" s="5"/>
      <c r="CD9" s="16">
        <v>30508.474576271186</v>
      </c>
    </row>
    <row r="10" spans="1:82" x14ac:dyDescent="0.25">
      <c r="A10" s="37">
        <v>8</v>
      </c>
      <c r="B10" s="11" t="s">
        <v>55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22" t="s">
        <v>10</v>
      </c>
      <c r="K10" s="5"/>
      <c r="CD10" s="16">
        <v>189830.50847457626</v>
      </c>
    </row>
    <row r="11" spans="1:82" x14ac:dyDescent="0.25">
      <c r="A11" s="35">
        <v>9</v>
      </c>
      <c r="B11" s="11" t="s">
        <v>55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22" t="s">
        <v>10</v>
      </c>
      <c r="K11" s="5"/>
      <c r="CD11" s="16">
        <v>37288.135593220337</v>
      </c>
    </row>
    <row r="12" spans="1:82" x14ac:dyDescent="0.25">
      <c r="A12" s="37">
        <v>10</v>
      </c>
      <c r="B12" s="11" t="s">
        <v>55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22" t="s">
        <v>10</v>
      </c>
      <c r="K12" s="5"/>
      <c r="CD12" s="16">
        <v>15254.237288135593</v>
      </c>
    </row>
    <row r="13" spans="1:82" x14ac:dyDescent="0.25">
      <c r="A13" s="35">
        <v>11</v>
      </c>
      <c r="B13" s="11" t="s">
        <v>55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22" t="s">
        <v>10</v>
      </c>
      <c r="K13" s="5"/>
      <c r="CD13" s="16">
        <v>201694.91525423728</v>
      </c>
    </row>
    <row r="14" spans="1:82" x14ac:dyDescent="0.25">
      <c r="A14" s="37">
        <v>12</v>
      </c>
      <c r="B14" s="11" t="s">
        <v>55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22" t="s">
        <v>10</v>
      </c>
      <c r="K14" s="5"/>
      <c r="CD14" s="16">
        <v>35169.491525423728</v>
      </c>
    </row>
    <row r="15" spans="1:82" x14ac:dyDescent="0.25">
      <c r="A15" s="35">
        <v>13</v>
      </c>
      <c r="B15" s="11" t="s">
        <v>55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22" t="s">
        <v>10</v>
      </c>
      <c r="K15" s="5"/>
      <c r="CD15" s="16">
        <v>338135.59322033898</v>
      </c>
    </row>
    <row r="16" spans="1:82" x14ac:dyDescent="0.25">
      <c r="A16" s="37">
        <v>14</v>
      </c>
      <c r="B16" s="11" t="s">
        <v>55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22" t="s">
        <v>10</v>
      </c>
      <c r="K16" s="5"/>
      <c r="CD16" s="16">
        <v>100847.45762711864</v>
      </c>
    </row>
    <row r="17" spans="1:82" x14ac:dyDescent="0.25">
      <c r="A17" s="35">
        <v>15</v>
      </c>
      <c r="B17" s="11" t="s">
        <v>55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22" t="s">
        <v>10</v>
      </c>
      <c r="K17" s="5"/>
      <c r="CD17" s="16">
        <v>379661.01694915252</v>
      </c>
    </row>
    <row r="18" spans="1:82" x14ac:dyDescent="0.25">
      <c r="A18" s="37">
        <v>16</v>
      </c>
      <c r="B18" s="11" t="s">
        <v>55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22" t="s">
        <v>10</v>
      </c>
      <c r="K18" s="5"/>
      <c r="CD18" s="16">
        <v>510169.49152542371</v>
      </c>
    </row>
    <row r="19" spans="1:82" x14ac:dyDescent="0.25">
      <c r="A19" s="35">
        <v>17</v>
      </c>
      <c r="B19" s="11" t="s">
        <v>55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22" t="s">
        <v>10</v>
      </c>
      <c r="K19" s="5"/>
      <c r="CD19" s="16">
        <v>361864.40677966102</v>
      </c>
    </row>
    <row r="20" spans="1:82" x14ac:dyDescent="0.25">
      <c r="A20" s="37">
        <v>18</v>
      </c>
      <c r="B20" s="11" t="s">
        <v>55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22" t="s">
        <v>10</v>
      </c>
      <c r="K20" s="5"/>
      <c r="CD20" s="16">
        <v>26694.915254237287</v>
      </c>
    </row>
    <row r="21" spans="1:82" x14ac:dyDescent="0.25">
      <c r="A21" s="35">
        <v>19</v>
      </c>
      <c r="B21" s="11" t="s">
        <v>55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22" t="s">
        <v>10</v>
      </c>
      <c r="K21" s="5"/>
      <c r="CD21" s="16">
        <v>925423.72881355928</v>
      </c>
    </row>
    <row r="22" spans="1:82" x14ac:dyDescent="0.25">
      <c r="A22" s="37">
        <v>20</v>
      </c>
      <c r="B22" s="11" t="s">
        <v>55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22" t="s">
        <v>10</v>
      </c>
      <c r="K22" s="5"/>
      <c r="CD22" s="16">
        <v>225423.72881355931</v>
      </c>
    </row>
    <row r="23" spans="1:82" x14ac:dyDescent="0.25">
      <c r="A23" s="35">
        <v>21</v>
      </c>
      <c r="B23" s="11" t="s">
        <v>55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22" t="s">
        <v>10</v>
      </c>
      <c r="K23" s="5"/>
      <c r="CD23" s="16">
        <v>50000</v>
      </c>
    </row>
    <row r="24" spans="1:82" x14ac:dyDescent="0.25">
      <c r="A24" s="37">
        <v>22</v>
      </c>
      <c r="B24" s="11" t="s">
        <v>55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22" t="s">
        <v>10</v>
      </c>
      <c r="K24" s="5"/>
      <c r="CD24" s="16">
        <v>177966.10169491524</v>
      </c>
    </row>
    <row r="25" spans="1:82" x14ac:dyDescent="0.25">
      <c r="A25" s="35">
        <v>23</v>
      </c>
      <c r="B25" s="11" t="s">
        <v>55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22" t="s">
        <v>10</v>
      </c>
      <c r="K25" s="5"/>
      <c r="CD25" s="16">
        <v>51694.91525423729</v>
      </c>
    </row>
    <row r="26" spans="1:82" x14ac:dyDescent="0.25">
      <c r="A26" s="37">
        <v>24</v>
      </c>
      <c r="B26" s="11" t="s">
        <v>55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22" t="s">
        <v>10</v>
      </c>
      <c r="K26" s="5"/>
      <c r="CD26" s="16">
        <v>19915.254237288136</v>
      </c>
    </row>
    <row r="27" spans="1:82" x14ac:dyDescent="0.25">
      <c r="A27" s="35">
        <v>25</v>
      </c>
      <c r="B27" s="11" t="s">
        <v>55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22" t="s">
        <v>10</v>
      </c>
      <c r="K27" s="5"/>
      <c r="CD27" s="16">
        <v>177966.10169491524</v>
      </c>
    </row>
    <row r="28" spans="1:82" x14ac:dyDescent="0.25">
      <c r="A28" s="37">
        <v>26</v>
      </c>
      <c r="B28" s="11" t="s">
        <v>55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22" t="s">
        <v>10</v>
      </c>
      <c r="K28" s="5"/>
      <c r="CD28" s="16">
        <v>2860169.4915254237</v>
      </c>
    </row>
    <row r="29" spans="1:82" x14ac:dyDescent="0.25">
      <c r="A29" s="35">
        <v>27</v>
      </c>
      <c r="B29" s="11" t="s">
        <v>55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22" t="s">
        <v>10</v>
      </c>
      <c r="K29" s="5"/>
      <c r="CD29" s="16">
        <v>88983.05084745762</v>
      </c>
    </row>
    <row r="30" spans="1:82" x14ac:dyDescent="0.25">
      <c r="A30" s="37">
        <v>28</v>
      </c>
      <c r="B30" s="11" t="s">
        <v>55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22" t="s">
        <v>10</v>
      </c>
      <c r="K30" s="5"/>
      <c r="CD30" s="16">
        <v>28389.830508474577</v>
      </c>
    </row>
    <row r="31" spans="1:82" x14ac:dyDescent="0.25">
      <c r="A31" s="35">
        <v>29</v>
      </c>
      <c r="B31" s="11" t="s">
        <v>55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22" t="s">
        <v>10</v>
      </c>
      <c r="K31" s="5"/>
      <c r="CD31" s="16">
        <v>427118.64406779659</v>
      </c>
    </row>
    <row r="32" spans="1:82" x14ac:dyDescent="0.25">
      <c r="A32" s="37">
        <v>30</v>
      </c>
      <c r="B32" s="11" t="s">
        <v>55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22" t="s">
        <v>10</v>
      </c>
      <c r="K32" s="5"/>
      <c r="CD32" s="16">
        <v>50847.457627118645</v>
      </c>
    </row>
    <row r="33" spans="1:82" x14ac:dyDescent="0.25">
      <c r="A33" s="35">
        <v>31</v>
      </c>
      <c r="B33" s="11" t="s">
        <v>55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22" t="s">
        <v>10</v>
      </c>
      <c r="K33" s="5"/>
      <c r="CD33" s="16">
        <v>17796.610169491527</v>
      </c>
    </row>
    <row r="34" spans="1:82" x14ac:dyDescent="0.25">
      <c r="A34" s="37">
        <v>32</v>
      </c>
      <c r="B34" s="11" t="s">
        <v>55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22" t="s">
        <v>10</v>
      </c>
      <c r="K34" s="5"/>
      <c r="CD34" s="16">
        <v>59322.033898305082</v>
      </c>
    </row>
    <row r="35" spans="1:82" x14ac:dyDescent="0.25">
      <c r="A35" s="35">
        <v>33</v>
      </c>
      <c r="B35" s="11" t="s">
        <v>55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22" t="s">
        <v>10</v>
      </c>
      <c r="K35" s="5"/>
      <c r="CD35" s="16">
        <v>11864.406779661016</v>
      </c>
    </row>
    <row r="36" spans="1:82" x14ac:dyDescent="0.25">
      <c r="A36" s="37">
        <v>34</v>
      </c>
      <c r="B36" s="11" t="s">
        <v>55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22" t="s">
        <v>10</v>
      </c>
      <c r="K36" s="5"/>
      <c r="CD36" s="16">
        <v>266949.15254237287</v>
      </c>
    </row>
    <row r="37" spans="1:82" x14ac:dyDescent="0.25">
      <c r="A37" s="35">
        <v>35</v>
      </c>
      <c r="B37" s="11" t="s">
        <v>55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22" t="s">
        <v>10</v>
      </c>
      <c r="K37" s="5"/>
      <c r="CD37" s="16">
        <v>28813.5593220339</v>
      </c>
    </row>
    <row r="38" spans="1:82" x14ac:dyDescent="0.25">
      <c r="A38" s="37">
        <v>36</v>
      </c>
      <c r="B38" s="11" t="s">
        <v>55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22" t="s">
        <v>10</v>
      </c>
      <c r="K38" s="5"/>
      <c r="CD38" s="16">
        <v>361864.40677966102</v>
      </c>
    </row>
    <row r="39" spans="1:82" x14ac:dyDescent="0.25">
      <c r="A39" s="35">
        <v>37</v>
      </c>
      <c r="B39" s="11" t="s">
        <v>55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22" t="s">
        <v>10</v>
      </c>
      <c r="K39" s="5"/>
      <c r="CD39" s="16">
        <v>39830.508474576272</v>
      </c>
    </row>
    <row r="40" spans="1:82" x14ac:dyDescent="0.25">
      <c r="A40" s="37">
        <v>38</v>
      </c>
      <c r="B40" s="11" t="s">
        <v>55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22" t="s">
        <v>10</v>
      </c>
      <c r="K40" s="5"/>
      <c r="CD40" s="16">
        <v>12711.864406779661</v>
      </c>
    </row>
    <row r="41" spans="1:82" x14ac:dyDescent="0.25">
      <c r="A41" s="35">
        <v>39</v>
      </c>
      <c r="B41" s="11" t="s">
        <v>55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22" t="s">
        <v>10</v>
      </c>
      <c r="K41" s="5"/>
      <c r="CD41" s="16">
        <v>100847.45762711864</v>
      </c>
    </row>
    <row r="42" spans="1:82" x14ac:dyDescent="0.25">
      <c r="A42" s="37">
        <v>40</v>
      </c>
      <c r="B42" s="11" t="s">
        <v>55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22" t="s">
        <v>10</v>
      </c>
      <c r="K42" s="5"/>
      <c r="CD42" s="16">
        <v>42796.610169491527</v>
      </c>
    </row>
    <row r="43" spans="1:82" x14ac:dyDescent="0.25">
      <c r="A43" s="35">
        <v>41</v>
      </c>
      <c r="B43" s="11" t="s">
        <v>55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22" t="s">
        <v>10</v>
      </c>
      <c r="K43" s="5"/>
      <c r="CD43" s="16">
        <v>30508.474576271186</v>
      </c>
    </row>
    <row r="44" spans="1:82" x14ac:dyDescent="0.25">
      <c r="A44" s="37">
        <v>42</v>
      </c>
      <c r="B44" s="11" t="s">
        <v>55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22" t="s">
        <v>10</v>
      </c>
      <c r="K44" s="5"/>
      <c r="CD44" s="16">
        <v>17796.610169491527</v>
      </c>
    </row>
    <row r="45" spans="1:82" x14ac:dyDescent="0.25">
      <c r="A45" s="35">
        <v>43</v>
      </c>
      <c r="B45" s="11" t="s">
        <v>55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22" t="s">
        <v>10</v>
      </c>
      <c r="K45" s="5"/>
      <c r="CD45" s="16">
        <v>100847.45762711864</v>
      </c>
    </row>
    <row r="46" spans="1:82" x14ac:dyDescent="0.25">
      <c r="A46" s="37">
        <v>44</v>
      </c>
      <c r="B46" s="11" t="s">
        <v>55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22" t="s">
        <v>10</v>
      </c>
      <c r="K46" s="5"/>
      <c r="CD46" s="16">
        <v>154237.28813559323</v>
      </c>
    </row>
    <row r="47" spans="1:82" x14ac:dyDescent="0.25">
      <c r="A47" s="35">
        <v>45</v>
      </c>
      <c r="B47" s="11" t="s">
        <v>55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22" t="s">
        <v>10</v>
      </c>
      <c r="K47" s="5"/>
      <c r="CD47" s="16">
        <v>17796.610169491527</v>
      </c>
    </row>
    <row r="48" spans="1:82" x14ac:dyDescent="0.25">
      <c r="A48" s="37">
        <v>46</v>
      </c>
      <c r="B48" s="11" t="s">
        <v>55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22" t="s">
        <v>10</v>
      </c>
      <c r="K48" s="5"/>
      <c r="CD48" s="16">
        <v>23728.813559322032</v>
      </c>
    </row>
    <row r="49" spans="1:82" x14ac:dyDescent="0.25">
      <c r="A49" s="35">
        <v>47</v>
      </c>
      <c r="B49" s="11" t="s">
        <v>55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22" t="s">
        <v>10</v>
      </c>
      <c r="K49" s="5"/>
      <c r="CD49" s="16">
        <v>31779.661016949154</v>
      </c>
    </row>
    <row r="50" spans="1:82" x14ac:dyDescent="0.25">
      <c r="A50" s="37">
        <v>48</v>
      </c>
      <c r="B50" s="11" t="s">
        <v>55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22" t="s">
        <v>10</v>
      </c>
      <c r="K50" s="5"/>
      <c r="CD50" s="16">
        <v>20677.966101694914</v>
      </c>
    </row>
    <row r="51" spans="1:82" x14ac:dyDescent="0.25">
      <c r="A51" s="35">
        <v>49</v>
      </c>
      <c r="B51" s="11" t="s">
        <v>55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22" t="s">
        <v>10</v>
      </c>
      <c r="K51" s="5"/>
      <c r="CD51" s="16">
        <v>46186.4406779661</v>
      </c>
    </row>
    <row r="52" spans="1:82" x14ac:dyDescent="0.25">
      <c r="A52" s="37">
        <v>50</v>
      </c>
      <c r="B52" s="11" t="s">
        <v>55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22" t="s">
        <v>10</v>
      </c>
      <c r="K52" s="5"/>
      <c r="CD52" s="16">
        <v>19067.796610169491</v>
      </c>
    </row>
    <row r="53" spans="1:82" x14ac:dyDescent="0.25">
      <c r="A53" s="35">
        <v>51</v>
      </c>
      <c r="B53" s="11" t="s">
        <v>55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22" t="s">
        <v>10</v>
      </c>
      <c r="K53" s="5"/>
      <c r="CD53" s="16">
        <v>18813.5593220339</v>
      </c>
    </row>
    <row r="54" spans="1:82" x14ac:dyDescent="0.25">
      <c r="A54" s="37">
        <v>52</v>
      </c>
      <c r="B54" s="11" t="s">
        <v>55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22" t="s">
        <v>10</v>
      </c>
      <c r="K54" s="5"/>
      <c r="CD54" s="16">
        <v>24152.542372881355</v>
      </c>
    </row>
    <row r="55" spans="1:82" x14ac:dyDescent="0.25">
      <c r="A55" s="35">
        <v>53</v>
      </c>
      <c r="B55" s="11" t="s">
        <v>55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22" t="s">
        <v>10</v>
      </c>
      <c r="K55" s="5"/>
      <c r="CD55" s="16">
        <v>11355.93220338983</v>
      </c>
    </row>
    <row r="56" spans="1:82" x14ac:dyDescent="0.25">
      <c r="A56" s="37">
        <v>54</v>
      </c>
      <c r="B56" s="11" t="s">
        <v>55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22" t="s">
        <v>10</v>
      </c>
      <c r="K56" s="5"/>
      <c r="CD56" s="16">
        <v>54237.288135593219</v>
      </c>
    </row>
    <row r="57" spans="1:82" x14ac:dyDescent="0.25">
      <c r="A57" s="35">
        <v>55</v>
      </c>
      <c r="B57" s="11" t="s">
        <v>55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22" t="s">
        <v>10</v>
      </c>
      <c r="K57" s="5"/>
      <c r="CD57" s="16">
        <v>29661.016949152541</v>
      </c>
    </row>
    <row r="58" spans="1:82" x14ac:dyDescent="0.25">
      <c r="A58" s="37">
        <v>56</v>
      </c>
      <c r="B58" s="11" t="s">
        <v>55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22" t="s">
        <v>10</v>
      </c>
      <c r="K58" s="5"/>
      <c r="CD58" s="16">
        <v>98305.08474576271</v>
      </c>
    </row>
    <row r="59" spans="1:82" x14ac:dyDescent="0.25">
      <c r="A59" s="35">
        <v>57</v>
      </c>
      <c r="B59" s="11" t="s">
        <v>55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22" t="s">
        <v>10</v>
      </c>
      <c r="K59" s="5"/>
      <c r="CD59" s="16">
        <v>516101.69491525425</v>
      </c>
    </row>
    <row r="60" spans="1:82" x14ac:dyDescent="0.25">
      <c r="A60" s="37">
        <v>58</v>
      </c>
      <c r="B60" s="11" t="s">
        <v>55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22" t="s">
        <v>10</v>
      </c>
      <c r="K60" s="5"/>
      <c r="CD60" s="16">
        <v>62288.135593220337</v>
      </c>
    </row>
    <row r="61" spans="1:82" x14ac:dyDescent="0.25">
      <c r="A61" s="35">
        <v>59</v>
      </c>
      <c r="B61" s="11" t="s">
        <v>55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22" t="s">
        <v>10</v>
      </c>
      <c r="K61" s="5"/>
      <c r="CD61" s="16">
        <v>40254.237288135591</v>
      </c>
    </row>
    <row r="62" spans="1:82" x14ac:dyDescent="0.25">
      <c r="A62" s="37">
        <v>60</v>
      </c>
      <c r="B62" s="11" t="s">
        <v>55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22" t="s">
        <v>10</v>
      </c>
      <c r="K62" s="5"/>
      <c r="CD62" s="16">
        <v>1666949.1525423729</v>
      </c>
    </row>
    <row r="63" spans="1:82" x14ac:dyDescent="0.25">
      <c r="A63" s="35">
        <v>61</v>
      </c>
      <c r="B63" s="11" t="s">
        <v>55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22" t="s">
        <v>10</v>
      </c>
      <c r="K63" s="5"/>
      <c r="CD63" s="16">
        <v>47457.627118644064</v>
      </c>
    </row>
    <row r="64" spans="1:82" x14ac:dyDescent="0.25">
      <c r="A64" s="37">
        <v>62</v>
      </c>
      <c r="B64" s="11" t="s">
        <v>55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22" t="s">
        <v>10</v>
      </c>
      <c r="K64" s="5"/>
      <c r="CD64" s="16">
        <v>22881.355932203391</v>
      </c>
    </row>
    <row r="65" spans="1:82" x14ac:dyDescent="0.25">
      <c r="A65" s="35">
        <v>63</v>
      </c>
      <c r="B65" s="11" t="s">
        <v>55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22" t="s">
        <v>10</v>
      </c>
      <c r="K65" s="5"/>
      <c r="CD65" s="16">
        <v>101694.91525423729</v>
      </c>
    </row>
    <row r="66" spans="1:82" x14ac:dyDescent="0.25">
      <c r="A66" s="37">
        <v>64</v>
      </c>
      <c r="B66" s="11" t="s">
        <v>55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22" t="s">
        <v>10</v>
      </c>
      <c r="K66" s="5"/>
      <c r="CD66" s="16">
        <v>39406.779661016946</v>
      </c>
    </row>
    <row r="67" spans="1:82" x14ac:dyDescent="0.25">
      <c r="A67" s="35">
        <v>65</v>
      </c>
      <c r="B67" s="11" t="s">
        <v>55</v>
      </c>
      <c r="C67" s="33"/>
      <c r="D67" s="6"/>
      <c r="E67" s="19"/>
      <c r="F67" s="19"/>
      <c r="G67" s="13">
        <v>0</v>
      </c>
      <c r="H67" s="13">
        <v>0</v>
      </c>
      <c r="I67" s="13">
        <f t="shared" ref="I67:I101" si="1">D67</f>
        <v>0</v>
      </c>
      <c r="J67" s="22" t="s">
        <v>10</v>
      </c>
      <c r="K67" s="5"/>
      <c r="CD67" s="16">
        <v>16949.152542372882</v>
      </c>
    </row>
    <row r="68" spans="1:82" x14ac:dyDescent="0.25">
      <c r="A68" s="37">
        <v>66</v>
      </c>
      <c r="B68" s="11" t="s">
        <v>55</v>
      </c>
      <c r="C68" s="33"/>
      <c r="D68" s="6"/>
      <c r="E68" s="19"/>
      <c r="F68" s="19"/>
      <c r="G68" s="13">
        <v>0</v>
      </c>
      <c r="H68" s="13">
        <v>0</v>
      </c>
      <c r="I68" s="13">
        <f t="shared" si="1"/>
        <v>0</v>
      </c>
      <c r="J68" s="22" t="s">
        <v>10</v>
      </c>
      <c r="K68" s="5"/>
      <c r="CD68" s="16">
        <v>7627.1186440677966</v>
      </c>
    </row>
    <row r="69" spans="1:82" x14ac:dyDescent="0.25">
      <c r="A69" s="35">
        <v>67</v>
      </c>
      <c r="B69" s="11" t="s">
        <v>55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22" t="s">
        <v>10</v>
      </c>
      <c r="K69" s="5"/>
      <c r="CD69" s="16">
        <v>7627.1186440677966</v>
      </c>
    </row>
    <row r="70" spans="1:82" x14ac:dyDescent="0.25">
      <c r="A70" s="37">
        <v>68</v>
      </c>
      <c r="B70" s="11" t="s">
        <v>55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22" t="s">
        <v>10</v>
      </c>
      <c r="K70" s="5"/>
      <c r="CD70" s="16">
        <v>53389.830508474573</v>
      </c>
    </row>
    <row r="71" spans="1:82" x14ac:dyDescent="0.25">
      <c r="A71" s="35">
        <v>69</v>
      </c>
      <c r="B71" s="11" t="s">
        <v>55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22" t="s">
        <v>10</v>
      </c>
      <c r="K71" s="5"/>
      <c r="CD71" s="16">
        <v>296610.16949152545</v>
      </c>
    </row>
    <row r="72" spans="1:82" x14ac:dyDescent="0.25">
      <c r="A72" s="37">
        <v>70</v>
      </c>
      <c r="B72" s="11" t="s">
        <v>55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22" t="s">
        <v>10</v>
      </c>
      <c r="K72" s="5"/>
      <c r="CD72" s="16">
        <v>169491.5254237288</v>
      </c>
    </row>
    <row r="73" spans="1:82" x14ac:dyDescent="0.25">
      <c r="A73" s="35">
        <v>71</v>
      </c>
      <c r="B73" s="11" t="s">
        <v>55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22" t="s">
        <v>10</v>
      </c>
      <c r="K73" s="5"/>
      <c r="CD73" s="16">
        <v>169491.5254237288</v>
      </c>
    </row>
    <row r="74" spans="1:82" x14ac:dyDescent="0.25">
      <c r="A74" s="37">
        <v>72</v>
      </c>
      <c r="B74" s="11" t="s">
        <v>55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22" t="s">
        <v>10</v>
      </c>
      <c r="K74" s="5"/>
      <c r="CD74" s="16">
        <v>169491.5254237288</v>
      </c>
    </row>
    <row r="75" spans="1:82" x14ac:dyDescent="0.25">
      <c r="A75" s="35">
        <v>73</v>
      </c>
      <c r="B75" s="11" t="s">
        <v>55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22" t="s">
        <v>10</v>
      </c>
      <c r="K75" s="5"/>
      <c r="CD75" s="16">
        <v>42372.881355932201</v>
      </c>
    </row>
    <row r="76" spans="1:82" x14ac:dyDescent="0.25">
      <c r="A76" s="37">
        <v>74</v>
      </c>
      <c r="B76" s="11" t="s">
        <v>55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22" t="s">
        <v>10</v>
      </c>
      <c r="K76" s="5"/>
      <c r="CD76" s="16">
        <v>91525.423728813563</v>
      </c>
    </row>
    <row r="77" spans="1:82" x14ac:dyDescent="0.25">
      <c r="A77" s="35">
        <v>75</v>
      </c>
      <c r="B77" s="11" t="s">
        <v>55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22" t="s">
        <v>10</v>
      </c>
      <c r="K77" s="5"/>
      <c r="CD77" s="16">
        <v>983050.84745762707</v>
      </c>
    </row>
    <row r="78" spans="1:82" x14ac:dyDescent="0.25">
      <c r="A78" s="37">
        <v>76</v>
      </c>
      <c r="B78" s="11" t="s">
        <v>55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22" t="s">
        <v>10</v>
      </c>
      <c r="K78" s="5"/>
      <c r="CD78" s="16">
        <v>203389.83050847458</v>
      </c>
    </row>
    <row r="79" spans="1:82" x14ac:dyDescent="0.25">
      <c r="A79" s="35">
        <v>77</v>
      </c>
      <c r="B79" s="11" t="s">
        <v>55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22" t="s">
        <v>10</v>
      </c>
      <c r="K79" s="5"/>
      <c r="CD79" s="16">
        <v>76271.186440677964</v>
      </c>
    </row>
    <row r="80" spans="1:82" x14ac:dyDescent="0.25">
      <c r="A80" s="37">
        <v>78</v>
      </c>
      <c r="B80" s="11" t="s">
        <v>55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22" t="s">
        <v>10</v>
      </c>
      <c r="K80" s="5"/>
      <c r="CD80" s="16">
        <v>76271.186440677964</v>
      </c>
    </row>
    <row r="81" spans="1:82" x14ac:dyDescent="0.25">
      <c r="A81" s="35">
        <v>79</v>
      </c>
      <c r="B81" s="11" t="s">
        <v>55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22" t="s">
        <v>10</v>
      </c>
      <c r="K81" s="5"/>
      <c r="CD81" s="16">
        <v>152542.37288135593</v>
      </c>
    </row>
    <row r="82" spans="1:82" x14ac:dyDescent="0.25">
      <c r="A82" s="37">
        <v>80</v>
      </c>
      <c r="B82" s="11" t="s">
        <v>55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22" t="s">
        <v>10</v>
      </c>
      <c r="K82" s="5"/>
      <c r="CD82" s="16">
        <v>45762.711864406781</v>
      </c>
    </row>
    <row r="83" spans="1:82" x14ac:dyDescent="0.25">
      <c r="A83" s="35">
        <v>81</v>
      </c>
      <c r="B83" s="11" t="s">
        <v>55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22" t="s">
        <v>10</v>
      </c>
      <c r="K83" s="5"/>
      <c r="CD83" s="16">
        <v>169491.5254237288</v>
      </c>
    </row>
    <row r="84" spans="1:82" x14ac:dyDescent="0.25">
      <c r="A84" s="37">
        <v>82</v>
      </c>
      <c r="B84" s="11" t="s">
        <v>55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22" t="s">
        <v>10</v>
      </c>
      <c r="K84" s="5"/>
      <c r="CD84" s="16">
        <v>26271.186440677968</v>
      </c>
    </row>
    <row r="85" spans="1:82" x14ac:dyDescent="0.25">
      <c r="A85" s="35">
        <v>83</v>
      </c>
      <c r="B85" s="11" t="s">
        <v>55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22" t="s">
        <v>10</v>
      </c>
      <c r="K85" s="5"/>
      <c r="CD85" s="16">
        <v>22881.355932203391</v>
      </c>
    </row>
    <row r="86" spans="1:82" x14ac:dyDescent="0.25">
      <c r="A86" s="37">
        <v>84</v>
      </c>
      <c r="B86" s="11" t="s">
        <v>55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22" t="s">
        <v>10</v>
      </c>
      <c r="K86" s="5"/>
      <c r="CD86" s="16">
        <v>15254.237288135593</v>
      </c>
    </row>
    <row r="87" spans="1:82" x14ac:dyDescent="0.25">
      <c r="A87" s="35">
        <v>85</v>
      </c>
      <c r="B87" s="11" t="s">
        <v>55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22" t="s">
        <v>10</v>
      </c>
      <c r="K87" s="5"/>
      <c r="CD87" s="16">
        <v>198305.08474576272</v>
      </c>
    </row>
    <row r="88" spans="1:82" x14ac:dyDescent="0.25">
      <c r="A88" s="37">
        <v>86</v>
      </c>
      <c r="B88" s="11" t="s">
        <v>55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22" t="s">
        <v>10</v>
      </c>
      <c r="K88" s="5"/>
      <c r="CD88" s="16">
        <v>152542.37288135593</v>
      </c>
    </row>
    <row r="89" spans="1:82" x14ac:dyDescent="0.25">
      <c r="A89" s="35">
        <v>87</v>
      </c>
      <c r="B89" s="11" t="s">
        <v>55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22" t="s">
        <v>10</v>
      </c>
      <c r="K89" s="5"/>
      <c r="CD89" s="16">
        <v>45762.711864406781</v>
      </c>
    </row>
    <row r="90" spans="1:82" x14ac:dyDescent="0.25">
      <c r="A90" s="37">
        <v>88</v>
      </c>
      <c r="B90" s="11" t="s">
        <v>55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22" t="s">
        <v>10</v>
      </c>
      <c r="K90" s="5"/>
      <c r="CD90" s="16">
        <v>7627.1186440677966</v>
      </c>
    </row>
    <row r="91" spans="1:82" x14ac:dyDescent="0.25">
      <c r="A91" s="35">
        <v>89</v>
      </c>
      <c r="B91" s="11" t="s">
        <v>55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22" t="s">
        <v>10</v>
      </c>
      <c r="K91" s="5"/>
      <c r="CD91" s="16">
        <v>27966.101694915254</v>
      </c>
    </row>
    <row r="92" spans="1:82" x14ac:dyDescent="0.25">
      <c r="A92" s="37">
        <v>90</v>
      </c>
      <c r="B92" s="11" t="s">
        <v>55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22" t="s">
        <v>10</v>
      </c>
      <c r="K92" s="5"/>
      <c r="CD92" s="16">
        <v>122033.89830508475</v>
      </c>
    </row>
    <row r="93" spans="1:82" x14ac:dyDescent="0.25">
      <c r="A93" s="35">
        <v>91</v>
      </c>
      <c r="B93" s="11" t="s">
        <v>55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22" t="s">
        <v>10</v>
      </c>
      <c r="K93" s="5"/>
      <c r="CD93" s="16">
        <v>169491.5254237288</v>
      </c>
    </row>
    <row r="94" spans="1:82" x14ac:dyDescent="0.25">
      <c r="A94" s="37">
        <v>92</v>
      </c>
      <c r="B94" s="11" t="s">
        <v>55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22" t="s">
        <v>10</v>
      </c>
      <c r="K94" s="5"/>
      <c r="CD94" s="16">
        <v>921610.16949152539</v>
      </c>
    </row>
    <row r="95" spans="1:82" x14ac:dyDescent="0.25">
      <c r="A95" s="35">
        <v>93</v>
      </c>
      <c r="B95" s="11" t="s">
        <v>55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22" t="s">
        <v>10</v>
      </c>
      <c r="K95" s="5"/>
      <c r="CD95" s="16">
        <v>118644.06779661016</v>
      </c>
    </row>
    <row r="96" spans="1:82" x14ac:dyDescent="0.25">
      <c r="A96" s="37">
        <v>94</v>
      </c>
      <c r="B96" s="11" t="s">
        <v>55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22" t="s">
        <v>10</v>
      </c>
      <c r="K96" s="5"/>
      <c r="CD96" s="16">
        <v>15254.237288135593</v>
      </c>
    </row>
    <row r="97" spans="1:82" x14ac:dyDescent="0.25">
      <c r="A97" s="35">
        <v>95</v>
      </c>
      <c r="B97" s="11" t="s">
        <v>55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22" t="s">
        <v>10</v>
      </c>
      <c r="K97" s="5"/>
      <c r="CD97" s="16">
        <v>699152.54237288132</v>
      </c>
    </row>
    <row r="98" spans="1:82" x14ac:dyDescent="0.25">
      <c r="A98" s="37">
        <v>96</v>
      </c>
      <c r="B98" s="11" t="s">
        <v>55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22" t="s">
        <v>10</v>
      </c>
      <c r="K98" s="5"/>
      <c r="CD98" s="16">
        <v>294915.25423728814</v>
      </c>
    </row>
    <row r="99" spans="1:82" x14ac:dyDescent="0.25">
      <c r="A99" s="35">
        <v>97</v>
      </c>
      <c r="B99" s="11" t="s">
        <v>55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22" t="s">
        <v>10</v>
      </c>
      <c r="K99" s="5"/>
      <c r="CD99" s="16">
        <v>23305.084745762713</v>
      </c>
    </row>
    <row r="100" spans="1:82" x14ac:dyDescent="0.25">
      <c r="A100" s="37">
        <v>98</v>
      </c>
      <c r="B100" s="11" t="s">
        <v>55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22" t="s">
        <v>10</v>
      </c>
      <c r="K100" s="5"/>
      <c r="CD100" s="16">
        <v>127118.64406779662</v>
      </c>
    </row>
    <row r="101" spans="1:82" x14ac:dyDescent="0.25">
      <c r="A101" s="35">
        <v>99</v>
      </c>
      <c r="B101" s="11" t="s">
        <v>55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22" t="s">
        <v>10</v>
      </c>
      <c r="K101" s="5"/>
      <c r="CD101" s="16">
        <v>221186.44067796611</v>
      </c>
    </row>
    <row r="102" spans="1:82" x14ac:dyDescent="0.25">
      <c r="A102" s="64" t="s">
        <v>4</v>
      </c>
      <c r="B102" s="65"/>
      <c r="C102" s="66"/>
      <c r="D102" s="67">
        <f>SUM(D3:D101)</f>
        <v>376000</v>
      </c>
      <c r="E102" s="68"/>
      <c r="F102" s="69"/>
      <c r="G102" s="25">
        <f>SUM(G2:G101)</f>
        <v>0.03</v>
      </c>
      <c r="H102" s="25">
        <f>SUM(H2:H101)</f>
        <v>0.18</v>
      </c>
      <c r="I102" s="67">
        <f>SUM(I3:I101)</f>
        <v>376000</v>
      </c>
      <c r="J102" s="68"/>
      <c r="K102" s="69"/>
      <c r="CD102" s="16">
        <v>17593728.813559324</v>
      </c>
    </row>
  </sheetData>
  <mergeCells count="13">
    <mergeCell ref="G1:H1"/>
    <mergeCell ref="I1:I2"/>
    <mergeCell ref="J1:J2"/>
    <mergeCell ref="K1:K2"/>
    <mergeCell ref="A102:C102"/>
    <mergeCell ref="D102:F102"/>
    <mergeCell ref="I102:K1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0C50-AE52-4A89-A5BD-474DFFE18418}">
  <dimension ref="A1:CD102"/>
  <sheetViews>
    <sheetView workbookViewId="0">
      <selection sqref="A1:XFD1048576"/>
    </sheetView>
  </sheetViews>
  <sheetFormatPr defaultRowHeight="15" x14ac:dyDescent="0.25"/>
  <cols>
    <col min="2" max="2" width="29.4257812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3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39"/>
    </row>
    <row r="3" spans="1:82" x14ac:dyDescent="0.25">
      <c r="A3" s="35">
        <v>1</v>
      </c>
      <c r="B3" s="11" t="s">
        <v>59</v>
      </c>
      <c r="C3" s="31" t="s">
        <v>60</v>
      </c>
      <c r="D3" s="16">
        <v>111500</v>
      </c>
      <c r="E3" s="36">
        <v>44695</v>
      </c>
      <c r="F3" s="38">
        <v>44697</v>
      </c>
      <c r="G3" s="13">
        <v>0</v>
      </c>
      <c r="H3" s="13">
        <v>0</v>
      </c>
      <c r="I3" s="13">
        <f t="shared" ref="I3:I66" si="0">D3</f>
        <v>111500</v>
      </c>
      <c r="J3" s="37" t="s">
        <v>10</v>
      </c>
      <c r="K3" s="37"/>
      <c r="CD3" s="16">
        <v>50423.728813559319</v>
      </c>
    </row>
    <row r="4" spans="1:82" x14ac:dyDescent="0.25">
      <c r="A4" s="37">
        <v>2</v>
      </c>
      <c r="B4" s="11" t="s">
        <v>59</v>
      </c>
      <c r="C4" s="40"/>
      <c r="D4" s="39"/>
      <c r="E4" s="38"/>
      <c r="F4" s="38"/>
      <c r="G4" s="13">
        <v>0</v>
      </c>
      <c r="H4" s="13">
        <v>0</v>
      </c>
      <c r="I4" s="13">
        <f t="shared" si="0"/>
        <v>0</v>
      </c>
      <c r="J4" s="37" t="s">
        <v>10</v>
      </c>
      <c r="K4" s="37"/>
      <c r="CD4" s="16">
        <v>59322.033898305082</v>
      </c>
    </row>
    <row r="5" spans="1:82" x14ac:dyDescent="0.25">
      <c r="A5" s="35">
        <v>3</v>
      </c>
      <c r="B5" s="11" t="s">
        <v>59</v>
      </c>
      <c r="C5" s="33"/>
      <c r="D5" s="6"/>
      <c r="E5" s="19"/>
      <c r="F5" s="19"/>
      <c r="G5" s="13">
        <v>0</v>
      </c>
      <c r="H5" s="13">
        <v>0</v>
      </c>
      <c r="I5" s="13">
        <f t="shared" si="0"/>
        <v>0</v>
      </c>
      <c r="J5" s="37" t="s">
        <v>10</v>
      </c>
      <c r="K5" s="5"/>
      <c r="CD5" s="16">
        <v>19576.271186440677</v>
      </c>
    </row>
    <row r="6" spans="1:82" x14ac:dyDescent="0.25">
      <c r="A6" s="37">
        <v>4</v>
      </c>
      <c r="B6" s="11" t="s">
        <v>59</v>
      </c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37" t="s">
        <v>10</v>
      </c>
      <c r="K6" s="5"/>
      <c r="CD6" s="16">
        <v>16101.694915254237</v>
      </c>
    </row>
    <row r="7" spans="1:82" x14ac:dyDescent="0.25">
      <c r="A7" s="35">
        <v>5</v>
      </c>
      <c r="B7" s="11" t="s">
        <v>59</v>
      </c>
      <c r="C7" s="3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37" t="s">
        <v>10</v>
      </c>
      <c r="K7" s="5"/>
      <c r="CD7" s="16">
        <v>34745.762711864409</v>
      </c>
    </row>
    <row r="8" spans="1:82" x14ac:dyDescent="0.25">
      <c r="A8" s="37">
        <v>6</v>
      </c>
      <c r="B8" s="11" t="s">
        <v>59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37" t="s">
        <v>10</v>
      </c>
      <c r="K8" s="5"/>
      <c r="CD8" s="16">
        <v>22881.355932203391</v>
      </c>
    </row>
    <row r="9" spans="1:82" x14ac:dyDescent="0.25">
      <c r="A9" s="35">
        <v>7</v>
      </c>
      <c r="B9" s="11" t="s">
        <v>59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37" t="s">
        <v>10</v>
      </c>
      <c r="K9" s="5"/>
      <c r="CD9" s="16">
        <v>30508.474576271186</v>
      </c>
    </row>
    <row r="10" spans="1:82" x14ac:dyDescent="0.25">
      <c r="A10" s="37">
        <v>8</v>
      </c>
      <c r="B10" s="11" t="s">
        <v>59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37" t="s">
        <v>10</v>
      </c>
      <c r="K10" s="5"/>
      <c r="CD10" s="16">
        <v>189830.50847457626</v>
      </c>
    </row>
    <row r="11" spans="1:82" x14ac:dyDescent="0.25">
      <c r="A11" s="35">
        <v>9</v>
      </c>
      <c r="B11" s="11" t="s">
        <v>59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37" t="s">
        <v>10</v>
      </c>
      <c r="K11" s="5"/>
      <c r="CD11" s="16">
        <v>37288.135593220337</v>
      </c>
    </row>
    <row r="12" spans="1:82" x14ac:dyDescent="0.25">
      <c r="A12" s="37">
        <v>10</v>
      </c>
      <c r="B12" s="11" t="s">
        <v>59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37" t="s">
        <v>10</v>
      </c>
      <c r="K12" s="5"/>
      <c r="CD12" s="16">
        <v>15254.237288135593</v>
      </c>
    </row>
    <row r="13" spans="1:82" x14ac:dyDescent="0.25">
      <c r="A13" s="35">
        <v>11</v>
      </c>
      <c r="B13" s="11" t="s">
        <v>59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37" t="s">
        <v>10</v>
      </c>
      <c r="K13" s="5"/>
      <c r="CD13" s="16">
        <v>201694.91525423728</v>
      </c>
    </row>
    <row r="14" spans="1:82" x14ac:dyDescent="0.25">
      <c r="A14" s="37">
        <v>12</v>
      </c>
      <c r="B14" s="11" t="s">
        <v>59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37" t="s">
        <v>10</v>
      </c>
      <c r="K14" s="5"/>
      <c r="CD14" s="16">
        <v>35169.491525423728</v>
      </c>
    </row>
    <row r="15" spans="1:82" x14ac:dyDescent="0.25">
      <c r="A15" s="35">
        <v>13</v>
      </c>
      <c r="B15" s="11" t="s">
        <v>59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37" t="s">
        <v>10</v>
      </c>
      <c r="K15" s="5"/>
      <c r="CD15" s="16">
        <v>338135.59322033898</v>
      </c>
    </row>
    <row r="16" spans="1:82" x14ac:dyDescent="0.25">
      <c r="A16" s="37">
        <v>14</v>
      </c>
      <c r="B16" s="11" t="s">
        <v>59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37" t="s">
        <v>10</v>
      </c>
      <c r="K16" s="5"/>
      <c r="CD16" s="16">
        <v>100847.45762711864</v>
      </c>
    </row>
    <row r="17" spans="1:82" x14ac:dyDescent="0.25">
      <c r="A17" s="35">
        <v>15</v>
      </c>
      <c r="B17" s="11" t="s">
        <v>59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37" t="s">
        <v>10</v>
      </c>
      <c r="K17" s="5"/>
      <c r="CD17" s="16">
        <v>379661.01694915252</v>
      </c>
    </row>
    <row r="18" spans="1:82" x14ac:dyDescent="0.25">
      <c r="A18" s="37">
        <v>16</v>
      </c>
      <c r="B18" s="11" t="s">
        <v>59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37" t="s">
        <v>10</v>
      </c>
      <c r="K18" s="5"/>
      <c r="CD18" s="16">
        <v>510169.49152542371</v>
      </c>
    </row>
    <row r="19" spans="1:82" x14ac:dyDescent="0.25">
      <c r="A19" s="35">
        <v>17</v>
      </c>
      <c r="B19" s="11" t="s">
        <v>59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37" t="s">
        <v>10</v>
      </c>
      <c r="K19" s="5"/>
      <c r="CD19" s="16">
        <v>361864.40677966102</v>
      </c>
    </row>
    <row r="20" spans="1:82" x14ac:dyDescent="0.25">
      <c r="A20" s="37">
        <v>18</v>
      </c>
      <c r="B20" s="11" t="s">
        <v>59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37" t="s">
        <v>10</v>
      </c>
      <c r="K20" s="5"/>
      <c r="CD20" s="16">
        <v>26694.915254237287</v>
      </c>
    </row>
    <row r="21" spans="1:82" x14ac:dyDescent="0.25">
      <c r="A21" s="35">
        <v>19</v>
      </c>
      <c r="B21" s="11" t="s">
        <v>59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37" t="s">
        <v>10</v>
      </c>
      <c r="K21" s="5"/>
      <c r="CD21" s="16">
        <v>925423.72881355928</v>
      </c>
    </row>
    <row r="22" spans="1:82" x14ac:dyDescent="0.25">
      <c r="A22" s="37">
        <v>20</v>
      </c>
      <c r="B22" s="11" t="s">
        <v>59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37" t="s">
        <v>10</v>
      </c>
      <c r="K22" s="5"/>
      <c r="CD22" s="16">
        <v>225423.72881355931</v>
      </c>
    </row>
    <row r="23" spans="1:82" x14ac:dyDescent="0.25">
      <c r="A23" s="35">
        <v>21</v>
      </c>
      <c r="B23" s="11" t="s">
        <v>59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37" t="s">
        <v>10</v>
      </c>
      <c r="K23" s="5"/>
      <c r="CD23" s="16">
        <v>50000</v>
      </c>
    </row>
    <row r="24" spans="1:82" x14ac:dyDescent="0.25">
      <c r="A24" s="37">
        <v>22</v>
      </c>
      <c r="B24" s="11" t="s">
        <v>59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37" t="s">
        <v>10</v>
      </c>
      <c r="K24" s="5"/>
      <c r="CD24" s="16">
        <v>177966.10169491524</v>
      </c>
    </row>
    <row r="25" spans="1:82" x14ac:dyDescent="0.25">
      <c r="A25" s="35">
        <v>23</v>
      </c>
      <c r="B25" s="11" t="s">
        <v>59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37" t="s">
        <v>10</v>
      </c>
      <c r="K25" s="5"/>
      <c r="CD25" s="16">
        <v>51694.91525423729</v>
      </c>
    </row>
    <row r="26" spans="1:82" x14ac:dyDescent="0.25">
      <c r="A26" s="37">
        <v>24</v>
      </c>
      <c r="B26" s="11" t="s">
        <v>59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37" t="s">
        <v>10</v>
      </c>
      <c r="K26" s="5"/>
      <c r="CD26" s="16">
        <v>19915.254237288136</v>
      </c>
    </row>
    <row r="27" spans="1:82" x14ac:dyDescent="0.25">
      <c r="A27" s="35">
        <v>25</v>
      </c>
      <c r="B27" s="11" t="s">
        <v>59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37" t="s">
        <v>10</v>
      </c>
      <c r="K27" s="5"/>
      <c r="CD27" s="16">
        <v>177966.10169491524</v>
      </c>
    </row>
    <row r="28" spans="1:82" x14ac:dyDescent="0.25">
      <c r="A28" s="37">
        <v>26</v>
      </c>
      <c r="B28" s="11" t="s">
        <v>59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37" t="s">
        <v>10</v>
      </c>
      <c r="K28" s="5"/>
      <c r="CD28" s="16">
        <v>2860169.4915254237</v>
      </c>
    </row>
    <row r="29" spans="1:82" x14ac:dyDescent="0.25">
      <c r="A29" s="35">
        <v>27</v>
      </c>
      <c r="B29" s="11" t="s">
        <v>59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37" t="s">
        <v>10</v>
      </c>
      <c r="K29" s="5"/>
      <c r="CD29" s="16">
        <v>88983.05084745762</v>
      </c>
    </row>
    <row r="30" spans="1:82" x14ac:dyDescent="0.25">
      <c r="A30" s="37">
        <v>28</v>
      </c>
      <c r="B30" s="11" t="s">
        <v>59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37" t="s">
        <v>10</v>
      </c>
      <c r="K30" s="5"/>
      <c r="CD30" s="16">
        <v>28389.830508474577</v>
      </c>
    </row>
    <row r="31" spans="1:82" x14ac:dyDescent="0.25">
      <c r="A31" s="35">
        <v>29</v>
      </c>
      <c r="B31" s="11" t="s">
        <v>59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37" t="s">
        <v>10</v>
      </c>
      <c r="K31" s="5"/>
      <c r="CD31" s="16">
        <v>427118.64406779659</v>
      </c>
    </row>
    <row r="32" spans="1:82" x14ac:dyDescent="0.25">
      <c r="A32" s="37">
        <v>30</v>
      </c>
      <c r="B32" s="11" t="s">
        <v>59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37" t="s">
        <v>10</v>
      </c>
      <c r="K32" s="5"/>
      <c r="CD32" s="16">
        <v>50847.457627118645</v>
      </c>
    </row>
    <row r="33" spans="1:82" x14ac:dyDescent="0.25">
      <c r="A33" s="35">
        <v>31</v>
      </c>
      <c r="B33" s="11" t="s">
        <v>59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37" t="s">
        <v>10</v>
      </c>
      <c r="K33" s="5"/>
      <c r="CD33" s="16">
        <v>17796.610169491527</v>
      </c>
    </row>
    <row r="34" spans="1:82" x14ac:dyDescent="0.25">
      <c r="A34" s="37">
        <v>32</v>
      </c>
      <c r="B34" s="11" t="s">
        <v>59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37" t="s">
        <v>10</v>
      </c>
      <c r="K34" s="5"/>
      <c r="CD34" s="16">
        <v>59322.033898305082</v>
      </c>
    </row>
    <row r="35" spans="1:82" x14ac:dyDescent="0.25">
      <c r="A35" s="35">
        <v>33</v>
      </c>
      <c r="B35" s="11" t="s">
        <v>59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37" t="s">
        <v>10</v>
      </c>
      <c r="K35" s="5"/>
      <c r="CD35" s="16">
        <v>11864.406779661016</v>
      </c>
    </row>
    <row r="36" spans="1:82" x14ac:dyDescent="0.25">
      <c r="A36" s="37">
        <v>34</v>
      </c>
      <c r="B36" s="11" t="s">
        <v>59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37" t="s">
        <v>10</v>
      </c>
      <c r="K36" s="5"/>
      <c r="CD36" s="16">
        <v>266949.15254237287</v>
      </c>
    </row>
    <row r="37" spans="1:82" x14ac:dyDescent="0.25">
      <c r="A37" s="35">
        <v>35</v>
      </c>
      <c r="B37" s="11" t="s">
        <v>59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37" t="s">
        <v>10</v>
      </c>
      <c r="K37" s="5"/>
      <c r="CD37" s="16">
        <v>28813.5593220339</v>
      </c>
    </row>
    <row r="38" spans="1:82" x14ac:dyDescent="0.25">
      <c r="A38" s="37">
        <v>36</v>
      </c>
      <c r="B38" s="11" t="s">
        <v>59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37" t="s">
        <v>10</v>
      </c>
      <c r="K38" s="5"/>
      <c r="CD38" s="16">
        <v>361864.40677966102</v>
      </c>
    </row>
    <row r="39" spans="1:82" x14ac:dyDescent="0.25">
      <c r="A39" s="35">
        <v>37</v>
      </c>
      <c r="B39" s="11" t="s">
        <v>59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37" t="s">
        <v>10</v>
      </c>
      <c r="K39" s="5"/>
      <c r="CD39" s="16">
        <v>39830.508474576272</v>
      </c>
    </row>
    <row r="40" spans="1:82" x14ac:dyDescent="0.25">
      <c r="A40" s="37">
        <v>38</v>
      </c>
      <c r="B40" s="11" t="s">
        <v>59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37" t="s">
        <v>10</v>
      </c>
      <c r="K40" s="5"/>
      <c r="CD40" s="16">
        <v>12711.864406779661</v>
      </c>
    </row>
    <row r="41" spans="1:82" x14ac:dyDescent="0.25">
      <c r="A41" s="35">
        <v>39</v>
      </c>
      <c r="B41" s="11" t="s">
        <v>59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37" t="s">
        <v>10</v>
      </c>
      <c r="K41" s="5"/>
      <c r="CD41" s="16">
        <v>100847.45762711864</v>
      </c>
    </row>
    <row r="42" spans="1:82" x14ac:dyDescent="0.25">
      <c r="A42" s="37">
        <v>40</v>
      </c>
      <c r="B42" s="11" t="s">
        <v>59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37" t="s">
        <v>10</v>
      </c>
      <c r="K42" s="5"/>
      <c r="CD42" s="16">
        <v>42796.610169491527</v>
      </c>
    </row>
    <row r="43" spans="1:82" x14ac:dyDescent="0.25">
      <c r="A43" s="35">
        <v>41</v>
      </c>
      <c r="B43" s="11" t="s">
        <v>59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37" t="s">
        <v>10</v>
      </c>
      <c r="K43" s="5"/>
      <c r="CD43" s="16">
        <v>30508.474576271186</v>
      </c>
    </row>
    <row r="44" spans="1:82" x14ac:dyDescent="0.25">
      <c r="A44" s="37">
        <v>42</v>
      </c>
      <c r="B44" s="11" t="s">
        <v>59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37" t="s">
        <v>10</v>
      </c>
      <c r="K44" s="5"/>
      <c r="CD44" s="16">
        <v>17796.610169491527</v>
      </c>
    </row>
    <row r="45" spans="1:82" x14ac:dyDescent="0.25">
      <c r="A45" s="35">
        <v>43</v>
      </c>
      <c r="B45" s="11" t="s">
        <v>59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37" t="s">
        <v>10</v>
      </c>
      <c r="K45" s="5"/>
      <c r="CD45" s="16">
        <v>100847.45762711864</v>
      </c>
    </row>
    <row r="46" spans="1:82" x14ac:dyDescent="0.25">
      <c r="A46" s="37">
        <v>44</v>
      </c>
      <c r="B46" s="11" t="s">
        <v>59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37" t="s">
        <v>10</v>
      </c>
      <c r="K46" s="5"/>
      <c r="CD46" s="16">
        <v>154237.28813559323</v>
      </c>
    </row>
    <row r="47" spans="1:82" x14ac:dyDescent="0.25">
      <c r="A47" s="35">
        <v>45</v>
      </c>
      <c r="B47" s="11" t="s">
        <v>59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37" t="s">
        <v>10</v>
      </c>
      <c r="K47" s="5"/>
      <c r="CD47" s="16">
        <v>17796.610169491527</v>
      </c>
    </row>
    <row r="48" spans="1:82" x14ac:dyDescent="0.25">
      <c r="A48" s="37">
        <v>46</v>
      </c>
      <c r="B48" s="11" t="s">
        <v>59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37" t="s">
        <v>10</v>
      </c>
      <c r="K48" s="5"/>
      <c r="CD48" s="16">
        <v>23728.813559322032</v>
      </c>
    </row>
    <row r="49" spans="1:82" x14ac:dyDescent="0.25">
      <c r="A49" s="35">
        <v>47</v>
      </c>
      <c r="B49" s="11" t="s">
        <v>59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37" t="s">
        <v>10</v>
      </c>
      <c r="K49" s="5"/>
      <c r="CD49" s="16">
        <v>31779.661016949154</v>
      </c>
    </row>
    <row r="50" spans="1:82" x14ac:dyDescent="0.25">
      <c r="A50" s="37">
        <v>48</v>
      </c>
      <c r="B50" s="11" t="s">
        <v>59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37" t="s">
        <v>10</v>
      </c>
      <c r="K50" s="5"/>
      <c r="CD50" s="16">
        <v>20677.966101694914</v>
      </c>
    </row>
    <row r="51" spans="1:82" x14ac:dyDescent="0.25">
      <c r="A51" s="35">
        <v>49</v>
      </c>
      <c r="B51" s="11" t="s">
        <v>59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37" t="s">
        <v>10</v>
      </c>
      <c r="K51" s="5"/>
      <c r="CD51" s="16">
        <v>46186.4406779661</v>
      </c>
    </row>
    <row r="52" spans="1:82" x14ac:dyDescent="0.25">
      <c r="A52" s="37">
        <v>50</v>
      </c>
      <c r="B52" s="11" t="s">
        <v>59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37" t="s">
        <v>10</v>
      </c>
      <c r="K52" s="5"/>
      <c r="CD52" s="16">
        <v>19067.796610169491</v>
      </c>
    </row>
    <row r="53" spans="1:82" x14ac:dyDescent="0.25">
      <c r="A53" s="35">
        <v>51</v>
      </c>
      <c r="B53" s="11" t="s">
        <v>59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37" t="s">
        <v>10</v>
      </c>
      <c r="K53" s="5"/>
      <c r="CD53" s="16">
        <v>18813.5593220339</v>
      </c>
    </row>
    <row r="54" spans="1:82" x14ac:dyDescent="0.25">
      <c r="A54" s="37">
        <v>52</v>
      </c>
      <c r="B54" s="11" t="s">
        <v>59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37" t="s">
        <v>10</v>
      </c>
      <c r="K54" s="5"/>
      <c r="CD54" s="16">
        <v>24152.542372881355</v>
      </c>
    </row>
    <row r="55" spans="1:82" x14ac:dyDescent="0.25">
      <c r="A55" s="35">
        <v>53</v>
      </c>
      <c r="B55" s="11" t="s">
        <v>59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37" t="s">
        <v>10</v>
      </c>
      <c r="K55" s="5"/>
      <c r="CD55" s="16">
        <v>11355.93220338983</v>
      </c>
    </row>
    <row r="56" spans="1:82" x14ac:dyDescent="0.25">
      <c r="A56" s="37">
        <v>54</v>
      </c>
      <c r="B56" s="11" t="s">
        <v>59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37" t="s">
        <v>10</v>
      </c>
      <c r="K56" s="5"/>
      <c r="CD56" s="16">
        <v>54237.288135593219</v>
      </c>
    </row>
    <row r="57" spans="1:82" x14ac:dyDescent="0.25">
      <c r="A57" s="35">
        <v>55</v>
      </c>
      <c r="B57" s="11" t="s">
        <v>59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37" t="s">
        <v>10</v>
      </c>
      <c r="K57" s="5"/>
      <c r="CD57" s="16">
        <v>29661.016949152541</v>
      </c>
    </row>
    <row r="58" spans="1:82" x14ac:dyDescent="0.25">
      <c r="A58" s="37">
        <v>56</v>
      </c>
      <c r="B58" s="11" t="s">
        <v>59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37" t="s">
        <v>10</v>
      </c>
      <c r="K58" s="5"/>
      <c r="CD58" s="16">
        <v>98305.08474576271</v>
      </c>
    </row>
    <row r="59" spans="1:82" x14ac:dyDescent="0.25">
      <c r="A59" s="35">
        <v>57</v>
      </c>
      <c r="B59" s="11" t="s">
        <v>59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37" t="s">
        <v>10</v>
      </c>
      <c r="K59" s="5"/>
      <c r="CD59" s="16">
        <v>516101.69491525425</v>
      </c>
    </row>
    <row r="60" spans="1:82" x14ac:dyDescent="0.25">
      <c r="A60" s="37">
        <v>58</v>
      </c>
      <c r="B60" s="11" t="s">
        <v>59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37" t="s">
        <v>10</v>
      </c>
      <c r="K60" s="5"/>
      <c r="CD60" s="16">
        <v>62288.135593220337</v>
      </c>
    </row>
    <row r="61" spans="1:82" x14ac:dyDescent="0.25">
      <c r="A61" s="35">
        <v>59</v>
      </c>
      <c r="B61" s="11" t="s">
        <v>59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37" t="s">
        <v>10</v>
      </c>
      <c r="K61" s="5"/>
      <c r="CD61" s="16">
        <v>40254.237288135591</v>
      </c>
    </row>
    <row r="62" spans="1:82" x14ac:dyDescent="0.25">
      <c r="A62" s="37">
        <v>60</v>
      </c>
      <c r="B62" s="11" t="s">
        <v>59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37" t="s">
        <v>10</v>
      </c>
      <c r="K62" s="5"/>
      <c r="CD62" s="16">
        <v>1666949.1525423729</v>
      </c>
    </row>
    <row r="63" spans="1:82" x14ac:dyDescent="0.25">
      <c r="A63" s="35">
        <v>61</v>
      </c>
      <c r="B63" s="11" t="s">
        <v>59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37" t="s">
        <v>10</v>
      </c>
      <c r="K63" s="5"/>
      <c r="CD63" s="16">
        <v>47457.627118644064</v>
      </c>
    </row>
    <row r="64" spans="1:82" x14ac:dyDescent="0.25">
      <c r="A64" s="37">
        <v>62</v>
      </c>
      <c r="B64" s="11" t="s">
        <v>59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37" t="s">
        <v>10</v>
      </c>
      <c r="K64" s="5"/>
      <c r="CD64" s="16">
        <v>22881.355932203391</v>
      </c>
    </row>
    <row r="65" spans="1:82" x14ac:dyDescent="0.25">
      <c r="A65" s="35">
        <v>63</v>
      </c>
      <c r="B65" s="11" t="s">
        <v>59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37" t="s">
        <v>10</v>
      </c>
      <c r="K65" s="5"/>
      <c r="CD65" s="16">
        <v>101694.91525423729</v>
      </c>
    </row>
    <row r="66" spans="1:82" x14ac:dyDescent="0.25">
      <c r="A66" s="37">
        <v>64</v>
      </c>
      <c r="B66" s="11" t="s">
        <v>59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37" t="s">
        <v>10</v>
      </c>
      <c r="K66" s="5"/>
      <c r="CD66" s="16">
        <v>39406.779661016946</v>
      </c>
    </row>
    <row r="67" spans="1:82" x14ac:dyDescent="0.25">
      <c r="A67" s="35">
        <v>65</v>
      </c>
      <c r="B67" s="11" t="s">
        <v>59</v>
      </c>
      <c r="C67" s="33"/>
      <c r="D67" s="6"/>
      <c r="E67" s="19"/>
      <c r="F67" s="19"/>
      <c r="G67" s="13">
        <v>0</v>
      </c>
      <c r="H67" s="13">
        <v>0</v>
      </c>
      <c r="I67" s="13">
        <f t="shared" ref="I67:I101" si="1">D67</f>
        <v>0</v>
      </c>
      <c r="J67" s="37" t="s">
        <v>10</v>
      </c>
      <c r="K67" s="5"/>
      <c r="CD67" s="16">
        <v>16949.152542372882</v>
      </c>
    </row>
    <row r="68" spans="1:82" x14ac:dyDescent="0.25">
      <c r="A68" s="37">
        <v>66</v>
      </c>
      <c r="B68" s="11" t="s">
        <v>59</v>
      </c>
      <c r="C68" s="33"/>
      <c r="D68" s="6"/>
      <c r="E68" s="19"/>
      <c r="F68" s="19"/>
      <c r="G68" s="13">
        <v>0</v>
      </c>
      <c r="H68" s="13">
        <v>0</v>
      </c>
      <c r="I68" s="13">
        <f t="shared" si="1"/>
        <v>0</v>
      </c>
      <c r="J68" s="37" t="s">
        <v>10</v>
      </c>
      <c r="K68" s="5"/>
      <c r="CD68" s="16">
        <v>7627.1186440677966</v>
      </c>
    </row>
    <row r="69" spans="1:82" x14ac:dyDescent="0.25">
      <c r="A69" s="35">
        <v>67</v>
      </c>
      <c r="B69" s="11" t="s">
        <v>59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37" t="s">
        <v>10</v>
      </c>
      <c r="K69" s="5"/>
      <c r="CD69" s="16">
        <v>7627.1186440677966</v>
      </c>
    </row>
    <row r="70" spans="1:82" x14ac:dyDescent="0.25">
      <c r="A70" s="37">
        <v>68</v>
      </c>
      <c r="B70" s="11" t="s">
        <v>59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37" t="s">
        <v>10</v>
      </c>
      <c r="K70" s="5"/>
      <c r="CD70" s="16">
        <v>53389.830508474573</v>
      </c>
    </row>
    <row r="71" spans="1:82" x14ac:dyDescent="0.25">
      <c r="A71" s="35">
        <v>69</v>
      </c>
      <c r="B71" s="11" t="s">
        <v>59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37" t="s">
        <v>10</v>
      </c>
      <c r="K71" s="5"/>
      <c r="CD71" s="16">
        <v>296610.16949152545</v>
      </c>
    </row>
    <row r="72" spans="1:82" x14ac:dyDescent="0.25">
      <c r="A72" s="37">
        <v>70</v>
      </c>
      <c r="B72" s="11" t="s">
        <v>59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37" t="s">
        <v>10</v>
      </c>
      <c r="K72" s="5"/>
      <c r="CD72" s="16">
        <v>169491.5254237288</v>
      </c>
    </row>
    <row r="73" spans="1:82" x14ac:dyDescent="0.25">
      <c r="A73" s="35">
        <v>71</v>
      </c>
      <c r="B73" s="11" t="s">
        <v>59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37" t="s">
        <v>10</v>
      </c>
      <c r="K73" s="5"/>
      <c r="CD73" s="16">
        <v>169491.5254237288</v>
      </c>
    </row>
    <row r="74" spans="1:82" x14ac:dyDescent="0.25">
      <c r="A74" s="37">
        <v>72</v>
      </c>
      <c r="B74" s="11" t="s">
        <v>59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37" t="s">
        <v>10</v>
      </c>
      <c r="K74" s="5"/>
      <c r="CD74" s="16">
        <v>169491.5254237288</v>
      </c>
    </row>
    <row r="75" spans="1:82" x14ac:dyDescent="0.25">
      <c r="A75" s="35">
        <v>73</v>
      </c>
      <c r="B75" s="11" t="s">
        <v>59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37" t="s">
        <v>10</v>
      </c>
      <c r="K75" s="5"/>
      <c r="CD75" s="16">
        <v>42372.881355932201</v>
      </c>
    </row>
    <row r="76" spans="1:82" x14ac:dyDescent="0.25">
      <c r="A76" s="37">
        <v>74</v>
      </c>
      <c r="B76" s="11" t="s">
        <v>59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37" t="s">
        <v>10</v>
      </c>
      <c r="K76" s="5"/>
      <c r="CD76" s="16">
        <v>91525.423728813563</v>
      </c>
    </row>
    <row r="77" spans="1:82" x14ac:dyDescent="0.25">
      <c r="A77" s="35">
        <v>75</v>
      </c>
      <c r="B77" s="11" t="s">
        <v>59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37" t="s">
        <v>10</v>
      </c>
      <c r="K77" s="5"/>
      <c r="CD77" s="16">
        <v>983050.84745762707</v>
      </c>
    </row>
    <row r="78" spans="1:82" x14ac:dyDescent="0.25">
      <c r="A78" s="37">
        <v>76</v>
      </c>
      <c r="B78" s="11" t="s">
        <v>59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37" t="s">
        <v>10</v>
      </c>
      <c r="K78" s="5"/>
      <c r="CD78" s="16">
        <v>203389.83050847458</v>
      </c>
    </row>
    <row r="79" spans="1:82" x14ac:dyDescent="0.25">
      <c r="A79" s="35">
        <v>77</v>
      </c>
      <c r="B79" s="11" t="s">
        <v>59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37" t="s">
        <v>10</v>
      </c>
      <c r="K79" s="5"/>
      <c r="CD79" s="16">
        <v>76271.186440677964</v>
      </c>
    </row>
    <row r="80" spans="1:82" x14ac:dyDescent="0.25">
      <c r="A80" s="37">
        <v>78</v>
      </c>
      <c r="B80" s="11" t="s">
        <v>59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37" t="s">
        <v>10</v>
      </c>
      <c r="K80" s="5"/>
      <c r="CD80" s="16">
        <v>76271.186440677964</v>
      </c>
    </row>
    <row r="81" spans="1:82" x14ac:dyDescent="0.25">
      <c r="A81" s="35">
        <v>79</v>
      </c>
      <c r="B81" s="11" t="s">
        <v>59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37" t="s">
        <v>10</v>
      </c>
      <c r="K81" s="5"/>
      <c r="CD81" s="16">
        <v>152542.37288135593</v>
      </c>
    </row>
    <row r="82" spans="1:82" x14ac:dyDescent="0.25">
      <c r="A82" s="37">
        <v>80</v>
      </c>
      <c r="B82" s="11" t="s">
        <v>59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37" t="s">
        <v>10</v>
      </c>
      <c r="K82" s="5"/>
      <c r="CD82" s="16">
        <v>45762.711864406781</v>
      </c>
    </row>
    <row r="83" spans="1:82" x14ac:dyDescent="0.25">
      <c r="A83" s="35">
        <v>81</v>
      </c>
      <c r="B83" s="11" t="s">
        <v>59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37" t="s">
        <v>10</v>
      </c>
      <c r="K83" s="5"/>
      <c r="CD83" s="16">
        <v>169491.5254237288</v>
      </c>
    </row>
    <row r="84" spans="1:82" x14ac:dyDescent="0.25">
      <c r="A84" s="37">
        <v>82</v>
      </c>
      <c r="B84" s="11" t="s">
        <v>59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37" t="s">
        <v>10</v>
      </c>
      <c r="K84" s="5"/>
      <c r="CD84" s="16">
        <v>26271.186440677968</v>
      </c>
    </row>
    <row r="85" spans="1:82" x14ac:dyDescent="0.25">
      <c r="A85" s="35">
        <v>83</v>
      </c>
      <c r="B85" s="11" t="s">
        <v>59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37" t="s">
        <v>10</v>
      </c>
      <c r="K85" s="5"/>
      <c r="CD85" s="16">
        <v>22881.355932203391</v>
      </c>
    </row>
    <row r="86" spans="1:82" x14ac:dyDescent="0.25">
      <c r="A86" s="37">
        <v>84</v>
      </c>
      <c r="B86" s="11" t="s">
        <v>59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37" t="s">
        <v>10</v>
      </c>
      <c r="K86" s="5"/>
      <c r="CD86" s="16">
        <v>15254.237288135593</v>
      </c>
    </row>
    <row r="87" spans="1:82" x14ac:dyDescent="0.25">
      <c r="A87" s="35">
        <v>85</v>
      </c>
      <c r="B87" s="11" t="s">
        <v>59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37" t="s">
        <v>10</v>
      </c>
      <c r="K87" s="5"/>
      <c r="CD87" s="16">
        <v>198305.08474576272</v>
      </c>
    </row>
    <row r="88" spans="1:82" x14ac:dyDescent="0.25">
      <c r="A88" s="37">
        <v>86</v>
      </c>
      <c r="B88" s="11" t="s">
        <v>59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37" t="s">
        <v>10</v>
      </c>
      <c r="K88" s="5"/>
      <c r="CD88" s="16">
        <v>152542.37288135593</v>
      </c>
    </row>
    <row r="89" spans="1:82" x14ac:dyDescent="0.25">
      <c r="A89" s="35">
        <v>87</v>
      </c>
      <c r="B89" s="11" t="s">
        <v>59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37" t="s">
        <v>10</v>
      </c>
      <c r="K89" s="5"/>
      <c r="CD89" s="16">
        <v>45762.711864406781</v>
      </c>
    </row>
    <row r="90" spans="1:82" x14ac:dyDescent="0.25">
      <c r="A90" s="37">
        <v>88</v>
      </c>
      <c r="B90" s="11" t="s">
        <v>59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37" t="s">
        <v>10</v>
      </c>
      <c r="K90" s="5"/>
      <c r="CD90" s="16">
        <v>7627.1186440677966</v>
      </c>
    </row>
    <row r="91" spans="1:82" x14ac:dyDescent="0.25">
      <c r="A91" s="35">
        <v>89</v>
      </c>
      <c r="B91" s="11" t="s">
        <v>59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37" t="s">
        <v>10</v>
      </c>
      <c r="K91" s="5"/>
      <c r="CD91" s="16">
        <v>27966.101694915254</v>
      </c>
    </row>
    <row r="92" spans="1:82" x14ac:dyDescent="0.25">
      <c r="A92" s="37">
        <v>90</v>
      </c>
      <c r="B92" s="11" t="s">
        <v>59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37" t="s">
        <v>10</v>
      </c>
      <c r="K92" s="5"/>
      <c r="CD92" s="16">
        <v>122033.89830508475</v>
      </c>
    </row>
    <row r="93" spans="1:82" x14ac:dyDescent="0.25">
      <c r="A93" s="35">
        <v>91</v>
      </c>
      <c r="B93" s="11" t="s">
        <v>59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37" t="s">
        <v>10</v>
      </c>
      <c r="K93" s="5"/>
      <c r="CD93" s="16">
        <v>169491.5254237288</v>
      </c>
    </row>
    <row r="94" spans="1:82" x14ac:dyDescent="0.25">
      <c r="A94" s="37">
        <v>92</v>
      </c>
      <c r="B94" s="11" t="s">
        <v>59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37" t="s">
        <v>10</v>
      </c>
      <c r="K94" s="5"/>
      <c r="CD94" s="16">
        <v>921610.16949152539</v>
      </c>
    </row>
    <row r="95" spans="1:82" x14ac:dyDescent="0.25">
      <c r="A95" s="35">
        <v>93</v>
      </c>
      <c r="B95" s="11" t="s">
        <v>59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37" t="s">
        <v>10</v>
      </c>
      <c r="K95" s="5"/>
      <c r="CD95" s="16">
        <v>118644.06779661016</v>
      </c>
    </row>
    <row r="96" spans="1:82" x14ac:dyDescent="0.25">
      <c r="A96" s="37">
        <v>94</v>
      </c>
      <c r="B96" s="11" t="s">
        <v>59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37" t="s">
        <v>10</v>
      </c>
      <c r="K96" s="5"/>
      <c r="CD96" s="16">
        <v>15254.237288135593</v>
      </c>
    </row>
    <row r="97" spans="1:82" x14ac:dyDescent="0.25">
      <c r="A97" s="35">
        <v>95</v>
      </c>
      <c r="B97" s="11" t="s">
        <v>59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37" t="s">
        <v>10</v>
      </c>
      <c r="K97" s="5"/>
      <c r="CD97" s="16">
        <v>699152.54237288132</v>
      </c>
    </row>
    <row r="98" spans="1:82" x14ac:dyDescent="0.25">
      <c r="A98" s="37">
        <v>96</v>
      </c>
      <c r="B98" s="11" t="s">
        <v>59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37" t="s">
        <v>10</v>
      </c>
      <c r="K98" s="5"/>
      <c r="CD98" s="16">
        <v>294915.25423728814</v>
      </c>
    </row>
    <row r="99" spans="1:82" x14ac:dyDescent="0.25">
      <c r="A99" s="35">
        <v>97</v>
      </c>
      <c r="B99" s="11" t="s">
        <v>59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37" t="s">
        <v>10</v>
      </c>
      <c r="K99" s="5"/>
      <c r="CD99" s="16">
        <v>23305.084745762713</v>
      </c>
    </row>
    <row r="100" spans="1:82" x14ac:dyDescent="0.25">
      <c r="A100" s="37">
        <v>98</v>
      </c>
      <c r="B100" s="11" t="s">
        <v>59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37" t="s">
        <v>10</v>
      </c>
      <c r="K100" s="5"/>
      <c r="CD100" s="16">
        <v>127118.64406779662</v>
      </c>
    </row>
    <row r="101" spans="1:82" x14ac:dyDescent="0.25">
      <c r="A101" s="35">
        <v>99</v>
      </c>
      <c r="B101" s="11" t="s">
        <v>59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37" t="s">
        <v>10</v>
      </c>
      <c r="K101" s="5"/>
      <c r="CD101" s="16">
        <v>221186.44067796611</v>
      </c>
    </row>
    <row r="102" spans="1:82" x14ac:dyDescent="0.25">
      <c r="A102" s="64" t="s">
        <v>4</v>
      </c>
      <c r="B102" s="65"/>
      <c r="C102" s="66"/>
      <c r="D102" s="67">
        <f>SUM(D3:D101)</f>
        <v>111500</v>
      </c>
      <c r="E102" s="68"/>
      <c r="F102" s="69"/>
      <c r="G102" s="39">
        <f>SUM(G2:G101)</f>
        <v>0.03</v>
      </c>
      <c r="H102" s="39">
        <f>SUM(H2:H101)</f>
        <v>0.18</v>
      </c>
      <c r="I102" s="67">
        <f>SUM(I3:I101)</f>
        <v>111500</v>
      </c>
      <c r="J102" s="68"/>
      <c r="K102" s="69"/>
      <c r="CD102" s="16">
        <v>17593728.813559324</v>
      </c>
    </row>
  </sheetData>
  <mergeCells count="13">
    <mergeCell ref="G1:H1"/>
    <mergeCell ref="I1:I2"/>
    <mergeCell ref="J1:J2"/>
    <mergeCell ref="K1:K2"/>
    <mergeCell ref="A102:C102"/>
    <mergeCell ref="D102:F102"/>
    <mergeCell ref="I102:K1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D8E-3D90-415D-9D85-AD20A28EB14F}">
  <dimension ref="A1:CD102"/>
  <sheetViews>
    <sheetView workbookViewId="0">
      <selection sqref="A1:XFD1048576"/>
    </sheetView>
  </sheetViews>
  <sheetFormatPr defaultRowHeight="15" x14ac:dyDescent="0.25"/>
  <cols>
    <col min="2" max="2" width="29.4257812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3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39"/>
    </row>
    <row r="3" spans="1:82" x14ac:dyDescent="0.25">
      <c r="A3" s="35">
        <v>1</v>
      </c>
      <c r="B3" s="11" t="s">
        <v>72</v>
      </c>
      <c r="C3" s="31" t="s">
        <v>73</v>
      </c>
      <c r="D3" s="16">
        <v>3970500</v>
      </c>
      <c r="E3" s="36">
        <v>44707</v>
      </c>
      <c r="F3" s="38">
        <v>44714</v>
      </c>
      <c r="G3" s="13">
        <v>0</v>
      </c>
      <c r="H3" s="13">
        <v>0</v>
      </c>
      <c r="I3" s="13">
        <f t="shared" ref="I3:I66" si="0">D3</f>
        <v>3970500</v>
      </c>
      <c r="J3" s="37" t="s">
        <v>10</v>
      </c>
      <c r="K3" s="37"/>
      <c r="CD3" s="16">
        <v>50423.728813559319</v>
      </c>
    </row>
    <row r="4" spans="1:82" x14ac:dyDescent="0.25">
      <c r="A4" s="37">
        <v>2</v>
      </c>
      <c r="B4" s="11" t="s">
        <v>72</v>
      </c>
      <c r="C4" s="40"/>
      <c r="D4" s="39"/>
      <c r="E4" s="38"/>
      <c r="F4" s="38"/>
      <c r="G4" s="13">
        <v>0</v>
      </c>
      <c r="H4" s="13">
        <v>0</v>
      </c>
      <c r="I4" s="13">
        <f t="shared" si="0"/>
        <v>0</v>
      </c>
      <c r="J4" s="37" t="s">
        <v>10</v>
      </c>
      <c r="K4" s="37"/>
      <c r="CD4" s="16">
        <v>59322.033898305082</v>
      </c>
    </row>
    <row r="5" spans="1:82" x14ac:dyDescent="0.25">
      <c r="A5" s="35">
        <v>3</v>
      </c>
      <c r="B5" s="11" t="s">
        <v>72</v>
      </c>
      <c r="C5" s="33"/>
      <c r="D5" s="6"/>
      <c r="E5" s="19"/>
      <c r="F5" s="19"/>
      <c r="G5" s="13">
        <v>0</v>
      </c>
      <c r="H5" s="13">
        <v>0</v>
      </c>
      <c r="I5" s="13">
        <f t="shared" si="0"/>
        <v>0</v>
      </c>
      <c r="J5" s="37" t="s">
        <v>10</v>
      </c>
      <c r="K5" s="5"/>
      <c r="CD5" s="16">
        <v>19576.271186440677</v>
      </c>
    </row>
    <row r="6" spans="1:82" x14ac:dyDescent="0.25">
      <c r="A6" s="37">
        <v>4</v>
      </c>
      <c r="B6" s="11" t="s">
        <v>72</v>
      </c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37" t="s">
        <v>10</v>
      </c>
      <c r="K6" s="5"/>
      <c r="CD6" s="16">
        <v>16101.694915254237</v>
      </c>
    </row>
    <row r="7" spans="1:82" x14ac:dyDescent="0.25">
      <c r="A7" s="35">
        <v>5</v>
      </c>
      <c r="B7" s="11" t="s">
        <v>72</v>
      </c>
      <c r="C7" s="3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37" t="s">
        <v>10</v>
      </c>
      <c r="K7" s="5"/>
      <c r="CD7" s="16">
        <v>34745.762711864409</v>
      </c>
    </row>
    <row r="8" spans="1:82" x14ac:dyDescent="0.25">
      <c r="A8" s="37">
        <v>6</v>
      </c>
      <c r="B8" s="11" t="s">
        <v>72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37" t="s">
        <v>10</v>
      </c>
      <c r="K8" s="5"/>
      <c r="CD8" s="16">
        <v>22881.355932203391</v>
      </c>
    </row>
    <row r="9" spans="1:82" x14ac:dyDescent="0.25">
      <c r="A9" s="35">
        <v>7</v>
      </c>
      <c r="B9" s="11" t="s">
        <v>72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37" t="s">
        <v>10</v>
      </c>
      <c r="K9" s="5"/>
      <c r="CD9" s="16">
        <v>30508.474576271186</v>
      </c>
    </row>
    <row r="10" spans="1:82" x14ac:dyDescent="0.25">
      <c r="A10" s="37">
        <v>8</v>
      </c>
      <c r="B10" s="11" t="s">
        <v>72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37" t="s">
        <v>10</v>
      </c>
      <c r="K10" s="5"/>
      <c r="CD10" s="16">
        <v>189830.50847457626</v>
      </c>
    </row>
    <row r="11" spans="1:82" x14ac:dyDescent="0.25">
      <c r="A11" s="35">
        <v>9</v>
      </c>
      <c r="B11" s="11" t="s">
        <v>72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37" t="s">
        <v>10</v>
      </c>
      <c r="K11" s="5"/>
      <c r="CD11" s="16">
        <v>37288.135593220337</v>
      </c>
    </row>
    <row r="12" spans="1:82" x14ac:dyDescent="0.25">
      <c r="A12" s="37">
        <v>10</v>
      </c>
      <c r="B12" s="11" t="s">
        <v>72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37" t="s">
        <v>10</v>
      </c>
      <c r="K12" s="5"/>
      <c r="CD12" s="16">
        <v>15254.237288135593</v>
      </c>
    </row>
    <row r="13" spans="1:82" x14ac:dyDescent="0.25">
      <c r="A13" s="35">
        <v>11</v>
      </c>
      <c r="B13" s="11" t="s">
        <v>72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37" t="s">
        <v>10</v>
      </c>
      <c r="K13" s="5"/>
      <c r="CD13" s="16">
        <v>201694.91525423728</v>
      </c>
    </row>
    <row r="14" spans="1:82" x14ac:dyDescent="0.25">
      <c r="A14" s="37">
        <v>12</v>
      </c>
      <c r="B14" s="11" t="s">
        <v>72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37" t="s">
        <v>10</v>
      </c>
      <c r="K14" s="5"/>
      <c r="CD14" s="16">
        <v>35169.491525423728</v>
      </c>
    </row>
    <row r="15" spans="1:82" x14ac:dyDescent="0.25">
      <c r="A15" s="35">
        <v>13</v>
      </c>
      <c r="B15" s="11" t="s">
        <v>72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37" t="s">
        <v>10</v>
      </c>
      <c r="K15" s="5"/>
      <c r="CD15" s="16">
        <v>338135.59322033898</v>
      </c>
    </row>
    <row r="16" spans="1:82" x14ac:dyDescent="0.25">
      <c r="A16" s="37">
        <v>14</v>
      </c>
      <c r="B16" s="11" t="s">
        <v>72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37" t="s">
        <v>10</v>
      </c>
      <c r="K16" s="5"/>
      <c r="CD16" s="16">
        <v>100847.45762711864</v>
      </c>
    </row>
    <row r="17" spans="1:82" x14ac:dyDescent="0.25">
      <c r="A17" s="35">
        <v>15</v>
      </c>
      <c r="B17" s="11" t="s">
        <v>72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37" t="s">
        <v>10</v>
      </c>
      <c r="K17" s="5"/>
      <c r="CD17" s="16">
        <v>379661.01694915252</v>
      </c>
    </row>
    <row r="18" spans="1:82" x14ac:dyDescent="0.25">
      <c r="A18" s="37">
        <v>16</v>
      </c>
      <c r="B18" s="11" t="s">
        <v>72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37" t="s">
        <v>10</v>
      </c>
      <c r="K18" s="5"/>
      <c r="CD18" s="16">
        <v>510169.49152542371</v>
      </c>
    </row>
    <row r="19" spans="1:82" x14ac:dyDescent="0.25">
      <c r="A19" s="35">
        <v>17</v>
      </c>
      <c r="B19" s="11" t="s">
        <v>72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37" t="s">
        <v>10</v>
      </c>
      <c r="K19" s="5"/>
      <c r="CD19" s="16">
        <v>361864.40677966102</v>
      </c>
    </row>
    <row r="20" spans="1:82" x14ac:dyDescent="0.25">
      <c r="A20" s="37">
        <v>18</v>
      </c>
      <c r="B20" s="11" t="s">
        <v>72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37" t="s">
        <v>10</v>
      </c>
      <c r="K20" s="5"/>
      <c r="CD20" s="16">
        <v>26694.915254237287</v>
      </c>
    </row>
    <row r="21" spans="1:82" x14ac:dyDescent="0.25">
      <c r="A21" s="35">
        <v>19</v>
      </c>
      <c r="B21" s="11" t="s">
        <v>72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37" t="s">
        <v>10</v>
      </c>
      <c r="K21" s="5"/>
      <c r="CD21" s="16">
        <v>925423.72881355928</v>
      </c>
    </row>
    <row r="22" spans="1:82" x14ac:dyDescent="0.25">
      <c r="A22" s="37">
        <v>20</v>
      </c>
      <c r="B22" s="11" t="s">
        <v>72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37" t="s">
        <v>10</v>
      </c>
      <c r="K22" s="5"/>
      <c r="CD22" s="16">
        <v>225423.72881355931</v>
      </c>
    </row>
    <row r="23" spans="1:82" x14ac:dyDescent="0.25">
      <c r="A23" s="35">
        <v>21</v>
      </c>
      <c r="B23" s="11" t="s">
        <v>72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37" t="s">
        <v>10</v>
      </c>
      <c r="K23" s="5"/>
      <c r="CD23" s="16">
        <v>50000</v>
      </c>
    </row>
    <row r="24" spans="1:82" x14ac:dyDescent="0.25">
      <c r="A24" s="37">
        <v>22</v>
      </c>
      <c r="B24" s="11" t="s">
        <v>72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37" t="s">
        <v>10</v>
      </c>
      <c r="K24" s="5"/>
      <c r="CD24" s="16">
        <v>177966.10169491524</v>
      </c>
    </row>
    <row r="25" spans="1:82" x14ac:dyDescent="0.25">
      <c r="A25" s="35">
        <v>23</v>
      </c>
      <c r="B25" s="11" t="s">
        <v>72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37" t="s">
        <v>10</v>
      </c>
      <c r="K25" s="5"/>
      <c r="CD25" s="16">
        <v>51694.91525423729</v>
      </c>
    </row>
    <row r="26" spans="1:82" x14ac:dyDescent="0.25">
      <c r="A26" s="37">
        <v>24</v>
      </c>
      <c r="B26" s="11" t="s">
        <v>72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37" t="s">
        <v>10</v>
      </c>
      <c r="K26" s="5"/>
      <c r="CD26" s="16">
        <v>19915.254237288136</v>
      </c>
    </row>
    <row r="27" spans="1:82" x14ac:dyDescent="0.25">
      <c r="A27" s="35">
        <v>25</v>
      </c>
      <c r="B27" s="11" t="s">
        <v>72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37" t="s">
        <v>10</v>
      </c>
      <c r="K27" s="5"/>
      <c r="CD27" s="16">
        <v>177966.10169491524</v>
      </c>
    </row>
    <row r="28" spans="1:82" x14ac:dyDescent="0.25">
      <c r="A28" s="37">
        <v>26</v>
      </c>
      <c r="B28" s="11" t="s">
        <v>72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37" t="s">
        <v>10</v>
      </c>
      <c r="K28" s="5"/>
      <c r="CD28" s="16">
        <v>2860169.4915254237</v>
      </c>
    </row>
    <row r="29" spans="1:82" x14ac:dyDescent="0.25">
      <c r="A29" s="35">
        <v>27</v>
      </c>
      <c r="B29" s="11" t="s">
        <v>72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37" t="s">
        <v>10</v>
      </c>
      <c r="K29" s="5"/>
      <c r="CD29" s="16">
        <v>88983.05084745762</v>
      </c>
    </row>
    <row r="30" spans="1:82" x14ac:dyDescent="0.25">
      <c r="A30" s="37">
        <v>28</v>
      </c>
      <c r="B30" s="11" t="s">
        <v>72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37" t="s">
        <v>10</v>
      </c>
      <c r="K30" s="5"/>
      <c r="CD30" s="16">
        <v>28389.830508474577</v>
      </c>
    </row>
    <row r="31" spans="1:82" x14ac:dyDescent="0.25">
      <c r="A31" s="35">
        <v>29</v>
      </c>
      <c r="B31" s="11" t="s">
        <v>72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37" t="s">
        <v>10</v>
      </c>
      <c r="K31" s="5"/>
      <c r="CD31" s="16">
        <v>427118.64406779659</v>
      </c>
    </row>
    <row r="32" spans="1:82" x14ac:dyDescent="0.25">
      <c r="A32" s="37">
        <v>30</v>
      </c>
      <c r="B32" s="11" t="s">
        <v>72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37" t="s">
        <v>10</v>
      </c>
      <c r="K32" s="5"/>
      <c r="CD32" s="16">
        <v>50847.457627118645</v>
      </c>
    </row>
    <row r="33" spans="1:82" x14ac:dyDescent="0.25">
      <c r="A33" s="35">
        <v>31</v>
      </c>
      <c r="B33" s="11" t="s">
        <v>72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37" t="s">
        <v>10</v>
      </c>
      <c r="K33" s="5"/>
      <c r="CD33" s="16">
        <v>17796.610169491527</v>
      </c>
    </row>
    <row r="34" spans="1:82" x14ac:dyDescent="0.25">
      <c r="A34" s="37">
        <v>32</v>
      </c>
      <c r="B34" s="11" t="s">
        <v>72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37" t="s">
        <v>10</v>
      </c>
      <c r="K34" s="5"/>
      <c r="CD34" s="16">
        <v>59322.033898305082</v>
      </c>
    </row>
    <row r="35" spans="1:82" x14ac:dyDescent="0.25">
      <c r="A35" s="35">
        <v>33</v>
      </c>
      <c r="B35" s="11" t="s">
        <v>72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37" t="s">
        <v>10</v>
      </c>
      <c r="K35" s="5"/>
      <c r="CD35" s="16">
        <v>11864.406779661016</v>
      </c>
    </row>
    <row r="36" spans="1:82" x14ac:dyDescent="0.25">
      <c r="A36" s="37">
        <v>34</v>
      </c>
      <c r="B36" s="11" t="s">
        <v>72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37" t="s">
        <v>10</v>
      </c>
      <c r="K36" s="5"/>
      <c r="CD36" s="16">
        <v>266949.15254237287</v>
      </c>
    </row>
    <row r="37" spans="1:82" x14ac:dyDescent="0.25">
      <c r="A37" s="35">
        <v>35</v>
      </c>
      <c r="B37" s="11" t="s">
        <v>72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37" t="s">
        <v>10</v>
      </c>
      <c r="K37" s="5"/>
      <c r="CD37" s="16">
        <v>28813.5593220339</v>
      </c>
    </row>
    <row r="38" spans="1:82" x14ac:dyDescent="0.25">
      <c r="A38" s="37">
        <v>36</v>
      </c>
      <c r="B38" s="11" t="s">
        <v>72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37" t="s">
        <v>10</v>
      </c>
      <c r="K38" s="5"/>
      <c r="CD38" s="16">
        <v>361864.40677966102</v>
      </c>
    </row>
    <row r="39" spans="1:82" x14ac:dyDescent="0.25">
      <c r="A39" s="35">
        <v>37</v>
      </c>
      <c r="B39" s="11" t="s">
        <v>72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37" t="s">
        <v>10</v>
      </c>
      <c r="K39" s="5"/>
      <c r="CD39" s="16">
        <v>39830.508474576272</v>
      </c>
    </row>
    <row r="40" spans="1:82" x14ac:dyDescent="0.25">
      <c r="A40" s="37">
        <v>38</v>
      </c>
      <c r="B40" s="11" t="s">
        <v>72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37" t="s">
        <v>10</v>
      </c>
      <c r="K40" s="5"/>
      <c r="CD40" s="16">
        <v>12711.864406779661</v>
      </c>
    </row>
    <row r="41" spans="1:82" x14ac:dyDescent="0.25">
      <c r="A41" s="35">
        <v>39</v>
      </c>
      <c r="B41" s="11" t="s">
        <v>72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37" t="s">
        <v>10</v>
      </c>
      <c r="K41" s="5"/>
      <c r="CD41" s="16">
        <v>100847.45762711864</v>
      </c>
    </row>
    <row r="42" spans="1:82" x14ac:dyDescent="0.25">
      <c r="A42" s="37">
        <v>40</v>
      </c>
      <c r="B42" s="11" t="s">
        <v>72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37" t="s">
        <v>10</v>
      </c>
      <c r="K42" s="5"/>
      <c r="CD42" s="16">
        <v>42796.610169491527</v>
      </c>
    </row>
    <row r="43" spans="1:82" x14ac:dyDescent="0.25">
      <c r="A43" s="35">
        <v>41</v>
      </c>
      <c r="B43" s="11" t="s">
        <v>72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37" t="s">
        <v>10</v>
      </c>
      <c r="K43" s="5"/>
      <c r="CD43" s="16">
        <v>30508.474576271186</v>
      </c>
    </row>
    <row r="44" spans="1:82" x14ac:dyDescent="0.25">
      <c r="A44" s="37">
        <v>42</v>
      </c>
      <c r="B44" s="11" t="s">
        <v>72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37" t="s">
        <v>10</v>
      </c>
      <c r="K44" s="5"/>
      <c r="CD44" s="16">
        <v>17796.610169491527</v>
      </c>
    </row>
    <row r="45" spans="1:82" x14ac:dyDescent="0.25">
      <c r="A45" s="35">
        <v>43</v>
      </c>
      <c r="B45" s="11" t="s">
        <v>72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37" t="s">
        <v>10</v>
      </c>
      <c r="K45" s="5"/>
      <c r="CD45" s="16">
        <v>100847.45762711864</v>
      </c>
    </row>
    <row r="46" spans="1:82" x14ac:dyDescent="0.25">
      <c r="A46" s="37">
        <v>44</v>
      </c>
      <c r="B46" s="11" t="s">
        <v>72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37" t="s">
        <v>10</v>
      </c>
      <c r="K46" s="5"/>
      <c r="CD46" s="16">
        <v>154237.28813559323</v>
      </c>
    </row>
    <row r="47" spans="1:82" x14ac:dyDescent="0.25">
      <c r="A47" s="35">
        <v>45</v>
      </c>
      <c r="B47" s="11" t="s">
        <v>72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37" t="s">
        <v>10</v>
      </c>
      <c r="K47" s="5"/>
      <c r="CD47" s="16">
        <v>17796.610169491527</v>
      </c>
    </row>
    <row r="48" spans="1:82" x14ac:dyDescent="0.25">
      <c r="A48" s="37">
        <v>46</v>
      </c>
      <c r="B48" s="11" t="s">
        <v>72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37" t="s">
        <v>10</v>
      </c>
      <c r="K48" s="5"/>
      <c r="CD48" s="16">
        <v>23728.813559322032</v>
      </c>
    </row>
    <row r="49" spans="1:82" x14ac:dyDescent="0.25">
      <c r="A49" s="35">
        <v>47</v>
      </c>
      <c r="B49" s="11" t="s">
        <v>72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37" t="s">
        <v>10</v>
      </c>
      <c r="K49" s="5"/>
      <c r="CD49" s="16">
        <v>31779.661016949154</v>
      </c>
    </row>
    <row r="50" spans="1:82" x14ac:dyDescent="0.25">
      <c r="A50" s="37">
        <v>48</v>
      </c>
      <c r="B50" s="11" t="s">
        <v>72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37" t="s">
        <v>10</v>
      </c>
      <c r="K50" s="5"/>
      <c r="CD50" s="16">
        <v>20677.966101694914</v>
      </c>
    </row>
    <row r="51" spans="1:82" x14ac:dyDescent="0.25">
      <c r="A51" s="35">
        <v>49</v>
      </c>
      <c r="B51" s="11" t="s">
        <v>72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37" t="s">
        <v>10</v>
      </c>
      <c r="K51" s="5"/>
      <c r="CD51" s="16">
        <v>46186.4406779661</v>
      </c>
    </row>
    <row r="52" spans="1:82" x14ac:dyDescent="0.25">
      <c r="A52" s="37">
        <v>50</v>
      </c>
      <c r="B52" s="11" t="s">
        <v>72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37" t="s">
        <v>10</v>
      </c>
      <c r="K52" s="5"/>
      <c r="CD52" s="16">
        <v>19067.796610169491</v>
      </c>
    </row>
    <row r="53" spans="1:82" x14ac:dyDescent="0.25">
      <c r="A53" s="35">
        <v>51</v>
      </c>
      <c r="B53" s="11" t="s">
        <v>72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37" t="s">
        <v>10</v>
      </c>
      <c r="K53" s="5"/>
      <c r="CD53" s="16">
        <v>18813.5593220339</v>
      </c>
    </row>
    <row r="54" spans="1:82" x14ac:dyDescent="0.25">
      <c r="A54" s="37">
        <v>52</v>
      </c>
      <c r="B54" s="11" t="s">
        <v>72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37" t="s">
        <v>10</v>
      </c>
      <c r="K54" s="5"/>
      <c r="CD54" s="16">
        <v>24152.542372881355</v>
      </c>
    </row>
    <row r="55" spans="1:82" x14ac:dyDescent="0.25">
      <c r="A55" s="35">
        <v>53</v>
      </c>
      <c r="B55" s="11" t="s">
        <v>72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37" t="s">
        <v>10</v>
      </c>
      <c r="K55" s="5"/>
      <c r="CD55" s="16">
        <v>11355.93220338983</v>
      </c>
    </row>
    <row r="56" spans="1:82" x14ac:dyDescent="0.25">
      <c r="A56" s="37">
        <v>54</v>
      </c>
      <c r="B56" s="11" t="s">
        <v>72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37" t="s">
        <v>10</v>
      </c>
      <c r="K56" s="5"/>
      <c r="CD56" s="16">
        <v>54237.288135593219</v>
      </c>
    </row>
    <row r="57" spans="1:82" x14ac:dyDescent="0.25">
      <c r="A57" s="35">
        <v>55</v>
      </c>
      <c r="B57" s="11" t="s">
        <v>72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37" t="s">
        <v>10</v>
      </c>
      <c r="K57" s="5"/>
      <c r="CD57" s="16">
        <v>29661.016949152541</v>
      </c>
    </row>
    <row r="58" spans="1:82" x14ac:dyDescent="0.25">
      <c r="A58" s="37">
        <v>56</v>
      </c>
      <c r="B58" s="11" t="s">
        <v>72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37" t="s">
        <v>10</v>
      </c>
      <c r="K58" s="5"/>
      <c r="CD58" s="16">
        <v>98305.08474576271</v>
      </c>
    </row>
    <row r="59" spans="1:82" x14ac:dyDescent="0.25">
      <c r="A59" s="35">
        <v>57</v>
      </c>
      <c r="B59" s="11" t="s">
        <v>72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37" t="s">
        <v>10</v>
      </c>
      <c r="K59" s="5"/>
      <c r="CD59" s="16">
        <v>516101.69491525425</v>
      </c>
    </row>
    <row r="60" spans="1:82" x14ac:dyDescent="0.25">
      <c r="A60" s="37">
        <v>58</v>
      </c>
      <c r="B60" s="11" t="s">
        <v>72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37" t="s">
        <v>10</v>
      </c>
      <c r="K60" s="5"/>
      <c r="CD60" s="16">
        <v>62288.135593220337</v>
      </c>
    </row>
    <row r="61" spans="1:82" x14ac:dyDescent="0.25">
      <c r="A61" s="35">
        <v>59</v>
      </c>
      <c r="B61" s="11" t="s">
        <v>72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37" t="s">
        <v>10</v>
      </c>
      <c r="K61" s="5"/>
      <c r="CD61" s="16">
        <v>40254.237288135591</v>
      </c>
    </row>
    <row r="62" spans="1:82" x14ac:dyDescent="0.25">
      <c r="A62" s="37">
        <v>60</v>
      </c>
      <c r="B62" s="11" t="s">
        <v>72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37" t="s">
        <v>10</v>
      </c>
      <c r="K62" s="5"/>
      <c r="CD62" s="16">
        <v>1666949.1525423729</v>
      </c>
    </row>
    <row r="63" spans="1:82" x14ac:dyDescent="0.25">
      <c r="A63" s="35">
        <v>61</v>
      </c>
      <c r="B63" s="11" t="s">
        <v>72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37" t="s">
        <v>10</v>
      </c>
      <c r="K63" s="5"/>
      <c r="CD63" s="16">
        <v>47457.627118644064</v>
      </c>
    </row>
    <row r="64" spans="1:82" x14ac:dyDescent="0.25">
      <c r="A64" s="37">
        <v>62</v>
      </c>
      <c r="B64" s="11" t="s">
        <v>72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37" t="s">
        <v>10</v>
      </c>
      <c r="K64" s="5"/>
      <c r="CD64" s="16">
        <v>22881.355932203391</v>
      </c>
    </row>
    <row r="65" spans="1:82" x14ac:dyDescent="0.25">
      <c r="A65" s="35">
        <v>63</v>
      </c>
      <c r="B65" s="11" t="s">
        <v>72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37" t="s">
        <v>10</v>
      </c>
      <c r="K65" s="5"/>
      <c r="CD65" s="16">
        <v>101694.91525423729</v>
      </c>
    </row>
    <row r="66" spans="1:82" x14ac:dyDescent="0.25">
      <c r="A66" s="37">
        <v>64</v>
      </c>
      <c r="B66" s="11" t="s">
        <v>72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37" t="s">
        <v>10</v>
      </c>
      <c r="K66" s="5"/>
      <c r="CD66" s="16">
        <v>39406.779661016946</v>
      </c>
    </row>
    <row r="67" spans="1:82" x14ac:dyDescent="0.25">
      <c r="A67" s="35">
        <v>65</v>
      </c>
      <c r="B67" s="11" t="s">
        <v>72</v>
      </c>
      <c r="C67" s="33"/>
      <c r="D67" s="6"/>
      <c r="E67" s="19"/>
      <c r="F67" s="19"/>
      <c r="G67" s="13">
        <v>0</v>
      </c>
      <c r="H67" s="13">
        <v>0</v>
      </c>
      <c r="I67" s="13">
        <f t="shared" ref="I67:I101" si="1">D67</f>
        <v>0</v>
      </c>
      <c r="J67" s="37" t="s">
        <v>10</v>
      </c>
      <c r="K67" s="5"/>
      <c r="CD67" s="16">
        <v>16949.152542372882</v>
      </c>
    </row>
    <row r="68" spans="1:82" x14ac:dyDescent="0.25">
      <c r="A68" s="37">
        <v>66</v>
      </c>
      <c r="B68" s="11" t="s">
        <v>72</v>
      </c>
      <c r="C68" s="33"/>
      <c r="D68" s="6"/>
      <c r="E68" s="19"/>
      <c r="F68" s="19"/>
      <c r="G68" s="13">
        <v>0</v>
      </c>
      <c r="H68" s="13">
        <v>0</v>
      </c>
      <c r="I68" s="13">
        <f t="shared" si="1"/>
        <v>0</v>
      </c>
      <c r="J68" s="37" t="s">
        <v>10</v>
      </c>
      <c r="K68" s="5"/>
      <c r="CD68" s="16">
        <v>7627.1186440677966</v>
      </c>
    </row>
    <row r="69" spans="1:82" x14ac:dyDescent="0.25">
      <c r="A69" s="35">
        <v>67</v>
      </c>
      <c r="B69" s="11" t="s">
        <v>72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37" t="s">
        <v>10</v>
      </c>
      <c r="K69" s="5"/>
      <c r="CD69" s="16">
        <v>7627.1186440677966</v>
      </c>
    </row>
    <row r="70" spans="1:82" x14ac:dyDescent="0.25">
      <c r="A70" s="37">
        <v>68</v>
      </c>
      <c r="B70" s="11" t="s">
        <v>72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37" t="s">
        <v>10</v>
      </c>
      <c r="K70" s="5"/>
      <c r="CD70" s="16">
        <v>53389.830508474573</v>
      </c>
    </row>
    <row r="71" spans="1:82" x14ac:dyDescent="0.25">
      <c r="A71" s="35">
        <v>69</v>
      </c>
      <c r="B71" s="11" t="s">
        <v>72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37" t="s">
        <v>10</v>
      </c>
      <c r="K71" s="5"/>
      <c r="CD71" s="16">
        <v>296610.16949152545</v>
      </c>
    </row>
    <row r="72" spans="1:82" x14ac:dyDescent="0.25">
      <c r="A72" s="37">
        <v>70</v>
      </c>
      <c r="B72" s="11" t="s">
        <v>72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37" t="s">
        <v>10</v>
      </c>
      <c r="K72" s="5"/>
      <c r="CD72" s="16">
        <v>169491.5254237288</v>
      </c>
    </row>
    <row r="73" spans="1:82" x14ac:dyDescent="0.25">
      <c r="A73" s="35">
        <v>71</v>
      </c>
      <c r="B73" s="11" t="s">
        <v>72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37" t="s">
        <v>10</v>
      </c>
      <c r="K73" s="5"/>
      <c r="CD73" s="16">
        <v>169491.5254237288</v>
      </c>
    </row>
    <row r="74" spans="1:82" x14ac:dyDescent="0.25">
      <c r="A74" s="37">
        <v>72</v>
      </c>
      <c r="B74" s="11" t="s">
        <v>72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37" t="s">
        <v>10</v>
      </c>
      <c r="K74" s="5"/>
      <c r="CD74" s="16">
        <v>169491.5254237288</v>
      </c>
    </row>
    <row r="75" spans="1:82" x14ac:dyDescent="0.25">
      <c r="A75" s="35">
        <v>73</v>
      </c>
      <c r="B75" s="11" t="s">
        <v>72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37" t="s">
        <v>10</v>
      </c>
      <c r="K75" s="5"/>
      <c r="CD75" s="16">
        <v>42372.881355932201</v>
      </c>
    </row>
    <row r="76" spans="1:82" x14ac:dyDescent="0.25">
      <c r="A76" s="37">
        <v>74</v>
      </c>
      <c r="B76" s="11" t="s">
        <v>72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37" t="s">
        <v>10</v>
      </c>
      <c r="K76" s="5"/>
      <c r="CD76" s="16">
        <v>91525.423728813563</v>
      </c>
    </row>
    <row r="77" spans="1:82" x14ac:dyDescent="0.25">
      <c r="A77" s="35">
        <v>75</v>
      </c>
      <c r="B77" s="11" t="s">
        <v>72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37" t="s">
        <v>10</v>
      </c>
      <c r="K77" s="5"/>
      <c r="CD77" s="16">
        <v>983050.84745762707</v>
      </c>
    </row>
    <row r="78" spans="1:82" x14ac:dyDescent="0.25">
      <c r="A78" s="37">
        <v>76</v>
      </c>
      <c r="B78" s="11" t="s">
        <v>72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37" t="s">
        <v>10</v>
      </c>
      <c r="K78" s="5"/>
      <c r="CD78" s="16">
        <v>203389.83050847458</v>
      </c>
    </row>
    <row r="79" spans="1:82" x14ac:dyDescent="0.25">
      <c r="A79" s="35">
        <v>77</v>
      </c>
      <c r="B79" s="11" t="s">
        <v>72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37" t="s">
        <v>10</v>
      </c>
      <c r="K79" s="5"/>
      <c r="CD79" s="16">
        <v>76271.186440677964</v>
      </c>
    </row>
    <row r="80" spans="1:82" x14ac:dyDescent="0.25">
      <c r="A80" s="37">
        <v>78</v>
      </c>
      <c r="B80" s="11" t="s">
        <v>72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37" t="s">
        <v>10</v>
      </c>
      <c r="K80" s="5"/>
      <c r="CD80" s="16">
        <v>76271.186440677964</v>
      </c>
    </row>
    <row r="81" spans="1:82" x14ac:dyDescent="0.25">
      <c r="A81" s="35">
        <v>79</v>
      </c>
      <c r="B81" s="11" t="s">
        <v>72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37" t="s">
        <v>10</v>
      </c>
      <c r="K81" s="5"/>
      <c r="CD81" s="16">
        <v>152542.37288135593</v>
      </c>
    </row>
    <row r="82" spans="1:82" x14ac:dyDescent="0.25">
      <c r="A82" s="37">
        <v>80</v>
      </c>
      <c r="B82" s="11" t="s">
        <v>72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37" t="s">
        <v>10</v>
      </c>
      <c r="K82" s="5"/>
      <c r="CD82" s="16">
        <v>45762.711864406781</v>
      </c>
    </row>
    <row r="83" spans="1:82" x14ac:dyDescent="0.25">
      <c r="A83" s="35">
        <v>81</v>
      </c>
      <c r="B83" s="11" t="s">
        <v>72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37" t="s">
        <v>10</v>
      </c>
      <c r="K83" s="5"/>
      <c r="CD83" s="16">
        <v>169491.5254237288</v>
      </c>
    </row>
    <row r="84" spans="1:82" x14ac:dyDescent="0.25">
      <c r="A84" s="37">
        <v>82</v>
      </c>
      <c r="B84" s="11" t="s">
        <v>72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37" t="s">
        <v>10</v>
      </c>
      <c r="K84" s="5"/>
      <c r="CD84" s="16">
        <v>26271.186440677968</v>
      </c>
    </row>
    <row r="85" spans="1:82" x14ac:dyDescent="0.25">
      <c r="A85" s="35">
        <v>83</v>
      </c>
      <c r="B85" s="11" t="s">
        <v>72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37" t="s">
        <v>10</v>
      </c>
      <c r="K85" s="5"/>
      <c r="CD85" s="16">
        <v>22881.355932203391</v>
      </c>
    </row>
    <row r="86" spans="1:82" x14ac:dyDescent="0.25">
      <c r="A86" s="37">
        <v>84</v>
      </c>
      <c r="B86" s="11" t="s">
        <v>72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37" t="s">
        <v>10</v>
      </c>
      <c r="K86" s="5"/>
      <c r="CD86" s="16">
        <v>15254.237288135593</v>
      </c>
    </row>
    <row r="87" spans="1:82" x14ac:dyDescent="0.25">
      <c r="A87" s="35">
        <v>85</v>
      </c>
      <c r="B87" s="11" t="s">
        <v>72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37" t="s">
        <v>10</v>
      </c>
      <c r="K87" s="5"/>
      <c r="CD87" s="16">
        <v>198305.08474576272</v>
      </c>
    </row>
    <row r="88" spans="1:82" x14ac:dyDescent="0.25">
      <c r="A88" s="37">
        <v>86</v>
      </c>
      <c r="B88" s="11" t="s">
        <v>72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37" t="s">
        <v>10</v>
      </c>
      <c r="K88" s="5"/>
      <c r="CD88" s="16">
        <v>152542.37288135593</v>
      </c>
    </row>
    <row r="89" spans="1:82" x14ac:dyDescent="0.25">
      <c r="A89" s="35">
        <v>87</v>
      </c>
      <c r="B89" s="11" t="s">
        <v>72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37" t="s">
        <v>10</v>
      </c>
      <c r="K89" s="5"/>
      <c r="CD89" s="16">
        <v>45762.711864406781</v>
      </c>
    </row>
    <row r="90" spans="1:82" x14ac:dyDescent="0.25">
      <c r="A90" s="37">
        <v>88</v>
      </c>
      <c r="B90" s="11" t="s">
        <v>72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37" t="s">
        <v>10</v>
      </c>
      <c r="K90" s="5"/>
      <c r="CD90" s="16">
        <v>7627.1186440677966</v>
      </c>
    </row>
    <row r="91" spans="1:82" x14ac:dyDescent="0.25">
      <c r="A91" s="35">
        <v>89</v>
      </c>
      <c r="B91" s="11" t="s">
        <v>72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37" t="s">
        <v>10</v>
      </c>
      <c r="K91" s="5"/>
      <c r="CD91" s="16">
        <v>27966.101694915254</v>
      </c>
    </row>
    <row r="92" spans="1:82" x14ac:dyDescent="0.25">
      <c r="A92" s="37">
        <v>90</v>
      </c>
      <c r="B92" s="11" t="s">
        <v>72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37" t="s">
        <v>10</v>
      </c>
      <c r="K92" s="5"/>
      <c r="CD92" s="16">
        <v>122033.89830508475</v>
      </c>
    </row>
    <row r="93" spans="1:82" x14ac:dyDescent="0.25">
      <c r="A93" s="35">
        <v>91</v>
      </c>
      <c r="B93" s="11" t="s">
        <v>72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37" t="s">
        <v>10</v>
      </c>
      <c r="K93" s="5"/>
      <c r="CD93" s="16">
        <v>169491.5254237288</v>
      </c>
    </row>
    <row r="94" spans="1:82" x14ac:dyDescent="0.25">
      <c r="A94" s="37">
        <v>92</v>
      </c>
      <c r="B94" s="11" t="s">
        <v>72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37" t="s">
        <v>10</v>
      </c>
      <c r="K94" s="5"/>
      <c r="CD94" s="16">
        <v>921610.16949152539</v>
      </c>
    </row>
    <row r="95" spans="1:82" x14ac:dyDescent="0.25">
      <c r="A95" s="35">
        <v>93</v>
      </c>
      <c r="B95" s="11" t="s">
        <v>72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37" t="s">
        <v>10</v>
      </c>
      <c r="K95" s="5"/>
      <c r="CD95" s="16">
        <v>118644.06779661016</v>
      </c>
    </row>
    <row r="96" spans="1:82" x14ac:dyDescent="0.25">
      <c r="A96" s="37">
        <v>94</v>
      </c>
      <c r="B96" s="11" t="s">
        <v>72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37" t="s">
        <v>10</v>
      </c>
      <c r="K96" s="5"/>
      <c r="CD96" s="16">
        <v>15254.237288135593</v>
      </c>
    </row>
    <row r="97" spans="1:82" x14ac:dyDescent="0.25">
      <c r="A97" s="35">
        <v>95</v>
      </c>
      <c r="B97" s="11" t="s">
        <v>72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37" t="s">
        <v>10</v>
      </c>
      <c r="K97" s="5"/>
      <c r="CD97" s="16">
        <v>699152.54237288132</v>
      </c>
    </row>
    <row r="98" spans="1:82" x14ac:dyDescent="0.25">
      <c r="A98" s="37">
        <v>96</v>
      </c>
      <c r="B98" s="11" t="s">
        <v>72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37" t="s">
        <v>10</v>
      </c>
      <c r="K98" s="5"/>
      <c r="CD98" s="16">
        <v>294915.25423728814</v>
      </c>
    </row>
    <row r="99" spans="1:82" x14ac:dyDescent="0.25">
      <c r="A99" s="35">
        <v>97</v>
      </c>
      <c r="B99" s="11" t="s">
        <v>72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37" t="s">
        <v>10</v>
      </c>
      <c r="K99" s="5"/>
      <c r="CD99" s="16">
        <v>23305.084745762713</v>
      </c>
    </row>
    <row r="100" spans="1:82" x14ac:dyDescent="0.25">
      <c r="A100" s="37">
        <v>98</v>
      </c>
      <c r="B100" s="11" t="s">
        <v>72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37" t="s">
        <v>10</v>
      </c>
      <c r="K100" s="5"/>
      <c r="CD100" s="16">
        <v>127118.64406779662</v>
      </c>
    </row>
    <row r="101" spans="1:82" x14ac:dyDescent="0.25">
      <c r="A101" s="35">
        <v>99</v>
      </c>
      <c r="B101" s="11" t="s">
        <v>72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37" t="s">
        <v>10</v>
      </c>
      <c r="K101" s="5"/>
      <c r="CD101" s="16">
        <v>221186.44067796611</v>
      </c>
    </row>
    <row r="102" spans="1:82" x14ac:dyDescent="0.25">
      <c r="A102" s="64" t="s">
        <v>4</v>
      </c>
      <c r="B102" s="65"/>
      <c r="C102" s="66"/>
      <c r="D102" s="67">
        <f>SUM(D3:D101)</f>
        <v>3970500</v>
      </c>
      <c r="E102" s="68"/>
      <c r="F102" s="69"/>
      <c r="G102" s="39">
        <f>SUM(G2:G101)</f>
        <v>0.03</v>
      </c>
      <c r="H102" s="39">
        <f>SUM(H2:H101)</f>
        <v>0.18</v>
      </c>
      <c r="I102" s="67">
        <f>SUM(I3:I101)</f>
        <v>3970500</v>
      </c>
      <c r="J102" s="68"/>
      <c r="K102" s="69"/>
      <c r="CD102" s="16">
        <v>17593728.813559324</v>
      </c>
    </row>
  </sheetData>
  <mergeCells count="13">
    <mergeCell ref="G1:H1"/>
    <mergeCell ref="I1:I2"/>
    <mergeCell ref="J1:J2"/>
    <mergeCell ref="K1:K2"/>
    <mergeCell ref="A102:C102"/>
    <mergeCell ref="D102:F102"/>
    <mergeCell ref="I102:K1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C22D-233E-4B0C-9946-7058A73FB5FB}">
  <dimension ref="A1:CD102"/>
  <sheetViews>
    <sheetView workbookViewId="0">
      <selection sqref="A1:XFD1048576"/>
    </sheetView>
  </sheetViews>
  <sheetFormatPr defaultRowHeight="15" x14ac:dyDescent="0.25"/>
  <cols>
    <col min="2" max="2" width="29.4257812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3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39"/>
    </row>
    <row r="3" spans="1:82" x14ac:dyDescent="0.25">
      <c r="A3" s="35">
        <v>1</v>
      </c>
      <c r="B3" s="11" t="s">
        <v>80</v>
      </c>
      <c r="C3" s="31" t="s">
        <v>81</v>
      </c>
      <c r="D3" s="16">
        <v>2028600</v>
      </c>
      <c r="E3" s="36">
        <v>44740</v>
      </c>
      <c r="F3" s="38">
        <v>44736</v>
      </c>
      <c r="G3" s="13">
        <v>0</v>
      </c>
      <c r="H3" s="13">
        <v>0</v>
      </c>
      <c r="I3" s="13">
        <f t="shared" ref="I3:I66" si="0">D3</f>
        <v>2028600</v>
      </c>
      <c r="J3" s="37" t="s">
        <v>10</v>
      </c>
      <c r="K3" s="37"/>
      <c r="CD3" s="16">
        <v>50423.728813559319</v>
      </c>
    </row>
    <row r="4" spans="1:82" x14ac:dyDescent="0.25">
      <c r="A4" s="37">
        <v>2</v>
      </c>
      <c r="B4" s="11" t="s">
        <v>80</v>
      </c>
      <c r="C4" s="40"/>
      <c r="D4" s="39"/>
      <c r="E4" s="38"/>
      <c r="F4" s="38"/>
      <c r="G4" s="13">
        <v>0</v>
      </c>
      <c r="H4" s="13">
        <v>0</v>
      </c>
      <c r="I4" s="13">
        <f t="shared" si="0"/>
        <v>0</v>
      </c>
      <c r="J4" s="37" t="s">
        <v>10</v>
      </c>
      <c r="K4" s="37"/>
      <c r="CD4" s="16">
        <v>59322.033898305082</v>
      </c>
    </row>
    <row r="5" spans="1:82" x14ac:dyDescent="0.25">
      <c r="A5" s="35">
        <v>3</v>
      </c>
      <c r="B5" s="11" t="s">
        <v>80</v>
      </c>
      <c r="C5" s="33"/>
      <c r="D5" s="6"/>
      <c r="E5" s="19"/>
      <c r="F5" s="19"/>
      <c r="G5" s="13">
        <v>0</v>
      </c>
      <c r="H5" s="13">
        <v>0</v>
      </c>
      <c r="I5" s="13">
        <f t="shared" si="0"/>
        <v>0</v>
      </c>
      <c r="J5" s="37" t="s">
        <v>10</v>
      </c>
      <c r="K5" s="5"/>
      <c r="CD5" s="16">
        <v>19576.271186440677</v>
      </c>
    </row>
    <row r="6" spans="1:82" x14ac:dyDescent="0.25">
      <c r="A6" s="37">
        <v>4</v>
      </c>
      <c r="B6" s="11" t="s">
        <v>80</v>
      </c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37" t="s">
        <v>10</v>
      </c>
      <c r="K6" s="5"/>
      <c r="CD6" s="16">
        <v>16101.694915254237</v>
      </c>
    </row>
    <row r="7" spans="1:82" x14ac:dyDescent="0.25">
      <c r="A7" s="35">
        <v>5</v>
      </c>
      <c r="B7" s="11" t="s">
        <v>80</v>
      </c>
      <c r="C7" s="3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37" t="s">
        <v>10</v>
      </c>
      <c r="K7" s="5"/>
      <c r="CD7" s="16">
        <v>34745.762711864409</v>
      </c>
    </row>
    <row r="8" spans="1:82" x14ac:dyDescent="0.25">
      <c r="A8" s="37">
        <v>6</v>
      </c>
      <c r="B8" s="11" t="s">
        <v>80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37" t="s">
        <v>10</v>
      </c>
      <c r="K8" s="5"/>
      <c r="CD8" s="16">
        <v>22881.355932203391</v>
      </c>
    </row>
    <row r="9" spans="1:82" x14ac:dyDescent="0.25">
      <c r="A9" s="35">
        <v>7</v>
      </c>
      <c r="B9" s="11" t="s">
        <v>80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37" t="s">
        <v>10</v>
      </c>
      <c r="K9" s="5"/>
      <c r="CD9" s="16">
        <v>30508.474576271186</v>
      </c>
    </row>
    <row r="10" spans="1:82" x14ac:dyDescent="0.25">
      <c r="A10" s="37">
        <v>8</v>
      </c>
      <c r="B10" s="11" t="s">
        <v>80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37" t="s">
        <v>10</v>
      </c>
      <c r="K10" s="5"/>
      <c r="CD10" s="16">
        <v>189830.50847457626</v>
      </c>
    </row>
    <row r="11" spans="1:82" x14ac:dyDescent="0.25">
      <c r="A11" s="35">
        <v>9</v>
      </c>
      <c r="B11" s="11" t="s">
        <v>80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37" t="s">
        <v>10</v>
      </c>
      <c r="K11" s="5"/>
      <c r="CD11" s="16">
        <v>37288.135593220337</v>
      </c>
    </row>
    <row r="12" spans="1:82" x14ac:dyDescent="0.25">
      <c r="A12" s="37">
        <v>10</v>
      </c>
      <c r="B12" s="11" t="s">
        <v>80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37" t="s">
        <v>10</v>
      </c>
      <c r="K12" s="5"/>
      <c r="CD12" s="16">
        <v>15254.237288135593</v>
      </c>
    </row>
    <row r="13" spans="1:82" x14ac:dyDescent="0.25">
      <c r="A13" s="35">
        <v>11</v>
      </c>
      <c r="B13" s="11" t="s">
        <v>80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37" t="s">
        <v>10</v>
      </c>
      <c r="K13" s="5"/>
      <c r="CD13" s="16">
        <v>201694.91525423728</v>
      </c>
    </row>
    <row r="14" spans="1:82" x14ac:dyDescent="0.25">
      <c r="A14" s="37">
        <v>12</v>
      </c>
      <c r="B14" s="11" t="s">
        <v>80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37" t="s">
        <v>10</v>
      </c>
      <c r="K14" s="5"/>
      <c r="CD14" s="16">
        <v>35169.491525423728</v>
      </c>
    </row>
    <row r="15" spans="1:82" x14ac:dyDescent="0.25">
      <c r="A15" s="35">
        <v>13</v>
      </c>
      <c r="B15" s="11" t="s">
        <v>80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37" t="s">
        <v>10</v>
      </c>
      <c r="K15" s="5"/>
      <c r="CD15" s="16">
        <v>338135.59322033898</v>
      </c>
    </row>
    <row r="16" spans="1:82" x14ac:dyDescent="0.25">
      <c r="A16" s="37">
        <v>14</v>
      </c>
      <c r="B16" s="11" t="s">
        <v>80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37" t="s">
        <v>10</v>
      </c>
      <c r="K16" s="5"/>
      <c r="CD16" s="16">
        <v>100847.45762711864</v>
      </c>
    </row>
    <row r="17" spans="1:82" x14ac:dyDescent="0.25">
      <c r="A17" s="35">
        <v>15</v>
      </c>
      <c r="B17" s="11" t="s">
        <v>80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37" t="s">
        <v>10</v>
      </c>
      <c r="K17" s="5"/>
      <c r="CD17" s="16">
        <v>379661.01694915252</v>
      </c>
    </row>
    <row r="18" spans="1:82" x14ac:dyDescent="0.25">
      <c r="A18" s="37">
        <v>16</v>
      </c>
      <c r="B18" s="11" t="s">
        <v>80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37" t="s">
        <v>10</v>
      </c>
      <c r="K18" s="5"/>
      <c r="CD18" s="16">
        <v>510169.49152542371</v>
      </c>
    </row>
    <row r="19" spans="1:82" x14ac:dyDescent="0.25">
      <c r="A19" s="35">
        <v>17</v>
      </c>
      <c r="B19" s="11" t="s">
        <v>80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37" t="s">
        <v>10</v>
      </c>
      <c r="K19" s="5"/>
      <c r="CD19" s="16">
        <v>361864.40677966102</v>
      </c>
    </row>
    <row r="20" spans="1:82" x14ac:dyDescent="0.25">
      <c r="A20" s="37">
        <v>18</v>
      </c>
      <c r="B20" s="11" t="s">
        <v>80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37" t="s">
        <v>10</v>
      </c>
      <c r="K20" s="5"/>
      <c r="CD20" s="16">
        <v>26694.915254237287</v>
      </c>
    </row>
    <row r="21" spans="1:82" x14ac:dyDescent="0.25">
      <c r="A21" s="35">
        <v>19</v>
      </c>
      <c r="B21" s="11" t="s">
        <v>80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37" t="s">
        <v>10</v>
      </c>
      <c r="K21" s="5"/>
      <c r="CD21" s="16">
        <v>925423.72881355928</v>
      </c>
    </row>
    <row r="22" spans="1:82" x14ac:dyDescent="0.25">
      <c r="A22" s="37">
        <v>20</v>
      </c>
      <c r="B22" s="11" t="s">
        <v>80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37" t="s">
        <v>10</v>
      </c>
      <c r="K22" s="5"/>
      <c r="CD22" s="16">
        <v>225423.72881355931</v>
      </c>
    </row>
    <row r="23" spans="1:82" x14ac:dyDescent="0.25">
      <c r="A23" s="35">
        <v>21</v>
      </c>
      <c r="B23" s="11" t="s">
        <v>80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37" t="s">
        <v>10</v>
      </c>
      <c r="K23" s="5"/>
      <c r="CD23" s="16">
        <v>50000</v>
      </c>
    </row>
    <row r="24" spans="1:82" x14ac:dyDescent="0.25">
      <c r="A24" s="37">
        <v>22</v>
      </c>
      <c r="B24" s="11" t="s">
        <v>80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37" t="s">
        <v>10</v>
      </c>
      <c r="K24" s="5"/>
      <c r="CD24" s="16">
        <v>177966.10169491524</v>
      </c>
    </row>
    <row r="25" spans="1:82" x14ac:dyDescent="0.25">
      <c r="A25" s="35">
        <v>23</v>
      </c>
      <c r="B25" s="11" t="s">
        <v>80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37" t="s">
        <v>10</v>
      </c>
      <c r="K25" s="5"/>
      <c r="CD25" s="16">
        <v>51694.91525423729</v>
      </c>
    </row>
    <row r="26" spans="1:82" x14ac:dyDescent="0.25">
      <c r="A26" s="37">
        <v>24</v>
      </c>
      <c r="B26" s="11" t="s">
        <v>80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37" t="s">
        <v>10</v>
      </c>
      <c r="K26" s="5"/>
      <c r="CD26" s="16">
        <v>19915.254237288136</v>
      </c>
    </row>
    <row r="27" spans="1:82" x14ac:dyDescent="0.25">
      <c r="A27" s="35">
        <v>25</v>
      </c>
      <c r="B27" s="11" t="s">
        <v>80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37" t="s">
        <v>10</v>
      </c>
      <c r="K27" s="5"/>
      <c r="CD27" s="16">
        <v>177966.10169491524</v>
      </c>
    </row>
    <row r="28" spans="1:82" x14ac:dyDescent="0.25">
      <c r="A28" s="37">
        <v>26</v>
      </c>
      <c r="B28" s="11" t="s">
        <v>80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37" t="s">
        <v>10</v>
      </c>
      <c r="K28" s="5"/>
      <c r="CD28" s="16">
        <v>2860169.4915254237</v>
      </c>
    </row>
    <row r="29" spans="1:82" x14ac:dyDescent="0.25">
      <c r="A29" s="35">
        <v>27</v>
      </c>
      <c r="B29" s="11" t="s">
        <v>80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37" t="s">
        <v>10</v>
      </c>
      <c r="K29" s="5"/>
      <c r="CD29" s="16">
        <v>88983.05084745762</v>
      </c>
    </row>
    <row r="30" spans="1:82" x14ac:dyDescent="0.25">
      <c r="A30" s="37">
        <v>28</v>
      </c>
      <c r="B30" s="11" t="s">
        <v>80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37" t="s">
        <v>10</v>
      </c>
      <c r="K30" s="5"/>
      <c r="CD30" s="16">
        <v>28389.830508474577</v>
      </c>
    </row>
    <row r="31" spans="1:82" x14ac:dyDescent="0.25">
      <c r="A31" s="35">
        <v>29</v>
      </c>
      <c r="B31" s="11" t="s">
        <v>80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37" t="s">
        <v>10</v>
      </c>
      <c r="K31" s="5"/>
      <c r="CD31" s="16">
        <v>427118.64406779659</v>
      </c>
    </row>
    <row r="32" spans="1:82" x14ac:dyDescent="0.25">
      <c r="A32" s="37">
        <v>30</v>
      </c>
      <c r="B32" s="11" t="s">
        <v>80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37" t="s">
        <v>10</v>
      </c>
      <c r="K32" s="5"/>
      <c r="CD32" s="16">
        <v>50847.457627118645</v>
      </c>
    </row>
    <row r="33" spans="1:82" x14ac:dyDescent="0.25">
      <c r="A33" s="35">
        <v>31</v>
      </c>
      <c r="B33" s="11" t="s">
        <v>80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37" t="s">
        <v>10</v>
      </c>
      <c r="K33" s="5"/>
      <c r="CD33" s="16">
        <v>17796.610169491527</v>
      </c>
    </row>
    <row r="34" spans="1:82" x14ac:dyDescent="0.25">
      <c r="A34" s="37">
        <v>32</v>
      </c>
      <c r="B34" s="11" t="s">
        <v>80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37" t="s">
        <v>10</v>
      </c>
      <c r="K34" s="5"/>
      <c r="CD34" s="16">
        <v>59322.033898305082</v>
      </c>
    </row>
    <row r="35" spans="1:82" x14ac:dyDescent="0.25">
      <c r="A35" s="35">
        <v>33</v>
      </c>
      <c r="B35" s="11" t="s">
        <v>80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37" t="s">
        <v>10</v>
      </c>
      <c r="K35" s="5"/>
      <c r="CD35" s="16">
        <v>11864.406779661016</v>
      </c>
    </row>
    <row r="36" spans="1:82" x14ac:dyDescent="0.25">
      <c r="A36" s="37">
        <v>34</v>
      </c>
      <c r="B36" s="11" t="s">
        <v>80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37" t="s">
        <v>10</v>
      </c>
      <c r="K36" s="5"/>
      <c r="CD36" s="16">
        <v>266949.15254237287</v>
      </c>
    </row>
    <row r="37" spans="1:82" x14ac:dyDescent="0.25">
      <c r="A37" s="35">
        <v>35</v>
      </c>
      <c r="B37" s="11" t="s">
        <v>80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37" t="s">
        <v>10</v>
      </c>
      <c r="K37" s="5"/>
      <c r="CD37" s="16">
        <v>28813.5593220339</v>
      </c>
    </row>
    <row r="38" spans="1:82" x14ac:dyDescent="0.25">
      <c r="A38" s="37">
        <v>36</v>
      </c>
      <c r="B38" s="11" t="s">
        <v>80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37" t="s">
        <v>10</v>
      </c>
      <c r="K38" s="5"/>
      <c r="CD38" s="16">
        <v>361864.40677966102</v>
      </c>
    </row>
    <row r="39" spans="1:82" x14ac:dyDescent="0.25">
      <c r="A39" s="35">
        <v>37</v>
      </c>
      <c r="B39" s="11" t="s">
        <v>80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37" t="s">
        <v>10</v>
      </c>
      <c r="K39" s="5"/>
      <c r="CD39" s="16">
        <v>39830.508474576272</v>
      </c>
    </row>
    <row r="40" spans="1:82" x14ac:dyDescent="0.25">
      <c r="A40" s="37">
        <v>38</v>
      </c>
      <c r="B40" s="11" t="s">
        <v>80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37" t="s">
        <v>10</v>
      </c>
      <c r="K40" s="5"/>
      <c r="CD40" s="16">
        <v>12711.864406779661</v>
      </c>
    </row>
    <row r="41" spans="1:82" x14ac:dyDescent="0.25">
      <c r="A41" s="35">
        <v>39</v>
      </c>
      <c r="B41" s="11" t="s">
        <v>80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37" t="s">
        <v>10</v>
      </c>
      <c r="K41" s="5"/>
      <c r="CD41" s="16">
        <v>100847.45762711864</v>
      </c>
    </row>
    <row r="42" spans="1:82" x14ac:dyDescent="0.25">
      <c r="A42" s="37">
        <v>40</v>
      </c>
      <c r="B42" s="11" t="s">
        <v>80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37" t="s">
        <v>10</v>
      </c>
      <c r="K42" s="5"/>
      <c r="CD42" s="16">
        <v>42796.610169491527</v>
      </c>
    </row>
    <row r="43" spans="1:82" x14ac:dyDescent="0.25">
      <c r="A43" s="35">
        <v>41</v>
      </c>
      <c r="B43" s="11" t="s">
        <v>80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37" t="s">
        <v>10</v>
      </c>
      <c r="K43" s="5"/>
      <c r="CD43" s="16">
        <v>30508.474576271186</v>
      </c>
    </row>
    <row r="44" spans="1:82" x14ac:dyDescent="0.25">
      <c r="A44" s="37">
        <v>42</v>
      </c>
      <c r="B44" s="11" t="s">
        <v>80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37" t="s">
        <v>10</v>
      </c>
      <c r="K44" s="5"/>
      <c r="CD44" s="16">
        <v>17796.610169491527</v>
      </c>
    </row>
    <row r="45" spans="1:82" x14ac:dyDescent="0.25">
      <c r="A45" s="35">
        <v>43</v>
      </c>
      <c r="B45" s="11" t="s">
        <v>80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37" t="s">
        <v>10</v>
      </c>
      <c r="K45" s="5"/>
      <c r="CD45" s="16">
        <v>100847.45762711864</v>
      </c>
    </row>
    <row r="46" spans="1:82" x14ac:dyDescent="0.25">
      <c r="A46" s="37">
        <v>44</v>
      </c>
      <c r="B46" s="11" t="s">
        <v>80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37" t="s">
        <v>10</v>
      </c>
      <c r="K46" s="5"/>
      <c r="CD46" s="16">
        <v>154237.28813559323</v>
      </c>
    </row>
    <row r="47" spans="1:82" x14ac:dyDescent="0.25">
      <c r="A47" s="35">
        <v>45</v>
      </c>
      <c r="B47" s="11" t="s">
        <v>80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37" t="s">
        <v>10</v>
      </c>
      <c r="K47" s="5"/>
      <c r="CD47" s="16">
        <v>17796.610169491527</v>
      </c>
    </row>
    <row r="48" spans="1:82" x14ac:dyDescent="0.25">
      <c r="A48" s="37">
        <v>46</v>
      </c>
      <c r="B48" s="11" t="s">
        <v>80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37" t="s">
        <v>10</v>
      </c>
      <c r="K48" s="5"/>
      <c r="CD48" s="16">
        <v>23728.813559322032</v>
      </c>
    </row>
    <row r="49" spans="1:82" x14ac:dyDescent="0.25">
      <c r="A49" s="35">
        <v>47</v>
      </c>
      <c r="B49" s="11" t="s">
        <v>80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37" t="s">
        <v>10</v>
      </c>
      <c r="K49" s="5"/>
      <c r="CD49" s="16">
        <v>31779.661016949154</v>
      </c>
    </row>
    <row r="50" spans="1:82" x14ac:dyDescent="0.25">
      <c r="A50" s="37">
        <v>48</v>
      </c>
      <c r="B50" s="11" t="s">
        <v>80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37" t="s">
        <v>10</v>
      </c>
      <c r="K50" s="5"/>
      <c r="CD50" s="16">
        <v>20677.966101694914</v>
      </c>
    </row>
    <row r="51" spans="1:82" x14ac:dyDescent="0.25">
      <c r="A51" s="35">
        <v>49</v>
      </c>
      <c r="B51" s="11" t="s">
        <v>80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37" t="s">
        <v>10</v>
      </c>
      <c r="K51" s="5"/>
      <c r="CD51" s="16">
        <v>46186.4406779661</v>
      </c>
    </row>
    <row r="52" spans="1:82" x14ac:dyDescent="0.25">
      <c r="A52" s="37">
        <v>50</v>
      </c>
      <c r="B52" s="11" t="s">
        <v>80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37" t="s">
        <v>10</v>
      </c>
      <c r="K52" s="5"/>
      <c r="CD52" s="16">
        <v>19067.796610169491</v>
      </c>
    </row>
    <row r="53" spans="1:82" x14ac:dyDescent="0.25">
      <c r="A53" s="35">
        <v>51</v>
      </c>
      <c r="B53" s="11" t="s">
        <v>80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37" t="s">
        <v>10</v>
      </c>
      <c r="K53" s="5"/>
      <c r="CD53" s="16">
        <v>18813.5593220339</v>
      </c>
    </row>
    <row r="54" spans="1:82" x14ac:dyDescent="0.25">
      <c r="A54" s="37">
        <v>52</v>
      </c>
      <c r="B54" s="11" t="s">
        <v>80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37" t="s">
        <v>10</v>
      </c>
      <c r="K54" s="5"/>
      <c r="CD54" s="16">
        <v>24152.542372881355</v>
      </c>
    </row>
    <row r="55" spans="1:82" x14ac:dyDescent="0.25">
      <c r="A55" s="35">
        <v>53</v>
      </c>
      <c r="B55" s="11" t="s">
        <v>80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37" t="s">
        <v>10</v>
      </c>
      <c r="K55" s="5"/>
      <c r="CD55" s="16">
        <v>11355.93220338983</v>
      </c>
    </row>
    <row r="56" spans="1:82" x14ac:dyDescent="0.25">
      <c r="A56" s="37">
        <v>54</v>
      </c>
      <c r="B56" s="11" t="s">
        <v>80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37" t="s">
        <v>10</v>
      </c>
      <c r="K56" s="5"/>
      <c r="CD56" s="16">
        <v>54237.288135593219</v>
      </c>
    </row>
    <row r="57" spans="1:82" x14ac:dyDescent="0.25">
      <c r="A57" s="35">
        <v>55</v>
      </c>
      <c r="B57" s="11" t="s">
        <v>80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37" t="s">
        <v>10</v>
      </c>
      <c r="K57" s="5"/>
      <c r="CD57" s="16">
        <v>29661.016949152541</v>
      </c>
    </row>
    <row r="58" spans="1:82" x14ac:dyDescent="0.25">
      <c r="A58" s="37">
        <v>56</v>
      </c>
      <c r="B58" s="11" t="s">
        <v>80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37" t="s">
        <v>10</v>
      </c>
      <c r="K58" s="5"/>
      <c r="CD58" s="16">
        <v>98305.08474576271</v>
      </c>
    </row>
    <row r="59" spans="1:82" x14ac:dyDescent="0.25">
      <c r="A59" s="35">
        <v>57</v>
      </c>
      <c r="B59" s="11" t="s">
        <v>80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37" t="s">
        <v>10</v>
      </c>
      <c r="K59" s="5"/>
      <c r="CD59" s="16">
        <v>516101.69491525425</v>
      </c>
    </row>
    <row r="60" spans="1:82" x14ac:dyDescent="0.25">
      <c r="A60" s="37">
        <v>58</v>
      </c>
      <c r="B60" s="11" t="s">
        <v>80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37" t="s">
        <v>10</v>
      </c>
      <c r="K60" s="5"/>
      <c r="CD60" s="16">
        <v>62288.135593220337</v>
      </c>
    </row>
    <row r="61" spans="1:82" x14ac:dyDescent="0.25">
      <c r="A61" s="35">
        <v>59</v>
      </c>
      <c r="B61" s="11" t="s">
        <v>80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37" t="s">
        <v>10</v>
      </c>
      <c r="K61" s="5"/>
      <c r="CD61" s="16">
        <v>40254.237288135591</v>
      </c>
    </row>
    <row r="62" spans="1:82" x14ac:dyDescent="0.25">
      <c r="A62" s="37">
        <v>60</v>
      </c>
      <c r="B62" s="11" t="s">
        <v>80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37" t="s">
        <v>10</v>
      </c>
      <c r="K62" s="5"/>
      <c r="CD62" s="16">
        <v>1666949.1525423729</v>
      </c>
    </row>
    <row r="63" spans="1:82" x14ac:dyDescent="0.25">
      <c r="A63" s="35">
        <v>61</v>
      </c>
      <c r="B63" s="11" t="s">
        <v>80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37" t="s">
        <v>10</v>
      </c>
      <c r="K63" s="5"/>
      <c r="CD63" s="16">
        <v>47457.627118644064</v>
      </c>
    </row>
    <row r="64" spans="1:82" x14ac:dyDescent="0.25">
      <c r="A64" s="37">
        <v>62</v>
      </c>
      <c r="B64" s="11" t="s">
        <v>80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37" t="s">
        <v>10</v>
      </c>
      <c r="K64" s="5"/>
      <c r="CD64" s="16">
        <v>22881.355932203391</v>
      </c>
    </row>
    <row r="65" spans="1:82" x14ac:dyDescent="0.25">
      <c r="A65" s="35">
        <v>63</v>
      </c>
      <c r="B65" s="11" t="s">
        <v>80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37" t="s">
        <v>10</v>
      </c>
      <c r="K65" s="5"/>
      <c r="CD65" s="16">
        <v>101694.91525423729</v>
      </c>
    </row>
    <row r="66" spans="1:82" x14ac:dyDescent="0.25">
      <c r="A66" s="37">
        <v>64</v>
      </c>
      <c r="B66" s="11" t="s">
        <v>80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37" t="s">
        <v>10</v>
      </c>
      <c r="K66" s="5"/>
      <c r="CD66" s="16">
        <v>39406.779661016946</v>
      </c>
    </row>
    <row r="67" spans="1:82" x14ac:dyDescent="0.25">
      <c r="A67" s="35">
        <v>65</v>
      </c>
      <c r="B67" s="11" t="s">
        <v>80</v>
      </c>
      <c r="C67" s="33"/>
      <c r="D67" s="6"/>
      <c r="E67" s="19"/>
      <c r="F67" s="19"/>
      <c r="G67" s="13">
        <v>0</v>
      </c>
      <c r="H67" s="13">
        <v>0</v>
      </c>
      <c r="I67" s="13">
        <f t="shared" ref="I67:I101" si="1">D67</f>
        <v>0</v>
      </c>
      <c r="J67" s="37" t="s">
        <v>10</v>
      </c>
      <c r="K67" s="5"/>
      <c r="CD67" s="16">
        <v>16949.152542372882</v>
      </c>
    </row>
    <row r="68" spans="1:82" x14ac:dyDescent="0.25">
      <c r="A68" s="37">
        <v>66</v>
      </c>
      <c r="B68" s="11" t="s">
        <v>80</v>
      </c>
      <c r="C68" s="33"/>
      <c r="D68" s="6"/>
      <c r="E68" s="19"/>
      <c r="F68" s="19"/>
      <c r="G68" s="13">
        <v>0</v>
      </c>
      <c r="H68" s="13">
        <v>0</v>
      </c>
      <c r="I68" s="13">
        <f t="shared" si="1"/>
        <v>0</v>
      </c>
      <c r="J68" s="37" t="s">
        <v>10</v>
      </c>
      <c r="K68" s="5"/>
      <c r="CD68" s="16">
        <v>7627.1186440677966</v>
      </c>
    </row>
    <row r="69" spans="1:82" x14ac:dyDescent="0.25">
      <c r="A69" s="35">
        <v>67</v>
      </c>
      <c r="B69" s="11" t="s">
        <v>80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37" t="s">
        <v>10</v>
      </c>
      <c r="K69" s="5"/>
      <c r="CD69" s="16">
        <v>7627.1186440677966</v>
      </c>
    </row>
    <row r="70" spans="1:82" x14ac:dyDescent="0.25">
      <c r="A70" s="37">
        <v>68</v>
      </c>
      <c r="B70" s="11" t="s">
        <v>80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37" t="s">
        <v>10</v>
      </c>
      <c r="K70" s="5"/>
      <c r="CD70" s="16">
        <v>53389.830508474573</v>
      </c>
    </row>
    <row r="71" spans="1:82" x14ac:dyDescent="0.25">
      <c r="A71" s="35">
        <v>69</v>
      </c>
      <c r="B71" s="11" t="s">
        <v>80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37" t="s">
        <v>10</v>
      </c>
      <c r="K71" s="5"/>
      <c r="CD71" s="16">
        <v>296610.16949152545</v>
      </c>
    </row>
    <row r="72" spans="1:82" x14ac:dyDescent="0.25">
      <c r="A72" s="37">
        <v>70</v>
      </c>
      <c r="B72" s="11" t="s">
        <v>80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37" t="s">
        <v>10</v>
      </c>
      <c r="K72" s="5"/>
      <c r="CD72" s="16">
        <v>169491.5254237288</v>
      </c>
    </row>
    <row r="73" spans="1:82" x14ac:dyDescent="0.25">
      <c r="A73" s="35">
        <v>71</v>
      </c>
      <c r="B73" s="11" t="s">
        <v>80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37" t="s">
        <v>10</v>
      </c>
      <c r="K73" s="5"/>
      <c r="CD73" s="16">
        <v>169491.5254237288</v>
      </c>
    </row>
    <row r="74" spans="1:82" x14ac:dyDescent="0.25">
      <c r="A74" s="37">
        <v>72</v>
      </c>
      <c r="B74" s="11" t="s">
        <v>80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37" t="s">
        <v>10</v>
      </c>
      <c r="K74" s="5"/>
      <c r="CD74" s="16">
        <v>169491.5254237288</v>
      </c>
    </row>
    <row r="75" spans="1:82" x14ac:dyDescent="0.25">
      <c r="A75" s="35">
        <v>73</v>
      </c>
      <c r="B75" s="11" t="s">
        <v>80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37" t="s">
        <v>10</v>
      </c>
      <c r="K75" s="5"/>
      <c r="CD75" s="16">
        <v>42372.881355932201</v>
      </c>
    </row>
    <row r="76" spans="1:82" x14ac:dyDescent="0.25">
      <c r="A76" s="37">
        <v>74</v>
      </c>
      <c r="B76" s="11" t="s">
        <v>80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37" t="s">
        <v>10</v>
      </c>
      <c r="K76" s="5"/>
      <c r="CD76" s="16">
        <v>91525.423728813563</v>
      </c>
    </row>
    <row r="77" spans="1:82" x14ac:dyDescent="0.25">
      <c r="A77" s="35">
        <v>75</v>
      </c>
      <c r="B77" s="11" t="s">
        <v>80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37" t="s">
        <v>10</v>
      </c>
      <c r="K77" s="5"/>
      <c r="CD77" s="16">
        <v>983050.84745762707</v>
      </c>
    </row>
    <row r="78" spans="1:82" x14ac:dyDescent="0.25">
      <c r="A78" s="37">
        <v>76</v>
      </c>
      <c r="B78" s="11" t="s">
        <v>80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37" t="s">
        <v>10</v>
      </c>
      <c r="K78" s="5"/>
      <c r="CD78" s="16">
        <v>203389.83050847458</v>
      </c>
    </row>
    <row r="79" spans="1:82" x14ac:dyDescent="0.25">
      <c r="A79" s="35">
        <v>77</v>
      </c>
      <c r="B79" s="11" t="s">
        <v>80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37" t="s">
        <v>10</v>
      </c>
      <c r="K79" s="5"/>
      <c r="CD79" s="16">
        <v>76271.186440677964</v>
      </c>
    </row>
    <row r="80" spans="1:82" x14ac:dyDescent="0.25">
      <c r="A80" s="37">
        <v>78</v>
      </c>
      <c r="B80" s="11" t="s">
        <v>80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37" t="s">
        <v>10</v>
      </c>
      <c r="K80" s="5"/>
      <c r="CD80" s="16">
        <v>76271.186440677964</v>
      </c>
    </row>
    <row r="81" spans="1:82" x14ac:dyDescent="0.25">
      <c r="A81" s="35">
        <v>79</v>
      </c>
      <c r="B81" s="11" t="s">
        <v>80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37" t="s">
        <v>10</v>
      </c>
      <c r="K81" s="5"/>
      <c r="CD81" s="16">
        <v>152542.37288135593</v>
      </c>
    </row>
    <row r="82" spans="1:82" x14ac:dyDescent="0.25">
      <c r="A82" s="37">
        <v>80</v>
      </c>
      <c r="B82" s="11" t="s">
        <v>80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37" t="s">
        <v>10</v>
      </c>
      <c r="K82" s="5"/>
      <c r="CD82" s="16">
        <v>45762.711864406781</v>
      </c>
    </row>
    <row r="83" spans="1:82" x14ac:dyDescent="0.25">
      <c r="A83" s="35">
        <v>81</v>
      </c>
      <c r="B83" s="11" t="s">
        <v>80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37" t="s">
        <v>10</v>
      </c>
      <c r="K83" s="5"/>
      <c r="CD83" s="16">
        <v>169491.5254237288</v>
      </c>
    </row>
    <row r="84" spans="1:82" x14ac:dyDescent="0.25">
      <c r="A84" s="37">
        <v>82</v>
      </c>
      <c r="B84" s="11" t="s">
        <v>80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37" t="s">
        <v>10</v>
      </c>
      <c r="K84" s="5"/>
      <c r="CD84" s="16">
        <v>26271.186440677968</v>
      </c>
    </row>
    <row r="85" spans="1:82" x14ac:dyDescent="0.25">
      <c r="A85" s="35">
        <v>83</v>
      </c>
      <c r="B85" s="11" t="s">
        <v>80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37" t="s">
        <v>10</v>
      </c>
      <c r="K85" s="5"/>
      <c r="CD85" s="16">
        <v>22881.355932203391</v>
      </c>
    </row>
    <row r="86" spans="1:82" x14ac:dyDescent="0.25">
      <c r="A86" s="37">
        <v>84</v>
      </c>
      <c r="B86" s="11" t="s">
        <v>80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37" t="s">
        <v>10</v>
      </c>
      <c r="K86" s="5"/>
      <c r="CD86" s="16">
        <v>15254.237288135593</v>
      </c>
    </row>
    <row r="87" spans="1:82" x14ac:dyDescent="0.25">
      <c r="A87" s="35">
        <v>85</v>
      </c>
      <c r="B87" s="11" t="s">
        <v>80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37" t="s">
        <v>10</v>
      </c>
      <c r="K87" s="5"/>
      <c r="CD87" s="16">
        <v>198305.08474576272</v>
      </c>
    </row>
    <row r="88" spans="1:82" x14ac:dyDescent="0.25">
      <c r="A88" s="37">
        <v>86</v>
      </c>
      <c r="B88" s="11" t="s">
        <v>80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37" t="s">
        <v>10</v>
      </c>
      <c r="K88" s="5"/>
      <c r="CD88" s="16">
        <v>152542.37288135593</v>
      </c>
    </row>
    <row r="89" spans="1:82" x14ac:dyDescent="0.25">
      <c r="A89" s="35">
        <v>87</v>
      </c>
      <c r="B89" s="11" t="s">
        <v>80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37" t="s">
        <v>10</v>
      </c>
      <c r="K89" s="5"/>
      <c r="CD89" s="16">
        <v>45762.711864406781</v>
      </c>
    </row>
    <row r="90" spans="1:82" x14ac:dyDescent="0.25">
      <c r="A90" s="37">
        <v>88</v>
      </c>
      <c r="B90" s="11" t="s">
        <v>80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37" t="s">
        <v>10</v>
      </c>
      <c r="K90" s="5"/>
      <c r="CD90" s="16">
        <v>7627.1186440677966</v>
      </c>
    </row>
    <row r="91" spans="1:82" x14ac:dyDescent="0.25">
      <c r="A91" s="35">
        <v>89</v>
      </c>
      <c r="B91" s="11" t="s">
        <v>80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37" t="s">
        <v>10</v>
      </c>
      <c r="K91" s="5"/>
      <c r="CD91" s="16">
        <v>27966.101694915254</v>
      </c>
    </row>
    <row r="92" spans="1:82" x14ac:dyDescent="0.25">
      <c r="A92" s="37">
        <v>90</v>
      </c>
      <c r="B92" s="11" t="s">
        <v>80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37" t="s">
        <v>10</v>
      </c>
      <c r="K92" s="5"/>
      <c r="CD92" s="16">
        <v>122033.89830508475</v>
      </c>
    </row>
    <row r="93" spans="1:82" x14ac:dyDescent="0.25">
      <c r="A93" s="35">
        <v>91</v>
      </c>
      <c r="B93" s="11" t="s">
        <v>80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37" t="s">
        <v>10</v>
      </c>
      <c r="K93" s="5"/>
      <c r="CD93" s="16">
        <v>169491.5254237288</v>
      </c>
    </row>
    <row r="94" spans="1:82" x14ac:dyDescent="0.25">
      <c r="A94" s="37">
        <v>92</v>
      </c>
      <c r="B94" s="11" t="s">
        <v>80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37" t="s">
        <v>10</v>
      </c>
      <c r="K94" s="5"/>
      <c r="CD94" s="16">
        <v>921610.16949152539</v>
      </c>
    </row>
    <row r="95" spans="1:82" x14ac:dyDescent="0.25">
      <c r="A95" s="35">
        <v>93</v>
      </c>
      <c r="B95" s="11" t="s">
        <v>80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37" t="s">
        <v>10</v>
      </c>
      <c r="K95" s="5"/>
      <c r="CD95" s="16">
        <v>118644.06779661016</v>
      </c>
    </row>
    <row r="96" spans="1:82" x14ac:dyDescent="0.25">
      <c r="A96" s="37">
        <v>94</v>
      </c>
      <c r="B96" s="11" t="s">
        <v>80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37" t="s">
        <v>10</v>
      </c>
      <c r="K96" s="5"/>
      <c r="CD96" s="16">
        <v>15254.237288135593</v>
      </c>
    </row>
    <row r="97" spans="1:82" x14ac:dyDescent="0.25">
      <c r="A97" s="35">
        <v>95</v>
      </c>
      <c r="B97" s="11" t="s">
        <v>80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37" t="s">
        <v>10</v>
      </c>
      <c r="K97" s="5"/>
      <c r="CD97" s="16">
        <v>699152.54237288132</v>
      </c>
    </row>
    <row r="98" spans="1:82" x14ac:dyDescent="0.25">
      <c r="A98" s="37">
        <v>96</v>
      </c>
      <c r="B98" s="11" t="s">
        <v>80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37" t="s">
        <v>10</v>
      </c>
      <c r="K98" s="5"/>
      <c r="CD98" s="16">
        <v>294915.25423728814</v>
      </c>
    </row>
    <row r="99" spans="1:82" x14ac:dyDescent="0.25">
      <c r="A99" s="35">
        <v>97</v>
      </c>
      <c r="B99" s="11" t="s">
        <v>80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37" t="s">
        <v>10</v>
      </c>
      <c r="K99" s="5"/>
      <c r="CD99" s="16">
        <v>23305.084745762713</v>
      </c>
    </row>
    <row r="100" spans="1:82" x14ac:dyDescent="0.25">
      <c r="A100" s="37">
        <v>98</v>
      </c>
      <c r="B100" s="11" t="s">
        <v>80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37" t="s">
        <v>10</v>
      </c>
      <c r="K100" s="5"/>
      <c r="CD100" s="16">
        <v>127118.64406779662</v>
      </c>
    </row>
    <row r="101" spans="1:82" x14ac:dyDescent="0.25">
      <c r="A101" s="35">
        <v>99</v>
      </c>
      <c r="B101" s="11" t="s">
        <v>80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37" t="s">
        <v>10</v>
      </c>
      <c r="K101" s="5"/>
      <c r="CD101" s="16">
        <v>221186.44067796611</v>
      </c>
    </row>
    <row r="102" spans="1:82" x14ac:dyDescent="0.25">
      <c r="A102" s="64" t="s">
        <v>4</v>
      </c>
      <c r="B102" s="65"/>
      <c r="C102" s="66"/>
      <c r="D102" s="67">
        <f>SUM(D3:D101)</f>
        <v>2028600</v>
      </c>
      <c r="E102" s="68"/>
      <c r="F102" s="69"/>
      <c r="G102" s="39">
        <f>SUM(G2:G101)</f>
        <v>0.03</v>
      </c>
      <c r="H102" s="39">
        <f>SUM(H2:H101)</f>
        <v>0.18</v>
      </c>
      <c r="I102" s="67">
        <f>SUM(I3:I101)</f>
        <v>2028600</v>
      </c>
      <c r="J102" s="68"/>
      <c r="K102" s="69"/>
      <c r="CD102" s="16">
        <v>17593728.813559324</v>
      </c>
    </row>
  </sheetData>
  <mergeCells count="13">
    <mergeCell ref="G1:H1"/>
    <mergeCell ref="I1:I2"/>
    <mergeCell ref="J1:J2"/>
    <mergeCell ref="K1:K2"/>
    <mergeCell ref="A102:C102"/>
    <mergeCell ref="D102:F102"/>
    <mergeCell ref="I102:K1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CF80-C1E4-415F-BB42-C2B6CD11C733}">
  <dimension ref="A1:CD102"/>
  <sheetViews>
    <sheetView tabSelected="1" workbookViewId="0">
      <selection activeCell="E15" sqref="E15"/>
    </sheetView>
  </sheetViews>
  <sheetFormatPr defaultRowHeight="15" x14ac:dyDescent="0.25"/>
  <cols>
    <col min="2" max="2" width="29.4257812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3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39"/>
    </row>
    <row r="3" spans="1:82" x14ac:dyDescent="0.25">
      <c r="A3" s="35">
        <v>1</v>
      </c>
      <c r="B3" s="11" t="s">
        <v>82</v>
      </c>
      <c r="C3" s="31" t="s">
        <v>83</v>
      </c>
      <c r="D3" s="16">
        <v>663000</v>
      </c>
      <c r="E3" s="36">
        <v>44740</v>
      </c>
      <c r="F3" s="38">
        <v>44742</v>
      </c>
      <c r="G3" s="13">
        <v>0</v>
      </c>
      <c r="H3" s="13">
        <v>0</v>
      </c>
      <c r="I3" s="13">
        <f t="shared" ref="I3:I66" si="0">D3</f>
        <v>663000</v>
      </c>
      <c r="J3" s="37" t="s">
        <v>10</v>
      </c>
      <c r="K3" s="37"/>
      <c r="CD3" s="16">
        <v>50423.728813559319</v>
      </c>
    </row>
    <row r="4" spans="1:82" x14ac:dyDescent="0.25">
      <c r="A4" s="37">
        <v>2</v>
      </c>
      <c r="B4" s="11" t="s">
        <v>82</v>
      </c>
      <c r="C4" s="40"/>
      <c r="D4" s="39"/>
      <c r="E4" s="38"/>
      <c r="F4" s="38"/>
      <c r="G4" s="13">
        <v>0</v>
      </c>
      <c r="H4" s="13">
        <v>0</v>
      </c>
      <c r="I4" s="13">
        <f t="shared" si="0"/>
        <v>0</v>
      </c>
      <c r="J4" s="37" t="s">
        <v>10</v>
      </c>
      <c r="K4" s="37"/>
      <c r="CD4" s="16">
        <v>59322.033898305082</v>
      </c>
    </row>
    <row r="5" spans="1:82" x14ac:dyDescent="0.25">
      <c r="A5" s="35">
        <v>3</v>
      </c>
      <c r="B5" s="11" t="s">
        <v>82</v>
      </c>
      <c r="C5" s="33"/>
      <c r="D5" s="6"/>
      <c r="E5" s="19"/>
      <c r="F5" s="19"/>
      <c r="G5" s="13">
        <v>0</v>
      </c>
      <c r="H5" s="13">
        <v>0</v>
      </c>
      <c r="I5" s="13">
        <f t="shared" si="0"/>
        <v>0</v>
      </c>
      <c r="J5" s="37" t="s">
        <v>10</v>
      </c>
      <c r="K5" s="5"/>
      <c r="CD5" s="16">
        <v>19576.271186440677</v>
      </c>
    </row>
    <row r="6" spans="1:82" x14ac:dyDescent="0.25">
      <c r="A6" s="37">
        <v>4</v>
      </c>
      <c r="B6" s="11" t="s">
        <v>82</v>
      </c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37" t="s">
        <v>10</v>
      </c>
      <c r="K6" s="5"/>
      <c r="CD6" s="16">
        <v>16101.694915254237</v>
      </c>
    </row>
    <row r="7" spans="1:82" x14ac:dyDescent="0.25">
      <c r="A7" s="35">
        <v>5</v>
      </c>
      <c r="B7" s="11" t="s">
        <v>82</v>
      </c>
      <c r="C7" s="3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37" t="s">
        <v>10</v>
      </c>
      <c r="K7" s="5"/>
      <c r="CD7" s="16">
        <v>34745.762711864409</v>
      </c>
    </row>
    <row r="8" spans="1:82" x14ac:dyDescent="0.25">
      <c r="A8" s="37">
        <v>6</v>
      </c>
      <c r="B8" s="11" t="s">
        <v>82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37" t="s">
        <v>10</v>
      </c>
      <c r="K8" s="5"/>
      <c r="CD8" s="16">
        <v>22881.355932203391</v>
      </c>
    </row>
    <row r="9" spans="1:82" x14ac:dyDescent="0.25">
      <c r="A9" s="35">
        <v>7</v>
      </c>
      <c r="B9" s="11" t="s">
        <v>82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37" t="s">
        <v>10</v>
      </c>
      <c r="K9" s="5"/>
      <c r="CD9" s="16">
        <v>30508.474576271186</v>
      </c>
    </row>
    <row r="10" spans="1:82" x14ac:dyDescent="0.25">
      <c r="A10" s="37">
        <v>8</v>
      </c>
      <c r="B10" s="11" t="s">
        <v>82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37" t="s">
        <v>10</v>
      </c>
      <c r="K10" s="5"/>
      <c r="CD10" s="16">
        <v>189830.50847457626</v>
      </c>
    </row>
    <row r="11" spans="1:82" x14ac:dyDescent="0.25">
      <c r="A11" s="35">
        <v>9</v>
      </c>
      <c r="B11" s="11" t="s">
        <v>82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37" t="s">
        <v>10</v>
      </c>
      <c r="K11" s="5"/>
      <c r="CD11" s="16">
        <v>37288.135593220337</v>
      </c>
    </row>
    <row r="12" spans="1:82" x14ac:dyDescent="0.25">
      <c r="A12" s="37">
        <v>10</v>
      </c>
      <c r="B12" s="11" t="s">
        <v>82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37" t="s">
        <v>10</v>
      </c>
      <c r="K12" s="5"/>
      <c r="CD12" s="16">
        <v>15254.237288135593</v>
      </c>
    </row>
    <row r="13" spans="1:82" x14ac:dyDescent="0.25">
      <c r="A13" s="35">
        <v>11</v>
      </c>
      <c r="B13" s="11" t="s">
        <v>82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37" t="s">
        <v>10</v>
      </c>
      <c r="K13" s="5"/>
      <c r="CD13" s="16">
        <v>201694.91525423728</v>
      </c>
    </row>
    <row r="14" spans="1:82" x14ac:dyDescent="0.25">
      <c r="A14" s="37">
        <v>12</v>
      </c>
      <c r="B14" s="11" t="s">
        <v>82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37" t="s">
        <v>10</v>
      </c>
      <c r="K14" s="5"/>
      <c r="CD14" s="16">
        <v>35169.491525423728</v>
      </c>
    </row>
    <row r="15" spans="1:82" x14ac:dyDescent="0.25">
      <c r="A15" s="35">
        <v>13</v>
      </c>
      <c r="B15" s="11" t="s">
        <v>82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37" t="s">
        <v>10</v>
      </c>
      <c r="K15" s="5"/>
      <c r="CD15" s="16">
        <v>338135.59322033898</v>
      </c>
    </row>
    <row r="16" spans="1:82" x14ac:dyDescent="0.25">
      <c r="A16" s="37">
        <v>14</v>
      </c>
      <c r="B16" s="11" t="s">
        <v>82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37" t="s">
        <v>10</v>
      </c>
      <c r="K16" s="5"/>
      <c r="CD16" s="16">
        <v>100847.45762711864</v>
      </c>
    </row>
    <row r="17" spans="1:82" x14ac:dyDescent="0.25">
      <c r="A17" s="35">
        <v>15</v>
      </c>
      <c r="B17" s="11" t="s">
        <v>82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37" t="s">
        <v>10</v>
      </c>
      <c r="K17" s="5"/>
      <c r="CD17" s="16">
        <v>379661.01694915252</v>
      </c>
    </row>
    <row r="18" spans="1:82" x14ac:dyDescent="0.25">
      <c r="A18" s="37">
        <v>16</v>
      </c>
      <c r="B18" s="11" t="s">
        <v>82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37" t="s">
        <v>10</v>
      </c>
      <c r="K18" s="5"/>
      <c r="CD18" s="16">
        <v>510169.49152542371</v>
      </c>
    </row>
    <row r="19" spans="1:82" x14ac:dyDescent="0.25">
      <c r="A19" s="35">
        <v>17</v>
      </c>
      <c r="B19" s="11" t="s">
        <v>82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37" t="s">
        <v>10</v>
      </c>
      <c r="K19" s="5"/>
      <c r="CD19" s="16">
        <v>361864.40677966102</v>
      </c>
    </row>
    <row r="20" spans="1:82" x14ac:dyDescent="0.25">
      <c r="A20" s="37">
        <v>18</v>
      </c>
      <c r="B20" s="11" t="s">
        <v>82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37" t="s">
        <v>10</v>
      </c>
      <c r="K20" s="5"/>
      <c r="CD20" s="16">
        <v>26694.915254237287</v>
      </c>
    </row>
    <row r="21" spans="1:82" x14ac:dyDescent="0.25">
      <c r="A21" s="35">
        <v>19</v>
      </c>
      <c r="B21" s="11" t="s">
        <v>82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37" t="s">
        <v>10</v>
      </c>
      <c r="K21" s="5"/>
      <c r="CD21" s="16">
        <v>925423.72881355928</v>
      </c>
    </row>
    <row r="22" spans="1:82" x14ac:dyDescent="0.25">
      <c r="A22" s="37">
        <v>20</v>
      </c>
      <c r="B22" s="11" t="s">
        <v>82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37" t="s">
        <v>10</v>
      </c>
      <c r="K22" s="5"/>
      <c r="CD22" s="16">
        <v>225423.72881355931</v>
      </c>
    </row>
    <row r="23" spans="1:82" x14ac:dyDescent="0.25">
      <c r="A23" s="35">
        <v>21</v>
      </c>
      <c r="B23" s="11" t="s">
        <v>82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37" t="s">
        <v>10</v>
      </c>
      <c r="K23" s="5"/>
      <c r="CD23" s="16">
        <v>50000</v>
      </c>
    </row>
    <row r="24" spans="1:82" x14ac:dyDescent="0.25">
      <c r="A24" s="37">
        <v>22</v>
      </c>
      <c r="B24" s="11" t="s">
        <v>82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37" t="s">
        <v>10</v>
      </c>
      <c r="K24" s="5"/>
      <c r="CD24" s="16">
        <v>177966.10169491524</v>
      </c>
    </row>
    <row r="25" spans="1:82" x14ac:dyDescent="0.25">
      <c r="A25" s="35">
        <v>23</v>
      </c>
      <c r="B25" s="11" t="s">
        <v>82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37" t="s">
        <v>10</v>
      </c>
      <c r="K25" s="5"/>
      <c r="CD25" s="16">
        <v>51694.91525423729</v>
      </c>
    </row>
    <row r="26" spans="1:82" x14ac:dyDescent="0.25">
      <c r="A26" s="37">
        <v>24</v>
      </c>
      <c r="B26" s="11" t="s">
        <v>82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37" t="s">
        <v>10</v>
      </c>
      <c r="K26" s="5"/>
      <c r="CD26" s="16">
        <v>19915.254237288136</v>
      </c>
    </row>
    <row r="27" spans="1:82" x14ac:dyDescent="0.25">
      <c r="A27" s="35">
        <v>25</v>
      </c>
      <c r="B27" s="11" t="s">
        <v>82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37" t="s">
        <v>10</v>
      </c>
      <c r="K27" s="5"/>
      <c r="CD27" s="16">
        <v>177966.10169491524</v>
      </c>
    </row>
    <row r="28" spans="1:82" x14ac:dyDescent="0.25">
      <c r="A28" s="37">
        <v>26</v>
      </c>
      <c r="B28" s="11" t="s">
        <v>82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37" t="s">
        <v>10</v>
      </c>
      <c r="K28" s="5"/>
      <c r="CD28" s="16">
        <v>2860169.4915254237</v>
      </c>
    </row>
    <row r="29" spans="1:82" x14ac:dyDescent="0.25">
      <c r="A29" s="35">
        <v>27</v>
      </c>
      <c r="B29" s="11" t="s">
        <v>82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37" t="s">
        <v>10</v>
      </c>
      <c r="K29" s="5"/>
      <c r="CD29" s="16">
        <v>88983.05084745762</v>
      </c>
    </row>
    <row r="30" spans="1:82" x14ac:dyDescent="0.25">
      <c r="A30" s="37">
        <v>28</v>
      </c>
      <c r="B30" s="11" t="s">
        <v>82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37" t="s">
        <v>10</v>
      </c>
      <c r="K30" s="5"/>
      <c r="CD30" s="16">
        <v>28389.830508474577</v>
      </c>
    </row>
    <row r="31" spans="1:82" x14ac:dyDescent="0.25">
      <c r="A31" s="35">
        <v>29</v>
      </c>
      <c r="B31" s="11" t="s">
        <v>82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37" t="s">
        <v>10</v>
      </c>
      <c r="K31" s="5"/>
      <c r="CD31" s="16">
        <v>427118.64406779659</v>
      </c>
    </row>
    <row r="32" spans="1:82" x14ac:dyDescent="0.25">
      <c r="A32" s="37">
        <v>30</v>
      </c>
      <c r="B32" s="11" t="s">
        <v>82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37" t="s">
        <v>10</v>
      </c>
      <c r="K32" s="5"/>
      <c r="CD32" s="16">
        <v>50847.457627118645</v>
      </c>
    </row>
    <row r="33" spans="1:82" x14ac:dyDescent="0.25">
      <c r="A33" s="35">
        <v>31</v>
      </c>
      <c r="B33" s="11" t="s">
        <v>82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37" t="s">
        <v>10</v>
      </c>
      <c r="K33" s="5"/>
      <c r="CD33" s="16">
        <v>17796.610169491527</v>
      </c>
    </row>
    <row r="34" spans="1:82" x14ac:dyDescent="0.25">
      <c r="A34" s="37">
        <v>32</v>
      </c>
      <c r="B34" s="11" t="s">
        <v>82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37" t="s">
        <v>10</v>
      </c>
      <c r="K34" s="5"/>
      <c r="CD34" s="16">
        <v>59322.033898305082</v>
      </c>
    </row>
    <row r="35" spans="1:82" x14ac:dyDescent="0.25">
      <c r="A35" s="35">
        <v>33</v>
      </c>
      <c r="B35" s="11" t="s">
        <v>82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37" t="s">
        <v>10</v>
      </c>
      <c r="K35" s="5"/>
      <c r="CD35" s="16">
        <v>11864.406779661016</v>
      </c>
    </row>
    <row r="36" spans="1:82" x14ac:dyDescent="0.25">
      <c r="A36" s="37">
        <v>34</v>
      </c>
      <c r="B36" s="11" t="s">
        <v>82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37" t="s">
        <v>10</v>
      </c>
      <c r="K36" s="5"/>
      <c r="CD36" s="16">
        <v>266949.15254237287</v>
      </c>
    </row>
    <row r="37" spans="1:82" x14ac:dyDescent="0.25">
      <c r="A37" s="35">
        <v>35</v>
      </c>
      <c r="B37" s="11" t="s">
        <v>82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37" t="s">
        <v>10</v>
      </c>
      <c r="K37" s="5"/>
      <c r="CD37" s="16">
        <v>28813.5593220339</v>
      </c>
    </row>
    <row r="38" spans="1:82" x14ac:dyDescent="0.25">
      <c r="A38" s="37">
        <v>36</v>
      </c>
      <c r="B38" s="11" t="s">
        <v>82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37" t="s">
        <v>10</v>
      </c>
      <c r="K38" s="5"/>
      <c r="CD38" s="16">
        <v>361864.40677966102</v>
      </c>
    </row>
    <row r="39" spans="1:82" x14ac:dyDescent="0.25">
      <c r="A39" s="35">
        <v>37</v>
      </c>
      <c r="B39" s="11" t="s">
        <v>82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37" t="s">
        <v>10</v>
      </c>
      <c r="K39" s="5"/>
      <c r="CD39" s="16">
        <v>39830.508474576272</v>
      </c>
    </row>
    <row r="40" spans="1:82" x14ac:dyDescent="0.25">
      <c r="A40" s="37">
        <v>38</v>
      </c>
      <c r="B40" s="11" t="s">
        <v>82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37" t="s">
        <v>10</v>
      </c>
      <c r="K40" s="5"/>
      <c r="CD40" s="16">
        <v>12711.864406779661</v>
      </c>
    </row>
    <row r="41" spans="1:82" x14ac:dyDescent="0.25">
      <c r="A41" s="35">
        <v>39</v>
      </c>
      <c r="B41" s="11" t="s">
        <v>82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37" t="s">
        <v>10</v>
      </c>
      <c r="K41" s="5"/>
      <c r="CD41" s="16">
        <v>100847.45762711864</v>
      </c>
    </row>
    <row r="42" spans="1:82" x14ac:dyDescent="0.25">
      <c r="A42" s="37">
        <v>40</v>
      </c>
      <c r="B42" s="11" t="s">
        <v>82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37" t="s">
        <v>10</v>
      </c>
      <c r="K42" s="5"/>
      <c r="CD42" s="16">
        <v>42796.610169491527</v>
      </c>
    </row>
    <row r="43" spans="1:82" x14ac:dyDescent="0.25">
      <c r="A43" s="35">
        <v>41</v>
      </c>
      <c r="B43" s="11" t="s">
        <v>82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37" t="s">
        <v>10</v>
      </c>
      <c r="K43" s="5"/>
      <c r="CD43" s="16">
        <v>30508.474576271186</v>
      </c>
    </row>
    <row r="44" spans="1:82" x14ac:dyDescent="0.25">
      <c r="A44" s="37">
        <v>42</v>
      </c>
      <c r="B44" s="11" t="s">
        <v>82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37" t="s">
        <v>10</v>
      </c>
      <c r="K44" s="5"/>
      <c r="CD44" s="16">
        <v>17796.610169491527</v>
      </c>
    </row>
    <row r="45" spans="1:82" x14ac:dyDescent="0.25">
      <c r="A45" s="35">
        <v>43</v>
      </c>
      <c r="B45" s="11" t="s">
        <v>82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37" t="s">
        <v>10</v>
      </c>
      <c r="K45" s="5"/>
      <c r="CD45" s="16">
        <v>100847.45762711864</v>
      </c>
    </row>
    <row r="46" spans="1:82" x14ac:dyDescent="0.25">
      <c r="A46" s="37">
        <v>44</v>
      </c>
      <c r="B46" s="11" t="s">
        <v>82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37" t="s">
        <v>10</v>
      </c>
      <c r="K46" s="5"/>
      <c r="CD46" s="16">
        <v>154237.28813559323</v>
      </c>
    </row>
    <row r="47" spans="1:82" x14ac:dyDescent="0.25">
      <c r="A47" s="35">
        <v>45</v>
      </c>
      <c r="B47" s="11" t="s">
        <v>82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37" t="s">
        <v>10</v>
      </c>
      <c r="K47" s="5"/>
      <c r="CD47" s="16">
        <v>17796.610169491527</v>
      </c>
    </row>
    <row r="48" spans="1:82" x14ac:dyDescent="0.25">
      <c r="A48" s="37">
        <v>46</v>
      </c>
      <c r="B48" s="11" t="s">
        <v>82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37" t="s">
        <v>10</v>
      </c>
      <c r="K48" s="5"/>
      <c r="CD48" s="16">
        <v>23728.813559322032</v>
      </c>
    </row>
    <row r="49" spans="1:82" x14ac:dyDescent="0.25">
      <c r="A49" s="35">
        <v>47</v>
      </c>
      <c r="B49" s="11" t="s">
        <v>82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37" t="s">
        <v>10</v>
      </c>
      <c r="K49" s="5"/>
      <c r="CD49" s="16">
        <v>31779.661016949154</v>
      </c>
    </row>
    <row r="50" spans="1:82" x14ac:dyDescent="0.25">
      <c r="A50" s="37">
        <v>48</v>
      </c>
      <c r="B50" s="11" t="s">
        <v>82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37" t="s">
        <v>10</v>
      </c>
      <c r="K50" s="5"/>
      <c r="CD50" s="16">
        <v>20677.966101694914</v>
      </c>
    </row>
    <row r="51" spans="1:82" x14ac:dyDescent="0.25">
      <c r="A51" s="35">
        <v>49</v>
      </c>
      <c r="B51" s="11" t="s">
        <v>82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37" t="s">
        <v>10</v>
      </c>
      <c r="K51" s="5"/>
      <c r="CD51" s="16">
        <v>46186.4406779661</v>
      </c>
    </row>
    <row r="52" spans="1:82" x14ac:dyDescent="0.25">
      <c r="A52" s="37">
        <v>50</v>
      </c>
      <c r="B52" s="11" t="s">
        <v>82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37" t="s">
        <v>10</v>
      </c>
      <c r="K52" s="5"/>
      <c r="CD52" s="16">
        <v>19067.796610169491</v>
      </c>
    </row>
    <row r="53" spans="1:82" x14ac:dyDescent="0.25">
      <c r="A53" s="35">
        <v>51</v>
      </c>
      <c r="B53" s="11" t="s">
        <v>82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37" t="s">
        <v>10</v>
      </c>
      <c r="K53" s="5"/>
      <c r="CD53" s="16">
        <v>18813.5593220339</v>
      </c>
    </row>
    <row r="54" spans="1:82" x14ac:dyDescent="0.25">
      <c r="A54" s="37">
        <v>52</v>
      </c>
      <c r="B54" s="11" t="s">
        <v>82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37" t="s">
        <v>10</v>
      </c>
      <c r="K54" s="5"/>
      <c r="CD54" s="16">
        <v>24152.542372881355</v>
      </c>
    </row>
    <row r="55" spans="1:82" x14ac:dyDescent="0.25">
      <c r="A55" s="35">
        <v>53</v>
      </c>
      <c r="B55" s="11" t="s">
        <v>82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37" t="s">
        <v>10</v>
      </c>
      <c r="K55" s="5"/>
      <c r="CD55" s="16">
        <v>11355.93220338983</v>
      </c>
    </row>
    <row r="56" spans="1:82" x14ac:dyDescent="0.25">
      <c r="A56" s="37">
        <v>54</v>
      </c>
      <c r="B56" s="11" t="s">
        <v>82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37" t="s">
        <v>10</v>
      </c>
      <c r="K56" s="5"/>
      <c r="CD56" s="16">
        <v>54237.288135593219</v>
      </c>
    </row>
    <row r="57" spans="1:82" x14ac:dyDescent="0.25">
      <c r="A57" s="35">
        <v>55</v>
      </c>
      <c r="B57" s="11" t="s">
        <v>82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37" t="s">
        <v>10</v>
      </c>
      <c r="K57" s="5"/>
      <c r="CD57" s="16">
        <v>29661.016949152541</v>
      </c>
    </row>
    <row r="58" spans="1:82" x14ac:dyDescent="0.25">
      <c r="A58" s="37">
        <v>56</v>
      </c>
      <c r="B58" s="11" t="s">
        <v>82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37" t="s">
        <v>10</v>
      </c>
      <c r="K58" s="5"/>
      <c r="CD58" s="16">
        <v>98305.08474576271</v>
      </c>
    </row>
    <row r="59" spans="1:82" x14ac:dyDescent="0.25">
      <c r="A59" s="35">
        <v>57</v>
      </c>
      <c r="B59" s="11" t="s">
        <v>82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37" t="s">
        <v>10</v>
      </c>
      <c r="K59" s="5"/>
      <c r="CD59" s="16">
        <v>516101.69491525425</v>
      </c>
    </row>
    <row r="60" spans="1:82" x14ac:dyDescent="0.25">
      <c r="A60" s="37">
        <v>58</v>
      </c>
      <c r="B60" s="11" t="s">
        <v>82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37" t="s">
        <v>10</v>
      </c>
      <c r="K60" s="5"/>
      <c r="CD60" s="16">
        <v>62288.135593220337</v>
      </c>
    </row>
    <row r="61" spans="1:82" x14ac:dyDescent="0.25">
      <c r="A61" s="35">
        <v>59</v>
      </c>
      <c r="B61" s="11" t="s">
        <v>82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37" t="s">
        <v>10</v>
      </c>
      <c r="K61" s="5"/>
      <c r="CD61" s="16">
        <v>40254.237288135591</v>
      </c>
    </row>
    <row r="62" spans="1:82" x14ac:dyDescent="0.25">
      <c r="A62" s="37">
        <v>60</v>
      </c>
      <c r="B62" s="11" t="s">
        <v>82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37" t="s">
        <v>10</v>
      </c>
      <c r="K62" s="5"/>
      <c r="CD62" s="16">
        <v>1666949.1525423729</v>
      </c>
    </row>
    <row r="63" spans="1:82" x14ac:dyDescent="0.25">
      <c r="A63" s="35">
        <v>61</v>
      </c>
      <c r="B63" s="11" t="s">
        <v>82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37" t="s">
        <v>10</v>
      </c>
      <c r="K63" s="5"/>
      <c r="CD63" s="16">
        <v>47457.627118644064</v>
      </c>
    </row>
    <row r="64" spans="1:82" x14ac:dyDescent="0.25">
      <c r="A64" s="37">
        <v>62</v>
      </c>
      <c r="B64" s="11" t="s">
        <v>82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37" t="s">
        <v>10</v>
      </c>
      <c r="K64" s="5"/>
      <c r="CD64" s="16">
        <v>22881.355932203391</v>
      </c>
    </row>
    <row r="65" spans="1:82" x14ac:dyDescent="0.25">
      <c r="A65" s="35">
        <v>63</v>
      </c>
      <c r="B65" s="11" t="s">
        <v>82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37" t="s">
        <v>10</v>
      </c>
      <c r="K65" s="5"/>
      <c r="CD65" s="16">
        <v>101694.91525423729</v>
      </c>
    </row>
    <row r="66" spans="1:82" x14ac:dyDescent="0.25">
      <c r="A66" s="37">
        <v>64</v>
      </c>
      <c r="B66" s="11" t="s">
        <v>82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37" t="s">
        <v>10</v>
      </c>
      <c r="K66" s="5"/>
      <c r="CD66" s="16">
        <v>39406.779661016946</v>
      </c>
    </row>
    <row r="67" spans="1:82" x14ac:dyDescent="0.25">
      <c r="A67" s="35">
        <v>65</v>
      </c>
      <c r="B67" s="11" t="s">
        <v>82</v>
      </c>
      <c r="C67" s="33"/>
      <c r="D67" s="6"/>
      <c r="E67" s="19"/>
      <c r="F67" s="19"/>
      <c r="G67" s="13">
        <v>0</v>
      </c>
      <c r="H67" s="13">
        <v>0</v>
      </c>
      <c r="I67" s="13">
        <f t="shared" ref="I67:I101" si="1">D67</f>
        <v>0</v>
      </c>
      <c r="J67" s="37" t="s">
        <v>10</v>
      </c>
      <c r="K67" s="5"/>
      <c r="CD67" s="16">
        <v>16949.152542372882</v>
      </c>
    </row>
    <row r="68" spans="1:82" x14ac:dyDescent="0.25">
      <c r="A68" s="37">
        <v>66</v>
      </c>
      <c r="B68" s="11" t="s">
        <v>82</v>
      </c>
      <c r="C68" s="33"/>
      <c r="D68" s="6"/>
      <c r="E68" s="19"/>
      <c r="F68" s="19"/>
      <c r="G68" s="13">
        <v>0</v>
      </c>
      <c r="H68" s="13">
        <v>0</v>
      </c>
      <c r="I68" s="13">
        <f t="shared" si="1"/>
        <v>0</v>
      </c>
      <c r="J68" s="37" t="s">
        <v>10</v>
      </c>
      <c r="K68" s="5"/>
      <c r="CD68" s="16">
        <v>7627.1186440677966</v>
      </c>
    </row>
    <row r="69" spans="1:82" x14ac:dyDescent="0.25">
      <c r="A69" s="35">
        <v>67</v>
      </c>
      <c r="B69" s="11" t="s">
        <v>82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37" t="s">
        <v>10</v>
      </c>
      <c r="K69" s="5"/>
      <c r="CD69" s="16">
        <v>7627.1186440677966</v>
      </c>
    </row>
    <row r="70" spans="1:82" x14ac:dyDescent="0.25">
      <c r="A70" s="37">
        <v>68</v>
      </c>
      <c r="B70" s="11" t="s">
        <v>82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37" t="s">
        <v>10</v>
      </c>
      <c r="K70" s="5"/>
      <c r="CD70" s="16">
        <v>53389.830508474573</v>
      </c>
    </row>
    <row r="71" spans="1:82" x14ac:dyDescent="0.25">
      <c r="A71" s="35">
        <v>69</v>
      </c>
      <c r="B71" s="11" t="s">
        <v>82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37" t="s">
        <v>10</v>
      </c>
      <c r="K71" s="5"/>
      <c r="CD71" s="16">
        <v>296610.16949152545</v>
      </c>
    </row>
    <row r="72" spans="1:82" x14ac:dyDescent="0.25">
      <c r="A72" s="37">
        <v>70</v>
      </c>
      <c r="B72" s="11" t="s">
        <v>82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37" t="s">
        <v>10</v>
      </c>
      <c r="K72" s="5"/>
      <c r="CD72" s="16">
        <v>169491.5254237288</v>
      </c>
    </row>
    <row r="73" spans="1:82" x14ac:dyDescent="0.25">
      <c r="A73" s="35">
        <v>71</v>
      </c>
      <c r="B73" s="11" t="s">
        <v>82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37" t="s">
        <v>10</v>
      </c>
      <c r="K73" s="5"/>
      <c r="CD73" s="16">
        <v>169491.5254237288</v>
      </c>
    </row>
    <row r="74" spans="1:82" x14ac:dyDescent="0.25">
      <c r="A74" s="37">
        <v>72</v>
      </c>
      <c r="B74" s="11" t="s">
        <v>82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37" t="s">
        <v>10</v>
      </c>
      <c r="K74" s="5"/>
      <c r="CD74" s="16">
        <v>169491.5254237288</v>
      </c>
    </row>
    <row r="75" spans="1:82" x14ac:dyDescent="0.25">
      <c r="A75" s="35">
        <v>73</v>
      </c>
      <c r="B75" s="11" t="s">
        <v>82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37" t="s">
        <v>10</v>
      </c>
      <c r="K75" s="5"/>
      <c r="CD75" s="16">
        <v>42372.881355932201</v>
      </c>
    </row>
    <row r="76" spans="1:82" x14ac:dyDescent="0.25">
      <c r="A76" s="37">
        <v>74</v>
      </c>
      <c r="B76" s="11" t="s">
        <v>82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37" t="s">
        <v>10</v>
      </c>
      <c r="K76" s="5"/>
      <c r="CD76" s="16">
        <v>91525.423728813563</v>
      </c>
    </row>
    <row r="77" spans="1:82" x14ac:dyDescent="0.25">
      <c r="A77" s="35">
        <v>75</v>
      </c>
      <c r="B77" s="11" t="s">
        <v>82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37" t="s">
        <v>10</v>
      </c>
      <c r="K77" s="5"/>
      <c r="CD77" s="16">
        <v>983050.84745762707</v>
      </c>
    </row>
    <row r="78" spans="1:82" x14ac:dyDescent="0.25">
      <c r="A78" s="37">
        <v>76</v>
      </c>
      <c r="B78" s="11" t="s">
        <v>82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37" t="s">
        <v>10</v>
      </c>
      <c r="K78" s="5"/>
      <c r="CD78" s="16">
        <v>203389.83050847458</v>
      </c>
    </row>
    <row r="79" spans="1:82" x14ac:dyDescent="0.25">
      <c r="A79" s="35">
        <v>77</v>
      </c>
      <c r="B79" s="11" t="s">
        <v>82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37" t="s">
        <v>10</v>
      </c>
      <c r="K79" s="5"/>
      <c r="CD79" s="16">
        <v>76271.186440677964</v>
      </c>
    </row>
    <row r="80" spans="1:82" x14ac:dyDescent="0.25">
      <c r="A80" s="37">
        <v>78</v>
      </c>
      <c r="B80" s="11" t="s">
        <v>82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37" t="s">
        <v>10</v>
      </c>
      <c r="K80" s="5"/>
      <c r="CD80" s="16">
        <v>76271.186440677964</v>
      </c>
    </row>
    <row r="81" spans="1:82" x14ac:dyDescent="0.25">
      <c r="A81" s="35">
        <v>79</v>
      </c>
      <c r="B81" s="11" t="s">
        <v>82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37" t="s">
        <v>10</v>
      </c>
      <c r="K81" s="5"/>
      <c r="CD81" s="16">
        <v>152542.37288135593</v>
      </c>
    </row>
    <row r="82" spans="1:82" x14ac:dyDescent="0.25">
      <c r="A82" s="37">
        <v>80</v>
      </c>
      <c r="B82" s="11" t="s">
        <v>82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37" t="s">
        <v>10</v>
      </c>
      <c r="K82" s="5"/>
      <c r="CD82" s="16">
        <v>45762.711864406781</v>
      </c>
    </row>
    <row r="83" spans="1:82" x14ac:dyDescent="0.25">
      <c r="A83" s="35">
        <v>81</v>
      </c>
      <c r="B83" s="11" t="s">
        <v>82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37" t="s">
        <v>10</v>
      </c>
      <c r="K83" s="5"/>
      <c r="CD83" s="16">
        <v>169491.5254237288</v>
      </c>
    </row>
    <row r="84" spans="1:82" x14ac:dyDescent="0.25">
      <c r="A84" s="37">
        <v>82</v>
      </c>
      <c r="B84" s="11" t="s">
        <v>82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37" t="s">
        <v>10</v>
      </c>
      <c r="K84" s="5"/>
      <c r="CD84" s="16">
        <v>26271.186440677968</v>
      </c>
    </row>
    <row r="85" spans="1:82" x14ac:dyDescent="0.25">
      <c r="A85" s="35">
        <v>83</v>
      </c>
      <c r="B85" s="11" t="s">
        <v>82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37" t="s">
        <v>10</v>
      </c>
      <c r="K85" s="5"/>
      <c r="CD85" s="16">
        <v>22881.355932203391</v>
      </c>
    </row>
    <row r="86" spans="1:82" x14ac:dyDescent="0.25">
      <c r="A86" s="37">
        <v>84</v>
      </c>
      <c r="B86" s="11" t="s">
        <v>82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37" t="s">
        <v>10</v>
      </c>
      <c r="K86" s="5"/>
      <c r="CD86" s="16">
        <v>15254.237288135593</v>
      </c>
    </row>
    <row r="87" spans="1:82" x14ac:dyDescent="0.25">
      <c r="A87" s="35">
        <v>85</v>
      </c>
      <c r="B87" s="11" t="s">
        <v>82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37" t="s">
        <v>10</v>
      </c>
      <c r="K87" s="5"/>
      <c r="CD87" s="16">
        <v>198305.08474576272</v>
      </c>
    </row>
    <row r="88" spans="1:82" x14ac:dyDescent="0.25">
      <c r="A88" s="37">
        <v>86</v>
      </c>
      <c r="B88" s="11" t="s">
        <v>82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37" t="s">
        <v>10</v>
      </c>
      <c r="K88" s="5"/>
      <c r="CD88" s="16">
        <v>152542.37288135593</v>
      </c>
    </row>
    <row r="89" spans="1:82" x14ac:dyDescent="0.25">
      <c r="A89" s="35">
        <v>87</v>
      </c>
      <c r="B89" s="11" t="s">
        <v>82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37" t="s">
        <v>10</v>
      </c>
      <c r="K89" s="5"/>
      <c r="CD89" s="16">
        <v>45762.711864406781</v>
      </c>
    </row>
    <row r="90" spans="1:82" x14ac:dyDescent="0.25">
      <c r="A90" s="37">
        <v>88</v>
      </c>
      <c r="B90" s="11" t="s">
        <v>82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37" t="s">
        <v>10</v>
      </c>
      <c r="K90" s="5"/>
      <c r="CD90" s="16">
        <v>7627.1186440677966</v>
      </c>
    </row>
    <row r="91" spans="1:82" x14ac:dyDescent="0.25">
      <c r="A91" s="35">
        <v>89</v>
      </c>
      <c r="B91" s="11" t="s">
        <v>82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37" t="s">
        <v>10</v>
      </c>
      <c r="K91" s="5"/>
      <c r="CD91" s="16">
        <v>27966.101694915254</v>
      </c>
    </row>
    <row r="92" spans="1:82" x14ac:dyDescent="0.25">
      <c r="A92" s="37">
        <v>90</v>
      </c>
      <c r="B92" s="11" t="s">
        <v>82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37" t="s">
        <v>10</v>
      </c>
      <c r="K92" s="5"/>
      <c r="CD92" s="16">
        <v>122033.89830508475</v>
      </c>
    </row>
    <row r="93" spans="1:82" x14ac:dyDescent="0.25">
      <c r="A93" s="35">
        <v>91</v>
      </c>
      <c r="B93" s="11" t="s">
        <v>82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37" t="s">
        <v>10</v>
      </c>
      <c r="K93" s="5"/>
      <c r="CD93" s="16">
        <v>169491.5254237288</v>
      </c>
    </row>
    <row r="94" spans="1:82" x14ac:dyDescent="0.25">
      <c r="A94" s="37">
        <v>92</v>
      </c>
      <c r="B94" s="11" t="s">
        <v>82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37" t="s">
        <v>10</v>
      </c>
      <c r="K94" s="5"/>
      <c r="CD94" s="16">
        <v>921610.16949152539</v>
      </c>
    </row>
    <row r="95" spans="1:82" x14ac:dyDescent="0.25">
      <c r="A95" s="35">
        <v>93</v>
      </c>
      <c r="B95" s="11" t="s">
        <v>82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37" t="s">
        <v>10</v>
      </c>
      <c r="K95" s="5"/>
      <c r="CD95" s="16">
        <v>118644.06779661016</v>
      </c>
    </row>
    <row r="96" spans="1:82" x14ac:dyDescent="0.25">
      <c r="A96" s="37">
        <v>94</v>
      </c>
      <c r="B96" s="11" t="s">
        <v>82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37" t="s">
        <v>10</v>
      </c>
      <c r="K96" s="5"/>
      <c r="CD96" s="16">
        <v>15254.237288135593</v>
      </c>
    </row>
    <row r="97" spans="1:82" x14ac:dyDescent="0.25">
      <c r="A97" s="35">
        <v>95</v>
      </c>
      <c r="B97" s="11" t="s">
        <v>82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37" t="s">
        <v>10</v>
      </c>
      <c r="K97" s="5"/>
      <c r="CD97" s="16">
        <v>699152.54237288132</v>
      </c>
    </row>
    <row r="98" spans="1:82" x14ac:dyDescent="0.25">
      <c r="A98" s="37">
        <v>96</v>
      </c>
      <c r="B98" s="11" t="s">
        <v>82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37" t="s">
        <v>10</v>
      </c>
      <c r="K98" s="5"/>
      <c r="CD98" s="16">
        <v>294915.25423728814</v>
      </c>
    </row>
    <row r="99" spans="1:82" x14ac:dyDescent="0.25">
      <c r="A99" s="35">
        <v>97</v>
      </c>
      <c r="B99" s="11" t="s">
        <v>82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37" t="s">
        <v>10</v>
      </c>
      <c r="K99" s="5"/>
      <c r="CD99" s="16">
        <v>23305.084745762713</v>
      </c>
    </row>
    <row r="100" spans="1:82" x14ac:dyDescent="0.25">
      <c r="A100" s="37">
        <v>98</v>
      </c>
      <c r="B100" s="11" t="s">
        <v>82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37" t="s">
        <v>10</v>
      </c>
      <c r="K100" s="5"/>
      <c r="CD100" s="16">
        <v>127118.64406779662</v>
      </c>
    </row>
    <row r="101" spans="1:82" x14ac:dyDescent="0.25">
      <c r="A101" s="35">
        <v>99</v>
      </c>
      <c r="B101" s="11" t="s">
        <v>82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37" t="s">
        <v>10</v>
      </c>
      <c r="K101" s="5"/>
      <c r="CD101" s="16">
        <v>221186.44067796611</v>
      </c>
    </row>
    <row r="102" spans="1:82" x14ac:dyDescent="0.25">
      <c r="A102" s="64" t="s">
        <v>4</v>
      </c>
      <c r="B102" s="65"/>
      <c r="C102" s="66"/>
      <c r="D102" s="67">
        <f>SUM(D3:D101)</f>
        <v>663000</v>
      </c>
      <c r="E102" s="68"/>
      <c r="F102" s="69"/>
      <c r="G102" s="39">
        <f>SUM(G2:G101)</f>
        <v>0.03</v>
      </c>
      <c r="H102" s="39">
        <f>SUM(H2:H101)</f>
        <v>0.18</v>
      </c>
      <c r="I102" s="67">
        <f>SUM(I3:I101)</f>
        <v>663000</v>
      </c>
      <c r="J102" s="68"/>
      <c r="K102" s="69"/>
      <c r="CD102" s="16">
        <v>17593728.813559324</v>
      </c>
    </row>
  </sheetData>
  <mergeCells count="13">
    <mergeCell ref="G1:H1"/>
    <mergeCell ref="I1:I2"/>
    <mergeCell ref="J1:J2"/>
    <mergeCell ref="K1:K2"/>
    <mergeCell ref="A102:C102"/>
    <mergeCell ref="D102:F102"/>
    <mergeCell ref="I102:K1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8818-F8ED-434C-992C-2CC0FDECFBFB}">
  <dimension ref="A1:CD104"/>
  <sheetViews>
    <sheetView topLeftCell="A5" workbookViewId="0">
      <selection activeCell="F109" sqref="F109"/>
    </sheetView>
  </sheetViews>
  <sheetFormatPr defaultRowHeight="15" x14ac:dyDescent="0.25"/>
  <cols>
    <col min="2" max="2" width="31.28515625" bestFit="1" customWidth="1"/>
    <col min="3" max="3" width="19.5703125" style="45" bestFit="1" customWidth="1"/>
    <col min="4" max="4" width="10.140625" bestFit="1" customWidth="1"/>
    <col min="5" max="6" width="10.7109375" style="51" bestFit="1" customWidth="1"/>
    <col min="9" max="9" width="9.140625" style="34"/>
    <col min="10" max="10" width="9.140625" style="3"/>
  </cols>
  <sheetData>
    <row r="1" spans="1:82" x14ac:dyDescent="0.25">
      <c r="A1" s="59" t="s">
        <v>0</v>
      </c>
      <c r="B1" s="76" t="s">
        <v>1</v>
      </c>
      <c r="C1" s="77" t="s">
        <v>5</v>
      </c>
      <c r="D1" s="75" t="s">
        <v>2</v>
      </c>
      <c r="E1" s="72" t="s">
        <v>3</v>
      </c>
      <c r="F1" s="81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2"/>
    </row>
    <row r="2" spans="1:82" x14ac:dyDescent="0.25">
      <c r="A2" s="60"/>
      <c r="B2" s="76"/>
      <c r="C2" s="77"/>
      <c r="D2" s="75"/>
      <c r="E2" s="72"/>
      <c r="F2" s="82"/>
      <c r="G2" s="10">
        <v>0.03</v>
      </c>
      <c r="H2" s="10">
        <v>0.18</v>
      </c>
      <c r="I2" s="75"/>
      <c r="J2" s="76"/>
      <c r="K2" s="76"/>
      <c r="CD2" s="2"/>
    </row>
    <row r="3" spans="1:82" x14ac:dyDescent="0.25">
      <c r="A3" s="11">
        <v>1</v>
      </c>
      <c r="B3" s="11" t="s">
        <v>14</v>
      </c>
      <c r="C3" s="41" t="s">
        <v>15</v>
      </c>
      <c r="D3" s="13">
        <v>1507500</v>
      </c>
      <c r="E3" s="47">
        <v>44652</v>
      </c>
      <c r="F3" s="47">
        <v>44659</v>
      </c>
      <c r="G3" s="13">
        <v>0</v>
      </c>
      <c r="H3" s="13">
        <v>0</v>
      </c>
      <c r="I3" s="46">
        <f>D3</f>
        <v>1507500</v>
      </c>
      <c r="J3" s="1" t="s">
        <v>10</v>
      </c>
      <c r="K3" s="15"/>
    </row>
    <row r="4" spans="1:82" x14ac:dyDescent="0.25">
      <c r="A4" s="4">
        <v>2</v>
      </c>
      <c r="B4" s="11" t="s">
        <v>14</v>
      </c>
      <c r="C4" s="42" t="s">
        <v>16</v>
      </c>
      <c r="D4" s="16">
        <v>1050000</v>
      </c>
      <c r="E4" s="48">
        <v>44652</v>
      </c>
      <c r="F4" s="49">
        <v>44659</v>
      </c>
      <c r="G4" s="13">
        <v>0</v>
      </c>
      <c r="H4" s="13">
        <v>0</v>
      </c>
      <c r="I4" s="46">
        <f t="shared" ref="I4:I68" si="0">D4</f>
        <v>1050000</v>
      </c>
      <c r="J4" s="1" t="s">
        <v>10</v>
      </c>
      <c r="K4" s="1"/>
      <c r="CD4" s="16">
        <v>50423.728813559319</v>
      </c>
    </row>
    <row r="5" spans="1:82" x14ac:dyDescent="0.25">
      <c r="A5" s="1">
        <v>3</v>
      </c>
      <c r="B5" s="11" t="s">
        <v>14</v>
      </c>
      <c r="C5" s="43" t="s">
        <v>21</v>
      </c>
      <c r="D5" s="2">
        <v>528000</v>
      </c>
      <c r="E5" s="49">
        <v>44641</v>
      </c>
      <c r="F5" s="49">
        <v>44655</v>
      </c>
      <c r="G5" s="13">
        <v>0</v>
      </c>
      <c r="H5" s="13">
        <v>0</v>
      </c>
      <c r="I5" s="46">
        <f t="shared" si="0"/>
        <v>528000</v>
      </c>
      <c r="J5" s="1"/>
      <c r="K5" s="1" t="s">
        <v>10</v>
      </c>
      <c r="CD5" s="16">
        <v>59322.033898305082</v>
      </c>
    </row>
    <row r="6" spans="1:82" x14ac:dyDescent="0.25">
      <c r="A6" s="11">
        <v>4</v>
      </c>
      <c r="B6" s="11" t="s">
        <v>14</v>
      </c>
      <c r="C6" s="44" t="s">
        <v>36</v>
      </c>
      <c r="D6" s="6">
        <v>2362500</v>
      </c>
      <c r="E6" s="50">
        <v>44624</v>
      </c>
      <c r="F6" s="50">
        <v>44637</v>
      </c>
      <c r="G6" s="13">
        <v>0</v>
      </c>
      <c r="H6" s="13">
        <v>0</v>
      </c>
      <c r="I6" s="46">
        <f t="shared" si="0"/>
        <v>2362500</v>
      </c>
      <c r="J6" s="1"/>
      <c r="K6" s="5" t="s">
        <v>10</v>
      </c>
      <c r="CD6" s="16">
        <v>19576.271186440677</v>
      </c>
    </row>
    <row r="7" spans="1:82" x14ac:dyDescent="0.25">
      <c r="A7" s="4">
        <v>5</v>
      </c>
      <c r="B7" s="11" t="s">
        <v>14</v>
      </c>
      <c r="C7" s="45" t="s">
        <v>38</v>
      </c>
      <c r="D7" s="6">
        <v>900000</v>
      </c>
      <c r="E7" s="50">
        <v>44631</v>
      </c>
      <c r="F7" s="50">
        <v>44637</v>
      </c>
      <c r="G7" s="13">
        <v>0</v>
      </c>
      <c r="H7" s="13">
        <v>0</v>
      </c>
      <c r="I7" s="46">
        <f t="shared" si="0"/>
        <v>900000</v>
      </c>
      <c r="J7" s="5"/>
      <c r="K7" s="1" t="s">
        <v>10</v>
      </c>
      <c r="CD7" s="16">
        <v>16101.694915254237</v>
      </c>
    </row>
    <row r="8" spans="1:82" x14ac:dyDescent="0.25">
      <c r="A8" s="1">
        <v>6</v>
      </c>
      <c r="B8" s="11" t="s">
        <v>14</v>
      </c>
      <c r="C8" s="44" t="s">
        <v>49</v>
      </c>
      <c r="D8" s="6">
        <v>995000</v>
      </c>
      <c r="E8" s="50">
        <v>44676</v>
      </c>
      <c r="F8" s="50">
        <v>44691</v>
      </c>
      <c r="G8" s="13">
        <v>0</v>
      </c>
      <c r="H8" s="13">
        <v>0</v>
      </c>
      <c r="I8" s="46">
        <f t="shared" si="0"/>
        <v>995000</v>
      </c>
      <c r="J8" s="5"/>
      <c r="K8" s="1" t="s">
        <v>10</v>
      </c>
      <c r="CD8" s="16">
        <v>34745.762711864409</v>
      </c>
    </row>
    <row r="9" spans="1:82" x14ac:dyDescent="0.25">
      <c r="A9" s="11">
        <v>7</v>
      </c>
      <c r="B9" s="11" t="s">
        <v>14</v>
      </c>
      <c r="C9" s="44" t="s">
        <v>50</v>
      </c>
      <c r="D9" s="6">
        <v>587000</v>
      </c>
      <c r="E9" s="50">
        <v>44677</v>
      </c>
      <c r="F9" s="50">
        <v>44691</v>
      </c>
      <c r="G9" s="13">
        <v>0</v>
      </c>
      <c r="H9" s="13">
        <v>0</v>
      </c>
      <c r="I9" s="46">
        <f t="shared" si="0"/>
        <v>587000</v>
      </c>
      <c r="J9" s="5"/>
      <c r="K9" s="1" t="s">
        <v>10</v>
      </c>
      <c r="CD9" s="16">
        <v>22881.355932203391</v>
      </c>
    </row>
    <row r="10" spans="1:82" x14ac:dyDescent="0.25">
      <c r="A10" s="59">
        <v>8</v>
      </c>
      <c r="B10" s="83" t="s">
        <v>14</v>
      </c>
      <c r="C10" s="85" t="s">
        <v>51</v>
      </c>
      <c r="D10" s="79">
        <v>390000</v>
      </c>
      <c r="E10" s="57">
        <v>44665</v>
      </c>
      <c r="F10" s="50">
        <v>44691</v>
      </c>
      <c r="G10" s="13">
        <v>0</v>
      </c>
      <c r="H10" s="13">
        <v>0</v>
      </c>
      <c r="I10" s="46">
        <v>315000</v>
      </c>
      <c r="J10" s="5"/>
      <c r="K10" s="1" t="s">
        <v>10</v>
      </c>
      <c r="CD10" s="16">
        <v>30508.474576271186</v>
      </c>
    </row>
    <row r="11" spans="1:82" x14ac:dyDescent="0.25">
      <c r="A11" s="60"/>
      <c r="B11" s="84"/>
      <c r="C11" s="86"/>
      <c r="D11" s="80"/>
      <c r="E11" s="58"/>
      <c r="F11" s="50">
        <v>44679</v>
      </c>
      <c r="G11" s="13">
        <v>0</v>
      </c>
      <c r="H11" s="13">
        <v>0</v>
      </c>
      <c r="I11" s="46">
        <v>39000</v>
      </c>
      <c r="J11" s="5"/>
      <c r="K11" s="22" t="s">
        <v>10</v>
      </c>
      <c r="CD11" s="16"/>
    </row>
    <row r="12" spans="1:82" x14ac:dyDescent="0.25">
      <c r="A12" s="1">
        <v>9</v>
      </c>
      <c r="B12" s="11" t="s">
        <v>14</v>
      </c>
      <c r="C12" s="44" t="s">
        <v>52</v>
      </c>
      <c r="D12" s="6">
        <v>390000</v>
      </c>
      <c r="E12" s="50">
        <v>44677</v>
      </c>
      <c r="F12" s="50">
        <v>44691</v>
      </c>
      <c r="G12" s="13">
        <v>0</v>
      </c>
      <c r="H12" s="13">
        <v>0</v>
      </c>
      <c r="I12" s="46">
        <f t="shared" si="0"/>
        <v>390000</v>
      </c>
      <c r="J12" s="5"/>
      <c r="K12" s="1" t="s">
        <v>10</v>
      </c>
      <c r="CD12" s="16">
        <v>189830.50847457626</v>
      </c>
    </row>
    <row r="13" spans="1:82" x14ac:dyDescent="0.25">
      <c r="A13" s="11">
        <v>10</v>
      </c>
      <c r="B13" s="11" t="s">
        <v>14</v>
      </c>
      <c r="C13" s="44" t="s">
        <v>57</v>
      </c>
      <c r="D13" s="6">
        <v>487500</v>
      </c>
      <c r="E13" s="50">
        <v>44664</v>
      </c>
      <c r="F13" s="50">
        <v>44699</v>
      </c>
      <c r="G13" s="13">
        <v>0</v>
      </c>
      <c r="H13" s="13">
        <v>0</v>
      </c>
      <c r="I13" s="46">
        <f t="shared" si="0"/>
        <v>487500</v>
      </c>
      <c r="J13" s="5"/>
      <c r="K13" s="1" t="s">
        <v>10</v>
      </c>
      <c r="CD13" s="16">
        <v>37288.135593220337</v>
      </c>
    </row>
    <row r="14" spans="1:82" x14ac:dyDescent="0.25">
      <c r="A14" s="4">
        <v>11</v>
      </c>
      <c r="B14" s="11" t="s">
        <v>14</v>
      </c>
      <c r="C14" s="44" t="s">
        <v>58</v>
      </c>
      <c r="D14" s="6">
        <v>59000</v>
      </c>
      <c r="E14" s="50">
        <v>44698</v>
      </c>
      <c r="F14" s="50">
        <v>44699</v>
      </c>
      <c r="G14" s="13">
        <v>0</v>
      </c>
      <c r="H14" s="13">
        <v>0</v>
      </c>
      <c r="I14" s="46">
        <f t="shared" si="0"/>
        <v>59000</v>
      </c>
      <c r="J14" s="5"/>
      <c r="K14" s="1" t="s">
        <v>10</v>
      </c>
      <c r="CD14" s="16">
        <v>15254.237288135593</v>
      </c>
    </row>
    <row r="15" spans="1:82" x14ac:dyDescent="0.25">
      <c r="A15" s="1">
        <v>12</v>
      </c>
      <c r="B15" s="11" t="s">
        <v>14</v>
      </c>
      <c r="C15" s="44" t="s">
        <v>61</v>
      </c>
      <c r="D15" s="6">
        <v>820000</v>
      </c>
      <c r="E15" s="50">
        <v>44678</v>
      </c>
      <c r="F15" s="50">
        <v>44701</v>
      </c>
      <c r="G15" s="13">
        <v>0</v>
      </c>
      <c r="H15" s="13">
        <v>0</v>
      </c>
      <c r="I15" s="46">
        <f t="shared" si="0"/>
        <v>820000</v>
      </c>
      <c r="J15" s="5"/>
      <c r="K15" s="1" t="s">
        <v>10</v>
      </c>
      <c r="CD15" s="16">
        <v>201694.91525423728</v>
      </c>
    </row>
    <row r="16" spans="1:82" x14ac:dyDescent="0.25">
      <c r="A16" s="11">
        <v>13</v>
      </c>
      <c r="B16" s="11" t="s">
        <v>14</v>
      </c>
      <c r="C16" s="44" t="s">
        <v>62</v>
      </c>
      <c r="D16" s="6">
        <v>713000</v>
      </c>
      <c r="E16" s="50">
        <v>44692</v>
      </c>
      <c r="F16" s="50">
        <v>44701</v>
      </c>
      <c r="G16" s="13">
        <v>0</v>
      </c>
      <c r="H16" s="13">
        <v>0</v>
      </c>
      <c r="I16" s="46">
        <f t="shared" si="0"/>
        <v>713000</v>
      </c>
      <c r="J16" s="5"/>
      <c r="K16" s="1" t="s">
        <v>10</v>
      </c>
      <c r="CD16" s="16">
        <v>35169.491525423728</v>
      </c>
    </row>
    <row r="17" spans="1:82" x14ac:dyDescent="0.25">
      <c r="A17" s="4">
        <v>14</v>
      </c>
      <c r="B17" s="11" t="s">
        <v>14</v>
      </c>
      <c r="C17" s="44" t="s">
        <v>66</v>
      </c>
      <c r="D17" s="6">
        <v>292500</v>
      </c>
      <c r="E17" s="50">
        <v>44694</v>
      </c>
      <c r="F17" s="50">
        <v>44707</v>
      </c>
      <c r="G17" s="13">
        <v>0</v>
      </c>
      <c r="H17" s="13">
        <v>0</v>
      </c>
      <c r="I17" s="46">
        <f t="shared" si="0"/>
        <v>292500</v>
      </c>
      <c r="J17" s="5"/>
      <c r="K17" s="1" t="s">
        <v>10</v>
      </c>
      <c r="CD17" s="16">
        <v>338135.59322033898</v>
      </c>
    </row>
    <row r="18" spans="1:82" x14ac:dyDescent="0.25">
      <c r="A18" s="1">
        <v>15</v>
      </c>
      <c r="B18" s="11" t="s">
        <v>14</v>
      </c>
      <c r="C18" s="44" t="s">
        <v>67</v>
      </c>
      <c r="D18" s="6">
        <v>167500</v>
      </c>
      <c r="E18" s="50">
        <v>44694</v>
      </c>
      <c r="F18" s="50">
        <v>44707</v>
      </c>
      <c r="G18" s="13">
        <v>0</v>
      </c>
      <c r="H18" s="13">
        <v>0</v>
      </c>
      <c r="I18" s="46">
        <f t="shared" si="0"/>
        <v>167500</v>
      </c>
      <c r="J18" s="5"/>
      <c r="K18" s="1" t="s">
        <v>10</v>
      </c>
      <c r="CD18" s="16">
        <v>100847.45762711864</v>
      </c>
    </row>
    <row r="19" spans="1:82" x14ac:dyDescent="0.25">
      <c r="A19" s="11">
        <v>16</v>
      </c>
      <c r="B19" s="11" t="s">
        <v>14</v>
      </c>
      <c r="C19" s="44" t="s">
        <v>68</v>
      </c>
      <c r="D19" s="6">
        <v>754000</v>
      </c>
      <c r="E19" s="50">
        <v>44694</v>
      </c>
      <c r="F19" s="50">
        <v>44711</v>
      </c>
      <c r="G19" s="13">
        <v>0</v>
      </c>
      <c r="H19" s="13">
        <v>0</v>
      </c>
      <c r="I19" s="46">
        <f t="shared" si="0"/>
        <v>754000</v>
      </c>
      <c r="J19" s="5"/>
      <c r="K19" s="1" t="s">
        <v>10</v>
      </c>
      <c r="CD19" s="16">
        <v>379661.01694915252</v>
      </c>
    </row>
    <row r="20" spans="1:82" x14ac:dyDescent="0.25">
      <c r="A20" s="4">
        <v>17</v>
      </c>
      <c r="B20" s="11" t="s">
        <v>14</v>
      </c>
      <c r="C20" s="44" t="s">
        <v>69</v>
      </c>
      <c r="D20" s="6">
        <v>195000</v>
      </c>
      <c r="E20" s="50">
        <v>44707</v>
      </c>
      <c r="F20" s="50">
        <v>44715</v>
      </c>
      <c r="G20" s="13">
        <v>0</v>
      </c>
      <c r="H20" s="13">
        <v>0</v>
      </c>
      <c r="I20" s="46">
        <f t="shared" si="0"/>
        <v>195000</v>
      </c>
      <c r="J20" s="5"/>
      <c r="K20" s="1" t="s">
        <v>10</v>
      </c>
      <c r="CD20" s="16">
        <v>510169.49152542371</v>
      </c>
    </row>
    <row r="21" spans="1:82" x14ac:dyDescent="0.25">
      <c r="A21" s="1">
        <v>18</v>
      </c>
      <c r="B21" s="11" t="s">
        <v>14</v>
      </c>
      <c r="C21" s="44" t="s">
        <v>70</v>
      </c>
      <c r="D21" s="6">
        <v>487500</v>
      </c>
      <c r="E21" s="50">
        <v>44704</v>
      </c>
      <c r="F21" s="50">
        <v>44715</v>
      </c>
      <c r="G21" s="13">
        <v>0</v>
      </c>
      <c r="H21" s="13">
        <v>0</v>
      </c>
      <c r="I21" s="46">
        <f t="shared" si="0"/>
        <v>487500</v>
      </c>
      <c r="J21" s="5"/>
      <c r="K21" s="1" t="s">
        <v>10</v>
      </c>
      <c r="CD21" s="16">
        <v>361864.40677966102</v>
      </c>
    </row>
    <row r="22" spans="1:82" x14ac:dyDescent="0.25">
      <c r="A22" s="11">
        <v>19</v>
      </c>
      <c r="B22" s="11" t="s">
        <v>14</v>
      </c>
      <c r="C22" s="44" t="s">
        <v>71</v>
      </c>
      <c r="D22" s="6">
        <v>487500</v>
      </c>
      <c r="E22" s="50">
        <v>44687</v>
      </c>
      <c r="F22" s="50">
        <v>44720</v>
      </c>
      <c r="G22" s="13">
        <v>0</v>
      </c>
      <c r="H22" s="13">
        <v>0</v>
      </c>
      <c r="I22" s="46">
        <f t="shared" si="0"/>
        <v>487500</v>
      </c>
      <c r="J22" s="5"/>
      <c r="K22" s="1" t="s">
        <v>10</v>
      </c>
      <c r="CD22" s="16">
        <v>26694.915254237287</v>
      </c>
    </row>
    <row r="23" spans="1:82" x14ac:dyDescent="0.25">
      <c r="A23" s="4">
        <v>20</v>
      </c>
      <c r="B23" s="11" t="s">
        <v>14</v>
      </c>
      <c r="C23" s="44"/>
      <c r="D23" s="6"/>
      <c r="E23" s="50"/>
      <c r="F23" s="50"/>
      <c r="G23" s="13">
        <v>0</v>
      </c>
      <c r="H23" s="13">
        <v>0</v>
      </c>
      <c r="I23" s="46">
        <f t="shared" si="0"/>
        <v>0</v>
      </c>
      <c r="J23" s="5"/>
      <c r="K23" s="1" t="s">
        <v>10</v>
      </c>
      <c r="CD23" s="16">
        <v>925423.72881355928</v>
      </c>
    </row>
    <row r="24" spans="1:82" x14ac:dyDescent="0.25">
      <c r="A24" s="1">
        <v>21</v>
      </c>
      <c r="B24" s="11" t="s">
        <v>14</v>
      </c>
      <c r="C24" s="44"/>
      <c r="D24" s="6"/>
      <c r="E24" s="50"/>
      <c r="F24" s="50"/>
      <c r="G24" s="13">
        <v>0</v>
      </c>
      <c r="H24" s="13">
        <v>0</v>
      </c>
      <c r="I24" s="46">
        <f t="shared" si="0"/>
        <v>0</v>
      </c>
      <c r="J24" s="5"/>
      <c r="K24" s="1" t="s">
        <v>10</v>
      </c>
      <c r="CD24" s="16">
        <v>225423.72881355931</v>
      </c>
    </row>
    <row r="25" spans="1:82" x14ac:dyDescent="0.25">
      <c r="A25" s="11">
        <v>22</v>
      </c>
      <c r="B25" s="11" t="s">
        <v>14</v>
      </c>
      <c r="C25" s="44"/>
      <c r="D25" s="6"/>
      <c r="E25" s="50"/>
      <c r="F25" s="50"/>
      <c r="G25" s="13">
        <v>0</v>
      </c>
      <c r="H25" s="13">
        <v>0</v>
      </c>
      <c r="I25" s="46">
        <f t="shared" si="0"/>
        <v>0</v>
      </c>
      <c r="J25" s="5"/>
      <c r="K25" s="1" t="s">
        <v>10</v>
      </c>
      <c r="CD25" s="16">
        <v>50000</v>
      </c>
    </row>
    <row r="26" spans="1:82" x14ac:dyDescent="0.25">
      <c r="A26" s="4">
        <v>23</v>
      </c>
      <c r="B26" s="11" t="s">
        <v>14</v>
      </c>
      <c r="C26" s="44"/>
      <c r="D26" s="6"/>
      <c r="E26" s="50"/>
      <c r="F26" s="50"/>
      <c r="G26" s="13">
        <v>0</v>
      </c>
      <c r="H26" s="13">
        <v>0</v>
      </c>
      <c r="I26" s="46">
        <f t="shared" si="0"/>
        <v>0</v>
      </c>
      <c r="J26" s="5"/>
      <c r="K26" s="1" t="s">
        <v>10</v>
      </c>
      <c r="CD26" s="16">
        <v>177966.10169491524</v>
      </c>
    </row>
    <row r="27" spans="1:82" x14ac:dyDescent="0.25">
      <c r="A27" s="1">
        <v>24</v>
      </c>
      <c r="B27" s="11" t="s">
        <v>14</v>
      </c>
      <c r="C27" s="44"/>
      <c r="D27" s="6"/>
      <c r="E27" s="50"/>
      <c r="F27" s="50"/>
      <c r="G27" s="13">
        <v>0</v>
      </c>
      <c r="H27" s="13">
        <v>0</v>
      </c>
      <c r="I27" s="46">
        <f t="shared" si="0"/>
        <v>0</v>
      </c>
      <c r="J27" s="5"/>
      <c r="K27" s="1" t="s">
        <v>10</v>
      </c>
      <c r="CD27" s="16">
        <v>51694.91525423729</v>
      </c>
    </row>
    <row r="28" spans="1:82" x14ac:dyDescent="0.25">
      <c r="A28" s="11">
        <v>25</v>
      </c>
      <c r="B28" s="11" t="s">
        <v>14</v>
      </c>
      <c r="C28" s="44"/>
      <c r="D28" s="6"/>
      <c r="E28" s="50"/>
      <c r="F28" s="50"/>
      <c r="G28" s="13">
        <v>0</v>
      </c>
      <c r="H28" s="13">
        <v>0</v>
      </c>
      <c r="I28" s="46">
        <f t="shared" si="0"/>
        <v>0</v>
      </c>
      <c r="J28" s="5"/>
      <c r="K28" s="1" t="s">
        <v>10</v>
      </c>
      <c r="CD28" s="16">
        <v>19915.254237288136</v>
      </c>
    </row>
    <row r="29" spans="1:82" x14ac:dyDescent="0.25">
      <c r="A29" s="4">
        <v>26</v>
      </c>
      <c r="B29" s="11" t="s">
        <v>14</v>
      </c>
      <c r="C29" s="44"/>
      <c r="D29" s="6"/>
      <c r="E29" s="50"/>
      <c r="F29" s="50"/>
      <c r="G29" s="13">
        <v>0</v>
      </c>
      <c r="H29" s="13">
        <v>0</v>
      </c>
      <c r="I29" s="46">
        <f t="shared" si="0"/>
        <v>0</v>
      </c>
      <c r="J29" s="5"/>
      <c r="K29" s="1" t="s">
        <v>10</v>
      </c>
      <c r="CD29" s="16">
        <v>177966.10169491524</v>
      </c>
    </row>
    <row r="30" spans="1:82" x14ac:dyDescent="0.25">
      <c r="A30" s="1">
        <v>27</v>
      </c>
      <c r="B30" s="11" t="s">
        <v>14</v>
      </c>
      <c r="C30" s="44"/>
      <c r="D30" s="6"/>
      <c r="E30" s="50"/>
      <c r="F30" s="50"/>
      <c r="G30" s="13">
        <v>0</v>
      </c>
      <c r="H30" s="13">
        <v>0</v>
      </c>
      <c r="I30" s="46">
        <f t="shared" si="0"/>
        <v>0</v>
      </c>
      <c r="J30" s="5"/>
      <c r="K30" s="1" t="s">
        <v>10</v>
      </c>
      <c r="CD30" s="16">
        <v>2860169.4915254237</v>
      </c>
    </row>
    <row r="31" spans="1:82" x14ac:dyDescent="0.25">
      <c r="A31" s="11">
        <v>28</v>
      </c>
      <c r="B31" s="11" t="s">
        <v>14</v>
      </c>
      <c r="C31" s="44"/>
      <c r="D31" s="6"/>
      <c r="E31" s="50"/>
      <c r="F31" s="50"/>
      <c r="G31" s="13">
        <v>0</v>
      </c>
      <c r="H31" s="13">
        <v>0</v>
      </c>
      <c r="I31" s="46">
        <f t="shared" si="0"/>
        <v>0</v>
      </c>
      <c r="J31" s="5"/>
      <c r="K31" s="1" t="s">
        <v>10</v>
      </c>
      <c r="CD31" s="16">
        <v>88983.05084745762</v>
      </c>
    </row>
    <row r="32" spans="1:82" x14ac:dyDescent="0.25">
      <c r="A32" s="4">
        <v>29</v>
      </c>
      <c r="B32" s="11" t="s">
        <v>14</v>
      </c>
      <c r="C32" s="44"/>
      <c r="D32" s="6"/>
      <c r="E32" s="50"/>
      <c r="F32" s="50"/>
      <c r="G32" s="13">
        <v>0</v>
      </c>
      <c r="H32" s="13">
        <v>0</v>
      </c>
      <c r="I32" s="46">
        <f t="shared" si="0"/>
        <v>0</v>
      </c>
      <c r="J32" s="5"/>
      <c r="K32" s="1" t="s">
        <v>10</v>
      </c>
      <c r="CD32" s="16">
        <v>28389.830508474577</v>
      </c>
    </row>
    <row r="33" spans="1:82" x14ac:dyDescent="0.25">
      <c r="A33" s="1">
        <v>30</v>
      </c>
      <c r="B33" s="11" t="s">
        <v>14</v>
      </c>
      <c r="C33" s="44"/>
      <c r="D33" s="6"/>
      <c r="E33" s="50"/>
      <c r="F33" s="50"/>
      <c r="G33" s="13">
        <v>0</v>
      </c>
      <c r="H33" s="13">
        <v>0</v>
      </c>
      <c r="I33" s="46">
        <f t="shared" si="0"/>
        <v>0</v>
      </c>
      <c r="J33" s="5"/>
      <c r="K33" s="1" t="s">
        <v>10</v>
      </c>
      <c r="CD33" s="16">
        <v>427118.64406779659</v>
      </c>
    </row>
    <row r="34" spans="1:82" x14ac:dyDescent="0.25">
      <c r="A34" s="11">
        <v>31</v>
      </c>
      <c r="B34" s="11" t="s">
        <v>14</v>
      </c>
      <c r="C34" s="44"/>
      <c r="D34" s="6"/>
      <c r="E34" s="50"/>
      <c r="F34" s="50"/>
      <c r="G34" s="13">
        <v>0</v>
      </c>
      <c r="H34" s="13">
        <v>0</v>
      </c>
      <c r="I34" s="46">
        <f t="shared" si="0"/>
        <v>0</v>
      </c>
      <c r="J34" s="5"/>
      <c r="K34" s="1" t="s">
        <v>10</v>
      </c>
      <c r="CD34" s="16">
        <v>50847.457627118645</v>
      </c>
    </row>
    <row r="35" spans="1:82" x14ac:dyDescent="0.25">
      <c r="A35" s="4">
        <v>32</v>
      </c>
      <c r="B35" s="11" t="s">
        <v>14</v>
      </c>
      <c r="C35" s="44"/>
      <c r="D35" s="6"/>
      <c r="E35" s="50"/>
      <c r="F35" s="50"/>
      <c r="G35" s="13">
        <v>0</v>
      </c>
      <c r="H35" s="13">
        <v>0</v>
      </c>
      <c r="I35" s="46">
        <f t="shared" si="0"/>
        <v>0</v>
      </c>
      <c r="J35" s="5"/>
      <c r="K35" s="1" t="s">
        <v>10</v>
      </c>
      <c r="CD35" s="16">
        <v>17796.610169491527</v>
      </c>
    </row>
    <row r="36" spans="1:82" x14ac:dyDescent="0.25">
      <c r="A36" s="1">
        <v>33</v>
      </c>
      <c r="B36" s="11" t="s">
        <v>14</v>
      </c>
      <c r="C36" s="44"/>
      <c r="D36" s="6"/>
      <c r="E36" s="50"/>
      <c r="F36" s="50"/>
      <c r="G36" s="13">
        <v>0</v>
      </c>
      <c r="H36" s="13">
        <v>0</v>
      </c>
      <c r="I36" s="46">
        <f t="shared" si="0"/>
        <v>0</v>
      </c>
      <c r="J36" s="5"/>
      <c r="K36" s="1" t="s">
        <v>10</v>
      </c>
      <c r="CD36" s="16">
        <v>59322.033898305082</v>
      </c>
    </row>
    <row r="37" spans="1:82" x14ac:dyDescent="0.25">
      <c r="A37" s="11">
        <v>34</v>
      </c>
      <c r="B37" s="11" t="s">
        <v>14</v>
      </c>
      <c r="C37" s="44"/>
      <c r="D37" s="6"/>
      <c r="E37" s="50"/>
      <c r="F37" s="50"/>
      <c r="G37" s="13">
        <v>0</v>
      </c>
      <c r="H37" s="13">
        <v>0</v>
      </c>
      <c r="I37" s="46">
        <f t="shared" si="0"/>
        <v>0</v>
      </c>
      <c r="J37" s="5"/>
      <c r="K37" s="1" t="s">
        <v>10</v>
      </c>
      <c r="CD37" s="16">
        <v>11864.406779661016</v>
      </c>
    </row>
    <row r="38" spans="1:82" x14ac:dyDescent="0.25">
      <c r="A38" s="4">
        <v>35</v>
      </c>
      <c r="B38" s="11" t="s">
        <v>14</v>
      </c>
      <c r="C38" s="44"/>
      <c r="D38" s="6"/>
      <c r="E38" s="50"/>
      <c r="F38" s="50"/>
      <c r="G38" s="13">
        <v>0</v>
      </c>
      <c r="H38" s="13">
        <v>0</v>
      </c>
      <c r="I38" s="46">
        <f t="shared" si="0"/>
        <v>0</v>
      </c>
      <c r="J38" s="5"/>
      <c r="K38" s="1" t="s">
        <v>10</v>
      </c>
      <c r="CD38" s="16">
        <v>266949.15254237287</v>
      </c>
    </row>
    <row r="39" spans="1:82" x14ac:dyDescent="0.25">
      <c r="A39" s="1">
        <v>36</v>
      </c>
      <c r="B39" s="11" t="s">
        <v>14</v>
      </c>
      <c r="C39" s="44"/>
      <c r="D39" s="6"/>
      <c r="E39" s="50"/>
      <c r="F39" s="50"/>
      <c r="G39" s="13">
        <v>0</v>
      </c>
      <c r="H39" s="13">
        <v>0</v>
      </c>
      <c r="I39" s="46">
        <f t="shared" si="0"/>
        <v>0</v>
      </c>
      <c r="J39" s="5"/>
      <c r="K39" s="1" t="s">
        <v>10</v>
      </c>
      <c r="CD39" s="16">
        <v>28813.5593220339</v>
      </c>
    </row>
    <row r="40" spans="1:82" x14ac:dyDescent="0.25">
      <c r="A40" s="11">
        <v>37</v>
      </c>
      <c r="B40" s="11" t="s">
        <v>14</v>
      </c>
      <c r="C40" s="44"/>
      <c r="D40" s="6"/>
      <c r="E40" s="50"/>
      <c r="F40" s="50"/>
      <c r="G40" s="13">
        <v>0</v>
      </c>
      <c r="H40" s="13">
        <v>0</v>
      </c>
      <c r="I40" s="46">
        <f t="shared" si="0"/>
        <v>0</v>
      </c>
      <c r="J40" s="5"/>
      <c r="K40" s="1" t="s">
        <v>10</v>
      </c>
      <c r="CD40" s="16">
        <v>361864.40677966102</v>
      </c>
    </row>
    <row r="41" spans="1:82" x14ac:dyDescent="0.25">
      <c r="A41" s="4">
        <v>38</v>
      </c>
      <c r="B41" s="11" t="s">
        <v>14</v>
      </c>
      <c r="C41" s="44"/>
      <c r="D41" s="6"/>
      <c r="E41" s="50"/>
      <c r="F41" s="50"/>
      <c r="G41" s="13">
        <v>0</v>
      </c>
      <c r="H41" s="13">
        <v>0</v>
      </c>
      <c r="I41" s="46">
        <f t="shared" si="0"/>
        <v>0</v>
      </c>
      <c r="J41" s="5"/>
      <c r="K41" s="1" t="s">
        <v>10</v>
      </c>
      <c r="CD41" s="16">
        <v>39830.508474576272</v>
      </c>
    </row>
    <row r="42" spans="1:82" x14ac:dyDescent="0.25">
      <c r="A42" s="1">
        <v>39</v>
      </c>
      <c r="B42" s="11" t="s">
        <v>14</v>
      </c>
      <c r="C42" s="44"/>
      <c r="D42" s="6"/>
      <c r="E42" s="50"/>
      <c r="F42" s="50"/>
      <c r="G42" s="13">
        <v>0</v>
      </c>
      <c r="H42" s="13">
        <v>0</v>
      </c>
      <c r="I42" s="46">
        <f t="shared" si="0"/>
        <v>0</v>
      </c>
      <c r="J42" s="5"/>
      <c r="K42" s="1" t="s">
        <v>10</v>
      </c>
      <c r="CD42" s="16">
        <v>12711.864406779661</v>
      </c>
    </row>
    <row r="43" spans="1:82" x14ac:dyDescent="0.25">
      <c r="A43" s="11">
        <v>40</v>
      </c>
      <c r="B43" s="11" t="s">
        <v>14</v>
      </c>
      <c r="C43" s="44"/>
      <c r="D43" s="6"/>
      <c r="E43" s="50"/>
      <c r="F43" s="50"/>
      <c r="G43" s="13">
        <v>0</v>
      </c>
      <c r="H43" s="13">
        <v>0</v>
      </c>
      <c r="I43" s="46">
        <f t="shared" si="0"/>
        <v>0</v>
      </c>
      <c r="J43" s="5"/>
      <c r="K43" s="1" t="s">
        <v>10</v>
      </c>
      <c r="CD43" s="16">
        <v>100847.45762711864</v>
      </c>
    </row>
    <row r="44" spans="1:82" x14ac:dyDescent="0.25">
      <c r="A44" s="4">
        <v>41</v>
      </c>
      <c r="B44" s="11" t="s">
        <v>14</v>
      </c>
      <c r="C44" s="44"/>
      <c r="D44" s="6"/>
      <c r="E44" s="50"/>
      <c r="F44" s="50"/>
      <c r="G44" s="13">
        <v>0</v>
      </c>
      <c r="H44" s="13">
        <v>0</v>
      </c>
      <c r="I44" s="46">
        <f t="shared" si="0"/>
        <v>0</v>
      </c>
      <c r="J44" s="5"/>
      <c r="K44" s="1" t="s">
        <v>10</v>
      </c>
      <c r="CD44" s="16">
        <v>42796.610169491527</v>
      </c>
    </row>
    <row r="45" spans="1:82" x14ac:dyDescent="0.25">
      <c r="A45" s="1">
        <v>42</v>
      </c>
      <c r="B45" s="11" t="s">
        <v>14</v>
      </c>
      <c r="C45" s="44"/>
      <c r="D45" s="6"/>
      <c r="E45" s="50"/>
      <c r="F45" s="50"/>
      <c r="G45" s="13">
        <v>0</v>
      </c>
      <c r="H45" s="13">
        <v>0</v>
      </c>
      <c r="I45" s="46">
        <f t="shared" si="0"/>
        <v>0</v>
      </c>
      <c r="J45" s="5"/>
      <c r="K45" s="1" t="s">
        <v>10</v>
      </c>
      <c r="CD45" s="16">
        <v>30508.474576271186</v>
      </c>
    </row>
    <row r="46" spans="1:82" x14ac:dyDescent="0.25">
      <c r="A46" s="11">
        <v>43</v>
      </c>
      <c r="B46" s="11" t="s">
        <v>14</v>
      </c>
      <c r="C46" s="44"/>
      <c r="D46" s="6"/>
      <c r="E46" s="50"/>
      <c r="F46" s="50"/>
      <c r="G46" s="13">
        <v>0</v>
      </c>
      <c r="H46" s="13">
        <v>0</v>
      </c>
      <c r="I46" s="46">
        <f t="shared" si="0"/>
        <v>0</v>
      </c>
      <c r="J46" s="5"/>
      <c r="K46" s="1" t="s">
        <v>10</v>
      </c>
      <c r="CD46" s="16">
        <v>17796.610169491527</v>
      </c>
    </row>
    <row r="47" spans="1:82" x14ac:dyDescent="0.25">
      <c r="A47" s="4">
        <v>44</v>
      </c>
      <c r="B47" s="11" t="s">
        <v>14</v>
      </c>
      <c r="C47" s="44"/>
      <c r="D47" s="6"/>
      <c r="E47" s="50"/>
      <c r="F47" s="50"/>
      <c r="G47" s="13">
        <v>0</v>
      </c>
      <c r="H47" s="13">
        <v>0</v>
      </c>
      <c r="I47" s="46">
        <f t="shared" si="0"/>
        <v>0</v>
      </c>
      <c r="J47" s="5"/>
      <c r="K47" s="1" t="s">
        <v>10</v>
      </c>
      <c r="CD47" s="16">
        <v>100847.45762711864</v>
      </c>
    </row>
    <row r="48" spans="1:82" x14ac:dyDescent="0.25">
      <c r="A48" s="1">
        <v>45</v>
      </c>
      <c r="B48" s="11" t="s">
        <v>14</v>
      </c>
      <c r="C48" s="44"/>
      <c r="D48" s="6"/>
      <c r="E48" s="50"/>
      <c r="F48" s="50"/>
      <c r="G48" s="13">
        <v>0</v>
      </c>
      <c r="H48" s="13">
        <v>0</v>
      </c>
      <c r="I48" s="46">
        <f t="shared" si="0"/>
        <v>0</v>
      </c>
      <c r="J48" s="5"/>
      <c r="K48" s="1" t="s">
        <v>10</v>
      </c>
      <c r="CD48" s="16">
        <v>154237.28813559323</v>
      </c>
    </row>
    <row r="49" spans="1:82" x14ac:dyDescent="0.25">
      <c r="A49" s="11">
        <v>46</v>
      </c>
      <c r="B49" s="11" t="s">
        <v>14</v>
      </c>
      <c r="C49" s="44"/>
      <c r="D49" s="6"/>
      <c r="E49" s="50"/>
      <c r="F49" s="50"/>
      <c r="G49" s="13">
        <v>0</v>
      </c>
      <c r="H49" s="13">
        <v>0</v>
      </c>
      <c r="I49" s="46">
        <f t="shared" si="0"/>
        <v>0</v>
      </c>
      <c r="J49" s="5"/>
      <c r="K49" s="1" t="s">
        <v>10</v>
      </c>
      <c r="CD49" s="16">
        <v>17796.610169491527</v>
      </c>
    </row>
    <row r="50" spans="1:82" x14ac:dyDescent="0.25">
      <c r="A50" s="4">
        <v>47</v>
      </c>
      <c r="B50" s="11" t="s">
        <v>14</v>
      </c>
      <c r="C50" s="44"/>
      <c r="D50" s="6"/>
      <c r="E50" s="50"/>
      <c r="F50" s="50"/>
      <c r="G50" s="13">
        <v>0</v>
      </c>
      <c r="H50" s="13">
        <v>0</v>
      </c>
      <c r="I50" s="46">
        <f t="shared" si="0"/>
        <v>0</v>
      </c>
      <c r="J50" s="5"/>
      <c r="K50" s="1" t="s">
        <v>10</v>
      </c>
      <c r="CD50" s="16">
        <v>23728.813559322032</v>
      </c>
    </row>
    <row r="51" spans="1:82" x14ac:dyDescent="0.25">
      <c r="A51" s="1">
        <v>48</v>
      </c>
      <c r="B51" s="11" t="s">
        <v>14</v>
      </c>
      <c r="C51" s="44"/>
      <c r="D51" s="6"/>
      <c r="E51" s="50"/>
      <c r="F51" s="50"/>
      <c r="G51" s="13">
        <v>0</v>
      </c>
      <c r="H51" s="13">
        <v>0</v>
      </c>
      <c r="I51" s="46">
        <f t="shared" si="0"/>
        <v>0</v>
      </c>
      <c r="J51" s="5"/>
      <c r="K51" s="1" t="s">
        <v>10</v>
      </c>
      <c r="CD51" s="16">
        <v>31779.661016949154</v>
      </c>
    </row>
    <row r="52" spans="1:82" x14ac:dyDescent="0.25">
      <c r="A52" s="11">
        <v>49</v>
      </c>
      <c r="B52" s="11" t="s">
        <v>14</v>
      </c>
      <c r="C52" s="44"/>
      <c r="D52" s="6"/>
      <c r="E52" s="50"/>
      <c r="F52" s="50"/>
      <c r="G52" s="13">
        <v>0</v>
      </c>
      <c r="H52" s="13">
        <v>0</v>
      </c>
      <c r="I52" s="46">
        <f t="shared" si="0"/>
        <v>0</v>
      </c>
      <c r="J52" s="5"/>
      <c r="K52" s="1" t="s">
        <v>10</v>
      </c>
      <c r="CD52" s="16">
        <v>20677.966101694914</v>
      </c>
    </row>
    <row r="53" spans="1:82" x14ac:dyDescent="0.25">
      <c r="A53" s="4">
        <v>50</v>
      </c>
      <c r="B53" s="11" t="s">
        <v>14</v>
      </c>
      <c r="C53" s="44"/>
      <c r="D53" s="6"/>
      <c r="E53" s="50"/>
      <c r="F53" s="50"/>
      <c r="G53" s="13">
        <v>0</v>
      </c>
      <c r="H53" s="13">
        <v>0</v>
      </c>
      <c r="I53" s="46">
        <f t="shared" si="0"/>
        <v>0</v>
      </c>
      <c r="J53" s="5"/>
      <c r="K53" s="1" t="s">
        <v>10</v>
      </c>
      <c r="CD53" s="16">
        <v>46186.4406779661</v>
      </c>
    </row>
    <row r="54" spans="1:82" x14ac:dyDescent="0.25">
      <c r="A54" s="1">
        <v>51</v>
      </c>
      <c r="B54" s="11" t="s">
        <v>14</v>
      </c>
      <c r="C54" s="44"/>
      <c r="D54" s="6"/>
      <c r="E54" s="50"/>
      <c r="F54" s="50"/>
      <c r="G54" s="13">
        <v>0</v>
      </c>
      <c r="H54" s="13">
        <v>0</v>
      </c>
      <c r="I54" s="46">
        <f t="shared" si="0"/>
        <v>0</v>
      </c>
      <c r="J54" s="5"/>
      <c r="K54" s="1" t="s">
        <v>10</v>
      </c>
      <c r="CD54" s="16">
        <v>19067.796610169491</v>
      </c>
    </row>
    <row r="55" spans="1:82" x14ac:dyDescent="0.25">
      <c r="A55" s="11">
        <v>52</v>
      </c>
      <c r="B55" s="11" t="s">
        <v>14</v>
      </c>
      <c r="C55" s="44"/>
      <c r="D55" s="6"/>
      <c r="E55" s="50"/>
      <c r="F55" s="50"/>
      <c r="G55" s="13">
        <v>0</v>
      </c>
      <c r="H55" s="13">
        <v>0</v>
      </c>
      <c r="I55" s="46">
        <f t="shared" si="0"/>
        <v>0</v>
      </c>
      <c r="J55" s="5"/>
      <c r="K55" s="1" t="s">
        <v>10</v>
      </c>
      <c r="CD55" s="16">
        <v>18813.5593220339</v>
      </c>
    </row>
    <row r="56" spans="1:82" x14ac:dyDescent="0.25">
      <c r="A56" s="4">
        <v>53</v>
      </c>
      <c r="B56" s="11" t="s">
        <v>14</v>
      </c>
      <c r="C56" s="44"/>
      <c r="D56" s="6"/>
      <c r="E56" s="50"/>
      <c r="F56" s="50"/>
      <c r="G56" s="13">
        <v>0</v>
      </c>
      <c r="H56" s="13">
        <v>0</v>
      </c>
      <c r="I56" s="46">
        <f t="shared" si="0"/>
        <v>0</v>
      </c>
      <c r="J56" s="5"/>
      <c r="K56" s="1" t="s">
        <v>10</v>
      </c>
      <c r="CD56" s="16">
        <v>24152.542372881355</v>
      </c>
    </row>
    <row r="57" spans="1:82" x14ac:dyDescent="0.25">
      <c r="A57" s="1">
        <v>54</v>
      </c>
      <c r="B57" s="11" t="s">
        <v>14</v>
      </c>
      <c r="C57" s="44"/>
      <c r="D57" s="6"/>
      <c r="E57" s="50"/>
      <c r="F57" s="50"/>
      <c r="G57" s="13">
        <v>0</v>
      </c>
      <c r="H57" s="13">
        <v>0</v>
      </c>
      <c r="I57" s="46">
        <f t="shared" si="0"/>
        <v>0</v>
      </c>
      <c r="J57" s="5"/>
      <c r="K57" s="1" t="s">
        <v>10</v>
      </c>
      <c r="CD57" s="16">
        <v>11355.93220338983</v>
      </c>
    </row>
    <row r="58" spans="1:82" x14ac:dyDescent="0.25">
      <c r="A58" s="11">
        <v>55</v>
      </c>
      <c r="B58" s="11" t="s">
        <v>14</v>
      </c>
      <c r="C58" s="44"/>
      <c r="D58" s="6"/>
      <c r="E58" s="50"/>
      <c r="F58" s="50"/>
      <c r="G58" s="13">
        <v>0</v>
      </c>
      <c r="H58" s="13">
        <v>0</v>
      </c>
      <c r="I58" s="46">
        <f t="shared" si="0"/>
        <v>0</v>
      </c>
      <c r="J58" s="5"/>
      <c r="K58" s="1" t="s">
        <v>10</v>
      </c>
      <c r="CD58" s="16">
        <v>54237.288135593219</v>
      </c>
    </row>
    <row r="59" spans="1:82" x14ac:dyDescent="0.25">
      <c r="A59" s="4">
        <v>56</v>
      </c>
      <c r="B59" s="11" t="s">
        <v>14</v>
      </c>
      <c r="C59" s="44"/>
      <c r="D59" s="6"/>
      <c r="E59" s="50"/>
      <c r="F59" s="50"/>
      <c r="G59" s="13">
        <v>0</v>
      </c>
      <c r="H59" s="13">
        <v>0</v>
      </c>
      <c r="I59" s="46">
        <f t="shared" si="0"/>
        <v>0</v>
      </c>
      <c r="J59" s="5"/>
      <c r="K59" s="1" t="s">
        <v>10</v>
      </c>
      <c r="CD59" s="16">
        <v>29661.016949152541</v>
      </c>
    </row>
    <row r="60" spans="1:82" x14ac:dyDescent="0.25">
      <c r="A60" s="1">
        <v>57</v>
      </c>
      <c r="B60" s="11" t="s">
        <v>14</v>
      </c>
      <c r="C60" s="44"/>
      <c r="D60" s="6"/>
      <c r="E60" s="50"/>
      <c r="F60" s="50"/>
      <c r="G60" s="13">
        <v>0</v>
      </c>
      <c r="H60" s="13">
        <v>0</v>
      </c>
      <c r="I60" s="46">
        <f t="shared" si="0"/>
        <v>0</v>
      </c>
      <c r="J60" s="5"/>
      <c r="K60" s="1" t="s">
        <v>10</v>
      </c>
      <c r="CD60" s="16">
        <v>98305.08474576271</v>
      </c>
    </row>
    <row r="61" spans="1:82" x14ac:dyDescent="0.25">
      <c r="A61" s="11">
        <v>58</v>
      </c>
      <c r="B61" s="11" t="s">
        <v>14</v>
      </c>
      <c r="C61" s="44"/>
      <c r="D61" s="6"/>
      <c r="E61" s="50"/>
      <c r="F61" s="50"/>
      <c r="G61" s="13">
        <v>0</v>
      </c>
      <c r="H61" s="13">
        <v>0</v>
      </c>
      <c r="I61" s="46">
        <f t="shared" si="0"/>
        <v>0</v>
      </c>
      <c r="J61" s="5"/>
      <c r="K61" s="1" t="s">
        <v>10</v>
      </c>
      <c r="CD61" s="16">
        <v>516101.69491525425</v>
      </c>
    </row>
    <row r="62" spans="1:82" x14ac:dyDescent="0.25">
      <c r="A62" s="4">
        <v>59</v>
      </c>
      <c r="B62" s="11" t="s">
        <v>14</v>
      </c>
      <c r="C62" s="44"/>
      <c r="D62" s="6"/>
      <c r="E62" s="50"/>
      <c r="F62" s="50"/>
      <c r="G62" s="13">
        <v>0</v>
      </c>
      <c r="H62" s="13">
        <v>0</v>
      </c>
      <c r="I62" s="46">
        <f t="shared" si="0"/>
        <v>0</v>
      </c>
      <c r="J62" s="5"/>
      <c r="K62" s="1" t="s">
        <v>10</v>
      </c>
      <c r="CD62" s="16">
        <v>62288.135593220337</v>
      </c>
    </row>
    <row r="63" spans="1:82" x14ac:dyDescent="0.25">
      <c r="A63" s="1">
        <v>60</v>
      </c>
      <c r="B63" s="11" t="s">
        <v>14</v>
      </c>
      <c r="C63" s="44"/>
      <c r="D63" s="6"/>
      <c r="E63" s="50"/>
      <c r="F63" s="50"/>
      <c r="G63" s="13">
        <v>0</v>
      </c>
      <c r="H63" s="13">
        <v>0</v>
      </c>
      <c r="I63" s="46">
        <f t="shared" si="0"/>
        <v>0</v>
      </c>
      <c r="J63" s="5"/>
      <c r="K63" s="1" t="s">
        <v>10</v>
      </c>
      <c r="CD63" s="16">
        <v>40254.237288135591</v>
      </c>
    </row>
    <row r="64" spans="1:82" x14ac:dyDescent="0.25">
      <c r="A64" s="11">
        <v>61</v>
      </c>
      <c r="B64" s="11" t="s">
        <v>14</v>
      </c>
      <c r="C64" s="44"/>
      <c r="D64" s="6"/>
      <c r="E64" s="50"/>
      <c r="F64" s="50"/>
      <c r="G64" s="13">
        <v>0</v>
      </c>
      <c r="H64" s="13">
        <v>0</v>
      </c>
      <c r="I64" s="46">
        <f t="shared" si="0"/>
        <v>0</v>
      </c>
      <c r="J64" s="5"/>
      <c r="K64" s="1" t="s">
        <v>10</v>
      </c>
      <c r="CD64" s="16">
        <v>1666949.1525423729</v>
      </c>
    </row>
    <row r="65" spans="1:82" x14ac:dyDescent="0.25">
      <c r="A65" s="4">
        <v>62</v>
      </c>
      <c r="B65" s="11" t="s">
        <v>14</v>
      </c>
      <c r="C65" s="44"/>
      <c r="D65" s="6"/>
      <c r="E65" s="50"/>
      <c r="F65" s="50"/>
      <c r="G65" s="13">
        <v>0</v>
      </c>
      <c r="H65" s="13">
        <v>0</v>
      </c>
      <c r="I65" s="46">
        <f t="shared" si="0"/>
        <v>0</v>
      </c>
      <c r="J65" s="5"/>
      <c r="K65" s="1" t="s">
        <v>10</v>
      </c>
      <c r="CD65" s="16">
        <v>47457.627118644064</v>
      </c>
    </row>
    <row r="66" spans="1:82" x14ac:dyDescent="0.25">
      <c r="A66" s="1">
        <v>63</v>
      </c>
      <c r="B66" s="11" t="s">
        <v>14</v>
      </c>
      <c r="C66" s="44"/>
      <c r="D66" s="6"/>
      <c r="E66" s="50"/>
      <c r="F66" s="50"/>
      <c r="G66" s="13">
        <v>0</v>
      </c>
      <c r="H66" s="13">
        <v>0</v>
      </c>
      <c r="I66" s="46">
        <f t="shared" si="0"/>
        <v>0</v>
      </c>
      <c r="J66" s="5"/>
      <c r="K66" s="1" t="s">
        <v>10</v>
      </c>
      <c r="CD66" s="16">
        <v>22881.355932203391</v>
      </c>
    </row>
    <row r="67" spans="1:82" x14ac:dyDescent="0.25">
      <c r="A67" s="11">
        <v>64</v>
      </c>
      <c r="B67" s="11" t="s">
        <v>14</v>
      </c>
      <c r="C67" s="44"/>
      <c r="D67" s="6"/>
      <c r="E67" s="50"/>
      <c r="F67" s="50"/>
      <c r="G67" s="13">
        <v>0</v>
      </c>
      <c r="H67" s="13">
        <v>0</v>
      </c>
      <c r="I67" s="46">
        <f t="shared" si="0"/>
        <v>0</v>
      </c>
      <c r="J67" s="5"/>
      <c r="K67" s="1" t="s">
        <v>10</v>
      </c>
      <c r="CD67" s="16">
        <v>101694.91525423729</v>
      </c>
    </row>
    <row r="68" spans="1:82" x14ac:dyDescent="0.25">
      <c r="A68" s="4">
        <v>65</v>
      </c>
      <c r="B68" s="11" t="s">
        <v>14</v>
      </c>
      <c r="C68" s="44"/>
      <c r="D68" s="6"/>
      <c r="E68" s="50"/>
      <c r="F68" s="50"/>
      <c r="G68" s="13">
        <v>0</v>
      </c>
      <c r="H68" s="13">
        <v>0</v>
      </c>
      <c r="I68" s="46">
        <f t="shared" si="0"/>
        <v>0</v>
      </c>
      <c r="J68" s="5"/>
      <c r="K68" s="1" t="s">
        <v>10</v>
      </c>
      <c r="CD68" s="16">
        <v>39406.779661016946</v>
      </c>
    </row>
    <row r="69" spans="1:82" x14ac:dyDescent="0.25">
      <c r="A69" s="1">
        <v>66</v>
      </c>
      <c r="B69" s="11" t="s">
        <v>14</v>
      </c>
      <c r="C69" s="44"/>
      <c r="D69" s="6"/>
      <c r="E69" s="50"/>
      <c r="F69" s="50"/>
      <c r="G69" s="13">
        <v>0</v>
      </c>
      <c r="H69" s="13">
        <v>0</v>
      </c>
      <c r="I69" s="46">
        <f t="shared" ref="I69:I103" si="1">D69</f>
        <v>0</v>
      </c>
      <c r="J69" s="5"/>
      <c r="K69" s="1" t="s">
        <v>10</v>
      </c>
      <c r="CD69" s="16">
        <v>16949.152542372882</v>
      </c>
    </row>
    <row r="70" spans="1:82" x14ac:dyDescent="0.25">
      <c r="A70" s="11">
        <v>67</v>
      </c>
      <c r="B70" s="11" t="s">
        <v>14</v>
      </c>
      <c r="C70" s="44"/>
      <c r="D70" s="6"/>
      <c r="E70" s="50"/>
      <c r="F70" s="50"/>
      <c r="G70" s="13">
        <v>0</v>
      </c>
      <c r="H70" s="13">
        <v>0</v>
      </c>
      <c r="I70" s="46">
        <f t="shared" si="1"/>
        <v>0</v>
      </c>
      <c r="J70" s="5"/>
      <c r="K70" s="1" t="s">
        <v>10</v>
      </c>
      <c r="CD70" s="16">
        <v>7627.1186440677966</v>
      </c>
    </row>
    <row r="71" spans="1:82" x14ac:dyDescent="0.25">
      <c r="A71" s="4">
        <v>68</v>
      </c>
      <c r="B71" s="11" t="s">
        <v>14</v>
      </c>
      <c r="C71" s="44"/>
      <c r="D71" s="6"/>
      <c r="E71" s="50"/>
      <c r="F71" s="50"/>
      <c r="G71" s="13">
        <v>0</v>
      </c>
      <c r="H71" s="13">
        <v>0</v>
      </c>
      <c r="I71" s="46">
        <f t="shared" si="1"/>
        <v>0</v>
      </c>
      <c r="J71" s="5"/>
      <c r="K71" s="1" t="s">
        <v>10</v>
      </c>
      <c r="CD71" s="16">
        <v>7627.1186440677966</v>
      </c>
    </row>
    <row r="72" spans="1:82" x14ac:dyDescent="0.25">
      <c r="A72" s="1">
        <v>69</v>
      </c>
      <c r="B72" s="11" t="s">
        <v>14</v>
      </c>
      <c r="C72" s="44"/>
      <c r="D72" s="6"/>
      <c r="E72" s="50"/>
      <c r="F72" s="50"/>
      <c r="G72" s="13">
        <v>0</v>
      </c>
      <c r="H72" s="13">
        <v>0</v>
      </c>
      <c r="I72" s="46">
        <f t="shared" si="1"/>
        <v>0</v>
      </c>
      <c r="J72" s="5"/>
      <c r="K72" s="1" t="s">
        <v>10</v>
      </c>
      <c r="CD72" s="16">
        <v>53389.830508474573</v>
      </c>
    </row>
    <row r="73" spans="1:82" x14ac:dyDescent="0.25">
      <c r="A73" s="11">
        <v>70</v>
      </c>
      <c r="B73" s="11" t="s">
        <v>14</v>
      </c>
      <c r="C73" s="44"/>
      <c r="D73" s="6"/>
      <c r="E73" s="50"/>
      <c r="F73" s="50"/>
      <c r="G73" s="13">
        <v>0</v>
      </c>
      <c r="H73" s="13">
        <v>0</v>
      </c>
      <c r="I73" s="46">
        <f t="shared" si="1"/>
        <v>0</v>
      </c>
      <c r="J73" s="5"/>
      <c r="K73" s="1" t="s">
        <v>10</v>
      </c>
      <c r="CD73" s="16">
        <v>296610.16949152545</v>
      </c>
    </row>
    <row r="74" spans="1:82" x14ac:dyDescent="0.25">
      <c r="A74" s="4">
        <v>71</v>
      </c>
      <c r="B74" s="11" t="s">
        <v>14</v>
      </c>
      <c r="C74" s="44"/>
      <c r="D74" s="6"/>
      <c r="E74" s="50"/>
      <c r="F74" s="50"/>
      <c r="G74" s="13">
        <v>0</v>
      </c>
      <c r="H74" s="13">
        <v>0</v>
      </c>
      <c r="I74" s="46">
        <f t="shared" si="1"/>
        <v>0</v>
      </c>
      <c r="J74" s="5"/>
      <c r="K74" s="1" t="s">
        <v>10</v>
      </c>
      <c r="CD74" s="16">
        <v>169491.5254237288</v>
      </c>
    </row>
    <row r="75" spans="1:82" x14ac:dyDescent="0.25">
      <c r="A75" s="1">
        <v>72</v>
      </c>
      <c r="B75" s="11" t="s">
        <v>14</v>
      </c>
      <c r="C75" s="44"/>
      <c r="D75" s="6"/>
      <c r="E75" s="50"/>
      <c r="F75" s="50"/>
      <c r="G75" s="13">
        <v>0</v>
      </c>
      <c r="H75" s="13">
        <v>0</v>
      </c>
      <c r="I75" s="46">
        <f t="shared" si="1"/>
        <v>0</v>
      </c>
      <c r="J75" s="5"/>
      <c r="K75" s="1" t="s">
        <v>10</v>
      </c>
      <c r="CD75" s="16">
        <v>169491.5254237288</v>
      </c>
    </row>
    <row r="76" spans="1:82" x14ac:dyDescent="0.25">
      <c r="A76" s="11">
        <v>73</v>
      </c>
      <c r="B76" s="11" t="s">
        <v>14</v>
      </c>
      <c r="C76" s="44"/>
      <c r="D76" s="6"/>
      <c r="E76" s="50"/>
      <c r="F76" s="50"/>
      <c r="G76" s="13">
        <v>0</v>
      </c>
      <c r="H76" s="13">
        <v>0</v>
      </c>
      <c r="I76" s="46">
        <f t="shared" si="1"/>
        <v>0</v>
      </c>
      <c r="J76" s="5"/>
      <c r="K76" s="1" t="s">
        <v>10</v>
      </c>
      <c r="CD76" s="16">
        <v>169491.5254237288</v>
      </c>
    </row>
    <row r="77" spans="1:82" x14ac:dyDescent="0.25">
      <c r="A77" s="4">
        <v>74</v>
      </c>
      <c r="B77" s="11" t="s">
        <v>14</v>
      </c>
      <c r="C77" s="44"/>
      <c r="D77" s="6"/>
      <c r="E77" s="50"/>
      <c r="F77" s="50"/>
      <c r="G77" s="13">
        <v>0</v>
      </c>
      <c r="H77" s="13">
        <v>0</v>
      </c>
      <c r="I77" s="46">
        <f t="shared" si="1"/>
        <v>0</v>
      </c>
      <c r="J77" s="5"/>
      <c r="K77" s="1" t="s">
        <v>10</v>
      </c>
      <c r="CD77" s="16">
        <v>42372.881355932201</v>
      </c>
    </row>
    <row r="78" spans="1:82" x14ac:dyDescent="0.25">
      <c r="A78" s="1">
        <v>75</v>
      </c>
      <c r="B78" s="11" t="s">
        <v>14</v>
      </c>
      <c r="C78" s="44"/>
      <c r="D78" s="6"/>
      <c r="E78" s="50"/>
      <c r="F78" s="50"/>
      <c r="G78" s="13">
        <v>0</v>
      </c>
      <c r="H78" s="13">
        <v>0</v>
      </c>
      <c r="I78" s="46">
        <f t="shared" si="1"/>
        <v>0</v>
      </c>
      <c r="J78" s="5"/>
      <c r="K78" s="1" t="s">
        <v>10</v>
      </c>
      <c r="CD78" s="16">
        <v>91525.423728813563</v>
      </c>
    </row>
    <row r="79" spans="1:82" x14ac:dyDescent="0.25">
      <c r="A79" s="11">
        <v>76</v>
      </c>
      <c r="B79" s="11" t="s">
        <v>14</v>
      </c>
      <c r="C79" s="44"/>
      <c r="D79" s="6"/>
      <c r="E79" s="50"/>
      <c r="F79" s="50"/>
      <c r="G79" s="13">
        <v>0</v>
      </c>
      <c r="H79" s="13">
        <v>0</v>
      </c>
      <c r="I79" s="46">
        <f t="shared" si="1"/>
        <v>0</v>
      </c>
      <c r="J79" s="5"/>
      <c r="K79" s="1" t="s">
        <v>10</v>
      </c>
      <c r="CD79" s="16">
        <v>983050.84745762707</v>
      </c>
    </row>
    <row r="80" spans="1:82" x14ac:dyDescent="0.25">
      <c r="A80" s="4">
        <v>77</v>
      </c>
      <c r="B80" s="11" t="s">
        <v>14</v>
      </c>
      <c r="C80" s="44"/>
      <c r="D80" s="6"/>
      <c r="E80" s="50"/>
      <c r="F80" s="50"/>
      <c r="G80" s="13">
        <v>0</v>
      </c>
      <c r="H80" s="13">
        <v>0</v>
      </c>
      <c r="I80" s="46">
        <f t="shared" si="1"/>
        <v>0</v>
      </c>
      <c r="J80" s="5"/>
      <c r="K80" s="1" t="s">
        <v>10</v>
      </c>
      <c r="CD80" s="16">
        <v>203389.83050847458</v>
      </c>
    </row>
    <row r="81" spans="1:82" x14ac:dyDescent="0.25">
      <c r="A81" s="1">
        <v>78</v>
      </c>
      <c r="B81" s="11" t="s">
        <v>14</v>
      </c>
      <c r="C81" s="44"/>
      <c r="D81" s="6"/>
      <c r="E81" s="50"/>
      <c r="F81" s="50"/>
      <c r="G81" s="13">
        <v>0</v>
      </c>
      <c r="H81" s="13">
        <v>0</v>
      </c>
      <c r="I81" s="46">
        <f t="shared" si="1"/>
        <v>0</v>
      </c>
      <c r="J81" s="5"/>
      <c r="K81" s="1" t="s">
        <v>10</v>
      </c>
      <c r="CD81" s="16">
        <v>76271.186440677964</v>
      </c>
    </row>
    <row r="82" spans="1:82" x14ac:dyDescent="0.25">
      <c r="A82" s="11">
        <v>79</v>
      </c>
      <c r="B82" s="11" t="s">
        <v>14</v>
      </c>
      <c r="C82" s="44"/>
      <c r="D82" s="6"/>
      <c r="E82" s="50"/>
      <c r="F82" s="50"/>
      <c r="G82" s="13">
        <v>0</v>
      </c>
      <c r="H82" s="13">
        <v>0</v>
      </c>
      <c r="I82" s="46">
        <f t="shared" si="1"/>
        <v>0</v>
      </c>
      <c r="J82" s="5"/>
      <c r="K82" s="1" t="s">
        <v>10</v>
      </c>
      <c r="CD82" s="16">
        <v>76271.186440677964</v>
      </c>
    </row>
    <row r="83" spans="1:82" x14ac:dyDescent="0.25">
      <c r="A83" s="4">
        <v>80</v>
      </c>
      <c r="B83" s="11" t="s">
        <v>14</v>
      </c>
      <c r="C83" s="44"/>
      <c r="D83" s="6"/>
      <c r="E83" s="50"/>
      <c r="F83" s="50"/>
      <c r="G83" s="13">
        <v>0</v>
      </c>
      <c r="H83" s="13">
        <v>0</v>
      </c>
      <c r="I83" s="46">
        <f t="shared" si="1"/>
        <v>0</v>
      </c>
      <c r="J83" s="5"/>
      <c r="K83" s="1" t="s">
        <v>10</v>
      </c>
      <c r="CD83" s="16">
        <v>152542.37288135593</v>
      </c>
    </row>
    <row r="84" spans="1:82" x14ac:dyDescent="0.25">
      <c r="A84" s="1">
        <v>81</v>
      </c>
      <c r="B84" s="11" t="s">
        <v>14</v>
      </c>
      <c r="C84" s="44"/>
      <c r="D84" s="6"/>
      <c r="E84" s="50"/>
      <c r="F84" s="50"/>
      <c r="G84" s="13">
        <v>0</v>
      </c>
      <c r="H84" s="13">
        <v>0</v>
      </c>
      <c r="I84" s="46">
        <f t="shared" si="1"/>
        <v>0</v>
      </c>
      <c r="J84" s="5"/>
      <c r="K84" s="1" t="s">
        <v>10</v>
      </c>
      <c r="CD84" s="16">
        <v>45762.711864406781</v>
      </c>
    </row>
    <row r="85" spans="1:82" x14ac:dyDescent="0.25">
      <c r="A85" s="11">
        <v>82</v>
      </c>
      <c r="B85" s="11" t="s">
        <v>14</v>
      </c>
      <c r="C85" s="44"/>
      <c r="D85" s="6"/>
      <c r="E85" s="50"/>
      <c r="F85" s="50"/>
      <c r="G85" s="13">
        <v>0</v>
      </c>
      <c r="H85" s="13">
        <v>0</v>
      </c>
      <c r="I85" s="46">
        <f t="shared" si="1"/>
        <v>0</v>
      </c>
      <c r="J85" s="5"/>
      <c r="K85" s="1" t="s">
        <v>10</v>
      </c>
      <c r="CD85" s="16">
        <v>169491.5254237288</v>
      </c>
    </row>
    <row r="86" spans="1:82" x14ac:dyDescent="0.25">
      <c r="A86" s="4">
        <v>83</v>
      </c>
      <c r="B86" s="11" t="s">
        <v>14</v>
      </c>
      <c r="C86" s="44"/>
      <c r="D86" s="6"/>
      <c r="E86" s="50"/>
      <c r="F86" s="50"/>
      <c r="G86" s="13">
        <v>0</v>
      </c>
      <c r="H86" s="13">
        <v>0</v>
      </c>
      <c r="I86" s="46">
        <f t="shared" si="1"/>
        <v>0</v>
      </c>
      <c r="J86" s="5"/>
      <c r="K86" s="1" t="s">
        <v>10</v>
      </c>
      <c r="CD86" s="16">
        <v>26271.186440677968</v>
      </c>
    </row>
    <row r="87" spans="1:82" x14ac:dyDescent="0.25">
      <c r="A87" s="1">
        <v>84</v>
      </c>
      <c r="B87" s="11" t="s">
        <v>14</v>
      </c>
      <c r="C87" s="44"/>
      <c r="D87" s="6"/>
      <c r="E87" s="50"/>
      <c r="F87" s="50"/>
      <c r="G87" s="13">
        <v>0</v>
      </c>
      <c r="H87" s="13">
        <v>0</v>
      </c>
      <c r="I87" s="46">
        <f t="shared" si="1"/>
        <v>0</v>
      </c>
      <c r="J87" s="5"/>
      <c r="K87" s="1" t="s">
        <v>10</v>
      </c>
      <c r="CD87" s="16">
        <v>22881.355932203391</v>
      </c>
    </row>
    <row r="88" spans="1:82" x14ac:dyDescent="0.25">
      <c r="A88" s="11">
        <v>85</v>
      </c>
      <c r="B88" s="11" t="s">
        <v>14</v>
      </c>
      <c r="C88" s="44"/>
      <c r="D88" s="6"/>
      <c r="E88" s="50"/>
      <c r="F88" s="50"/>
      <c r="G88" s="13">
        <v>0</v>
      </c>
      <c r="H88" s="13">
        <v>0</v>
      </c>
      <c r="I88" s="46">
        <f t="shared" si="1"/>
        <v>0</v>
      </c>
      <c r="J88" s="5"/>
      <c r="K88" s="1" t="s">
        <v>10</v>
      </c>
      <c r="CD88" s="16">
        <v>15254.237288135593</v>
      </c>
    </row>
    <row r="89" spans="1:82" x14ac:dyDescent="0.25">
      <c r="A89" s="4">
        <v>86</v>
      </c>
      <c r="B89" s="11" t="s">
        <v>14</v>
      </c>
      <c r="C89" s="44"/>
      <c r="D89" s="6"/>
      <c r="E89" s="50"/>
      <c r="F89" s="50"/>
      <c r="G89" s="13">
        <v>0</v>
      </c>
      <c r="H89" s="13">
        <v>0</v>
      </c>
      <c r="I89" s="46">
        <f t="shared" si="1"/>
        <v>0</v>
      </c>
      <c r="J89" s="5"/>
      <c r="K89" s="1" t="s">
        <v>10</v>
      </c>
      <c r="CD89" s="16">
        <v>198305.08474576272</v>
      </c>
    </row>
    <row r="90" spans="1:82" x14ac:dyDescent="0.25">
      <c r="A90" s="1">
        <v>87</v>
      </c>
      <c r="B90" s="11" t="s">
        <v>14</v>
      </c>
      <c r="C90" s="44"/>
      <c r="D90" s="6"/>
      <c r="E90" s="50"/>
      <c r="F90" s="50"/>
      <c r="G90" s="13">
        <v>0</v>
      </c>
      <c r="H90" s="13">
        <v>0</v>
      </c>
      <c r="I90" s="46">
        <f t="shared" si="1"/>
        <v>0</v>
      </c>
      <c r="J90" s="5"/>
      <c r="K90" s="1" t="s">
        <v>10</v>
      </c>
      <c r="CD90" s="16">
        <v>152542.37288135593</v>
      </c>
    </row>
    <row r="91" spans="1:82" x14ac:dyDescent="0.25">
      <c r="A91" s="11">
        <v>88</v>
      </c>
      <c r="B91" s="11" t="s">
        <v>14</v>
      </c>
      <c r="C91" s="44"/>
      <c r="D91" s="6"/>
      <c r="E91" s="50"/>
      <c r="F91" s="50"/>
      <c r="G91" s="13">
        <v>0</v>
      </c>
      <c r="H91" s="13">
        <v>0</v>
      </c>
      <c r="I91" s="46">
        <f t="shared" si="1"/>
        <v>0</v>
      </c>
      <c r="J91" s="5"/>
      <c r="K91" s="1" t="s">
        <v>10</v>
      </c>
      <c r="CD91" s="16">
        <v>45762.711864406781</v>
      </c>
    </row>
    <row r="92" spans="1:82" x14ac:dyDescent="0.25">
      <c r="A92" s="4">
        <v>89</v>
      </c>
      <c r="B92" s="11" t="s">
        <v>14</v>
      </c>
      <c r="C92" s="44"/>
      <c r="D92" s="6"/>
      <c r="E92" s="50"/>
      <c r="F92" s="50"/>
      <c r="G92" s="13">
        <v>0</v>
      </c>
      <c r="H92" s="13">
        <v>0</v>
      </c>
      <c r="I92" s="46">
        <f t="shared" si="1"/>
        <v>0</v>
      </c>
      <c r="J92" s="5"/>
      <c r="K92" s="1" t="s">
        <v>10</v>
      </c>
      <c r="CD92" s="16">
        <v>7627.1186440677966</v>
      </c>
    </row>
    <row r="93" spans="1:82" x14ac:dyDescent="0.25">
      <c r="A93" s="1">
        <v>90</v>
      </c>
      <c r="B93" s="11" t="s">
        <v>14</v>
      </c>
      <c r="C93" s="44"/>
      <c r="D93" s="6"/>
      <c r="E93" s="50"/>
      <c r="F93" s="50"/>
      <c r="G93" s="13">
        <v>0</v>
      </c>
      <c r="H93" s="13">
        <v>0</v>
      </c>
      <c r="I93" s="46">
        <f t="shared" si="1"/>
        <v>0</v>
      </c>
      <c r="J93" s="5"/>
      <c r="K93" s="1" t="s">
        <v>10</v>
      </c>
      <c r="CD93" s="16">
        <v>27966.101694915254</v>
      </c>
    </row>
    <row r="94" spans="1:82" x14ac:dyDescent="0.25">
      <c r="A94" s="11">
        <v>91</v>
      </c>
      <c r="B94" s="11" t="s">
        <v>14</v>
      </c>
      <c r="C94" s="44"/>
      <c r="D94" s="6"/>
      <c r="E94" s="50"/>
      <c r="F94" s="50"/>
      <c r="G94" s="13">
        <v>0</v>
      </c>
      <c r="H94" s="13">
        <v>0</v>
      </c>
      <c r="I94" s="46">
        <f t="shared" si="1"/>
        <v>0</v>
      </c>
      <c r="J94" s="5"/>
      <c r="K94" s="1" t="s">
        <v>10</v>
      </c>
      <c r="CD94" s="16">
        <v>122033.89830508475</v>
      </c>
    </row>
    <row r="95" spans="1:82" x14ac:dyDescent="0.25">
      <c r="A95" s="4">
        <v>92</v>
      </c>
      <c r="B95" s="11" t="s">
        <v>14</v>
      </c>
      <c r="C95" s="44"/>
      <c r="D95" s="6"/>
      <c r="E95" s="50"/>
      <c r="F95" s="50"/>
      <c r="G95" s="13">
        <v>0</v>
      </c>
      <c r="H95" s="13">
        <v>0</v>
      </c>
      <c r="I95" s="46">
        <f t="shared" si="1"/>
        <v>0</v>
      </c>
      <c r="J95" s="5"/>
      <c r="K95" s="1" t="s">
        <v>10</v>
      </c>
      <c r="CD95" s="16">
        <v>169491.5254237288</v>
      </c>
    </row>
    <row r="96" spans="1:82" x14ac:dyDescent="0.25">
      <c r="A96" s="1">
        <v>93</v>
      </c>
      <c r="B96" s="11" t="s">
        <v>14</v>
      </c>
      <c r="C96" s="44"/>
      <c r="D96" s="6"/>
      <c r="E96" s="50"/>
      <c r="F96" s="50"/>
      <c r="G96" s="13">
        <v>0</v>
      </c>
      <c r="H96" s="13">
        <v>0</v>
      </c>
      <c r="I96" s="46">
        <f t="shared" si="1"/>
        <v>0</v>
      </c>
      <c r="J96" s="5"/>
      <c r="K96" s="1" t="s">
        <v>10</v>
      </c>
      <c r="CD96" s="16">
        <v>921610.16949152539</v>
      </c>
    </row>
    <row r="97" spans="1:82" x14ac:dyDescent="0.25">
      <c r="A97" s="11">
        <v>94</v>
      </c>
      <c r="B97" s="11" t="s">
        <v>14</v>
      </c>
      <c r="C97" s="44"/>
      <c r="D97" s="6"/>
      <c r="E97" s="50"/>
      <c r="F97" s="50"/>
      <c r="G97" s="13">
        <v>0</v>
      </c>
      <c r="H97" s="13">
        <v>0</v>
      </c>
      <c r="I97" s="46">
        <f t="shared" si="1"/>
        <v>0</v>
      </c>
      <c r="J97" s="5"/>
      <c r="K97" s="1" t="s">
        <v>10</v>
      </c>
      <c r="CD97" s="16">
        <v>118644.06779661016</v>
      </c>
    </row>
    <row r="98" spans="1:82" x14ac:dyDescent="0.25">
      <c r="A98" s="4">
        <v>95</v>
      </c>
      <c r="B98" s="11" t="s">
        <v>14</v>
      </c>
      <c r="C98" s="44"/>
      <c r="D98" s="6"/>
      <c r="E98" s="50"/>
      <c r="F98" s="50"/>
      <c r="G98" s="13">
        <v>0</v>
      </c>
      <c r="H98" s="13">
        <v>0</v>
      </c>
      <c r="I98" s="46">
        <f t="shared" si="1"/>
        <v>0</v>
      </c>
      <c r="J98" s="5"/>
      <c r="K98" s="1" t="s">
        <v>10</v>
      </c>
      <c r="CD98" s="16">
        <v>15254.237288135593</v>
      </c>
    </row>
    <row r="99" spans="1:82" x14ac:dyDescent="0.25">
      <c r="A99" s="1">
        <v>96</v>
      </c>
      <c r="B99" s="11" t="s">
        <v>14</v>
      </c>
      <c r="C99" s="44"/>
      <c r="D99" s="6"/>
      <c r="E99" s="50"/>
      <c r="F99" s="50"/>
      <c r="G99" s="13">
        <v>0</v>
      </c>
      <c r="H99" s="13">
        <v>0</v>
      </c>
      <c r="I99" s="46">
        <f t="shared" si="1"/>
        <v>0</v>
      </c>
      <c r="J99" s="5"/>
      <c r="K99" s="1" t="s">
        <v>10</v>
      </c>
      <c r="CD99" s="16">
        <v>699152.54237288132</v>
      </c>
    </row>
    <row r="100" spans="1:82" x14ac:dyDescent="0.25">
      <c r="A100" s="11">
        <v>97</v>
      </c>
      <c r="B100" s="11" t="s">
        <v>14</v>
      </c>
      <c r="C100" s="44"/>
      <c r="D100" s="6"/>
      <c r="E100" s="50"/>
      <c r="F100" s="50"/>
      <c r="G100" s="13">
        <v>0</v>
      </c>
      <c r="H100" s="13">
        <v>0</v>
      </c>
      <c r="I100" s="46">
        <f t="shared" si="1"/>
        <v>0</v>
      </c>
      <c r="J100" s="5"/>
      <c r="K100" s="1" t="s">
        <v>10</v>
      </c>
      <c r="CD100" s="16">
        <v>294915.25423728814</v>
      </c>
    </row>
    <row r="101" spans="1:82" x14ac:dyDescent="0.25">
      <c r="A101" s="4">
        <v>98</v>
      </c>
      <c r="B101" s="11" t="s">
        <v>14</v>
      </c>
      <c r="C101" s="44"/>
      <c r="D101" s="6"/>
      <c r="E101" s="50"/>
      <c r="F101" s="50"/>
      <c r="G101" s="13">
        <v>0</v>
      </c>
      <c r="H101" s="13">
        <v>0</v>
      </c>
      <c r="I101" s="46">
        <f t="shared" si="1"/>
        <v>0</v>
      </c>
      <c r="J101" s="5"/>
      <c r="K101" s="1" t="s">
        <v>10</v>
      </c>
      <c r="CD101" s="16">
        <v>23305.084745762713</v>
      </c>
    </row>
    <row r="102" spans="1:82" x14ac:dyDescent="0.25">
      <c r="A102" s="1">
        <v>99</v>
      </c>
      <c r="B102" s="11" t="s">
        <v>14</v>
      </c>
      <c r="C102" s="44"/>
      <c r="D102" s="6"/>
      <c r="E102" s="50"/>
      <c r="F102" s="50"/>
      <c r="G102" s="13">
        <v>0</v>
      </c>
      <c r="H102" s="13">
        <v>0</v>
      </c>
      <c r="I102" s="46">
        <f t="shared" si="1"/>
        <v>0</v>
      </c>
      <c r="J102" s="5"/>
      <c r="K102" s="1" t="s">
        <v>10</v>
      </c>
      <c r="CD102" s="16">
        <v>127118.64406779662</v>
      </c>
    </row>
    <row r="103" spans="1:82" x14ac:dyDescent="0.25">
      <c r="A103" s="11">
        <v>100</v>
      </c>
      <c r="B103" s="11" t="s">
        <v>14</v>
      </c>
      <c r="C103" s="44"/>
      <c r="D103" s="6"/>
      <c r="E103" s="50"/>
      <c r="F103" s="50"/>
      <c r="G103" s="13">
        <v>0</v>
      </c>
      <c r="H103" s="13">
        <v>0</v>
      </c>
      <c r="I103" s="46">
        <f t="shared" si="1"/>
        <v>0</v>
      </c>
      <c r="J103" s="5"/>
      <c r="K103" s="1" t="s">
        <v>10</v>
      </c>
      <c r="CD103" s="16">
        <v>221186.44067796611</v>
      </c>
    </row>
    <row r="104" spans="1:82" x14ac:dyDescent="0.25">
      <c r="A104" s="64" t="s">
        <v>4</v>
      </c>
      <c r="B104" s="65"/>
      <c r="C104" s="66"/>
      <c r="D104" s="67">
        <f>SUM(D3:D103)</f>
        <v>13173500</v>
      </c>
      <c r="E104" s="68"/>
      <c r="F104" s="69"/>
      <c r="G104" s="2">
        <f>SUM(G2:G103)</f>
        <v>0.03</v>
      </c>
      <c r="H104" s="2">
        <f>SUM(H2:H103)</f>
        <v>0.18</v>
      </c>
      <c r="I104" s="67">
        <f>SUM(I3:I103)</f>
        <v>13137500</v>
      </c>
      <c r="J104" s="68"/>
      <c r="K104" s="69"/>
      <c r="CD104" s="16">
        <v>17593728.813559324</v>
      </c>
    </row>
  </sheetData>
  <mergeCells count="18">
    <mergeCell ref="I104:K104"/>
    <mergeCell ref="A104:C104"/>
    <mergeCell ref="D104:F104"/>
    <mergeCell ref="A1:A2"/>
    <mergeCell ref="B1:B2"/>
    <mergeCell ref="C1:C2"/>
    <mergeCell ref="D1:D2"/>
    <mergeCell ref="E1:E2"/>
    <mergeCell ref="F1:F2"/>
    <mergeCell ref="A10:A11"/>
    <mergeCell ref="B10:B11"/>
    <mergeCell ref="C10:C11"/>
    <mergeCell ref="D10:D11"/>
    <mergeCell ref="E10:E11"/>
    <mergeCell ref="G1:H1"/>
    <mergeCell ref="I1:I2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22A-F3FD-4CEF-97A7-2C0FE70D1325}">
  <dimension ref="A1:CF150"/>
  <sheetViews>
    <sheetView workbookViewId="0">
      <selection activeCell="H6" sqref="H6"/>
    </sheetView>
  </sheetViews>
  <sheetFormatPr defaultRowHeight="15" x14ac:dyDescent="0.25"/>
  <cols>
    <col min="2" max="2" width="19.7109375" bestFit="1" customWidth="1"/>
    <col min="3" max="3" width="19.5703125" style="34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59" t="s">
        <v>0</v>
      </c>
      <c r="B1" s="76" t="s">
        <v>1</v>
      </c>
      <c r="C1" s="77" t="s">
        <v>5</v>
      </c>
      <c r="D1" s="75" t="s">
        <v>2</v>
      </c>
      <c r="E1" s="9"/>
      <c r="F1" s="9"/>
      <c r="G1" s="72" t="s">
        <v>3</v>
      </c>
      <c r="H1" s="73" t="s">
        <v>6</v>
      </c>
      <c r="I1" s="67" t="s">
        <v>7</v>
      </c>
      <c r="J1" s="69"/>
      <c r="K1" s="75" t="s">
        <v>8</v>
      </c>
      <c r="L1" s="76" t="s">
        <v>9</v>
      </c>
      <c r="M1" s="76" t="s">
        <v>37</v>
      </c>
      <c r="CF1" s="9"/>
    </row>
    <row r="2" spans="1:84" x14ac:dyDescent="0.25">
      <c r="A2" s="60"/>
      <c r="B2" s="76"/>
      <c r="C2" s="77"/>
      <c r="D2" s="75"/>
      <c r="E2" s="9"/>
      <c r="F2" s="9"/>
      <c r="G2" s="72"/>
      <c r="H2" s="74"/>
      <c r="I2" s="10">
        <v>0.03</v>
      </c>
      <c r="J2" s="10">
        <v>0.18</v>
      </c>
      <c r="K2" s="75"/>
      <c r="L2" s="76"/>
      <c r="M2" s="76"/>
      <c r="CF2" s="9"/>
    </row>
    <row r="3" spans="1:84" x14ac:dyDescent="0.25">
      <c r="A3" s="11">
        <v>1</v>
      </c>
      <c r="B3" s="11" t="s">
        <v>17</v>
      </c>
      <c r="C3" s="30" t="s">
        <v>18</v>
      </c>
      <c r="D3" s="13">
        <v>18700</v>
      </c>
      <c r="E3" s="13">
        <f>D3*100/118</f>
        <v>15847.457627118643</v>
      </c>
      <c r="F3" s="13">
        <f>D3-E3</f>
        <v>2852.5423728813566</v>
      </c>
      <c r="G3" s="14">
        <v>44569</v>
      </c>
      <c r="H3" s="14">
        <v>44628</v>
      </c>
      <c r="I3" s="13">
        <f>E3*0.03</f>
        <v>475.42372881355931</v>
      </c>
      <c r="J3" s="13">
        <f>I3+F3</f>
        <v>3327.9661016949158</v>
      </c>
      <c r="K3" s="13">
        <f>D3-J3</f>
        <v>15372.033898305084</v>
      </c>
      <c r="L3" s="27" t="s">
        <v>10</v>
      </c>
      <c r="M3" s="21"/>
    </row>
    <row r="4" spans="1:84" x14ac:dyDescent="0.25">
      <c r="A4" s="8">
        <v>2</v>
      </c>
      <c r="B4" s="11" t="s">
        <v>17</v>
      </c>
      <c r="C4" s="32" t="s">
        <v>39</v>
      </c>
      <c r="D4" s="9">
        <v>41700</v>
      </c>
      <c r="E4" s="13">
        <f t="shared" ref="E4:E67" si="0">D4*100/118</f>
        <v>35338.983050847455</v>
      </c>
      <c r="F4" s="13">
        <f t="shared" ref="F4:F67" si="1">D4-E4</f>
        <v>6361.0169491525448</v>
      </c>
      <c r="G4" s="18">
        <v>44647</v>
      </c>
      <c r="H4" s="18">
        <v>44657</v>
      </c>
      <c r="I4" s="13">
        <f t="shared" ref="I4:I67" si="2">E4*0.03</f>
        <v>1060.1694915254236</v>
      </c>
      <c r="J4" s="13">
        <f t="shared" ref="J4:J67" si="3">I4+F4</f>
        <v>7421.1864406779687</v>
      </c>
      <c r="K4" s="13">
        <f t="shared" ref="K4:K67" si="4">D4-J4</f>
        <v>34278.813559322029</v>
      </c>
      <c r="L4" s="27" t="s">
        <v>10</v>
      </c>
      <c r="M4" s="20"/>
      <c r="CF4" s="16">
        <v>50423.728813559319</v>
      </c>
    </row>
    <row r="5" spans="1:84" x14ac:dyDescent="0.25">
      <c r="A5" s="8">
        <v>3</v>
      </c>
      <c r="B5" s="11" t="s">
        <v>17</v>
      </c>
      <c r="C5" s="32" t="s">
        <v>64</v>
      </c>
      <c r="D5" s="9">
        <v>34100</v>
      </c>
      <c r="E5" s="13">
        <f t="shared" si="0"/>
        <v>28898.305084745763</v>
      </c>
      <c r="F5" s="13">
        <f t="shared" si="1"/>
        <v>5201.6949152542365</v>
      </c>
      <c r="G5" s="18">
        <v>44704</v>
      </c>
      <c r="H5" s="18">
        <v>44711</v>
      </c>
      <c r="I5" s="13">
        <f t="shared" si="2"/>
        <v>866.94915254237287</v>
      </c>
      <c r="J5" s="13">
        <f t="shared" si="3"/>
        <v>6068.6440677966093</v>
      </c>
      <c r="K5" s="13">
        <f t="shared" si="4"/>
        <v>28031.355932203391</v>
      </c>
      <c r="L5" s="27" t="s">
        <v>10</v>
      </c>
      <c r="M5" s="20"/>
      <c r="CF5" s="16">
        <v>59322.033898305082</v>
      </c>
    </row>
    <row r="6" spans="1:84" x14ac:dyDescent="0.25">
      <c r="A6" s="11">
        <v>4</v>
      </c>
      <c r="B6" s="11" t="s">
        <v>17</v>
      </c>
      <c r="C6" s="33"/>
      <c r="D6" s="6"/>
      <c r="E6" s="13">
        <f t="shared" si="0"/>
        <v>0</v>
      </c>
      <c r="F6" s="13">
        <f t="shared" si="1"/>
        <v>0</v>
      </c>
      <c r="G6" s="19"/>
      <c r="H6" s="19"/>
      <c r="I6" s="13">
        <f t="shared" si="2"/>
        <v>0</v>
      </c>
      <c r="J6" s="13">
        <f t="shared" si="3"/>
        <v>0</v>
      </c>
      <c r="K6" s="13">
        <f t="shared" si="4"/>
        <v>0</v>
      </c>
      <c r="L6" s="27" t="s">
        <v>10</v>
      </c>
      <c r="M6" s="28"/>
      <c r="CF6" s="16">
        <v>19576.271186440677</v>
      </c>
    </row>
    <row r="7" spans="1:84" x14ac:dyDescent="0.25">
      <c r="A7" s="8">
        <v>5</v>
      </c>
      <c r="B7" s="11" t="s">
        <v>17</v>
      </c>
      <c r="C7" s="33"/>
      <c r="D7" s="6"/>
      <c r="E7" s="13">
        <f t="shared" si="0"/>
        <v>0</v>
      </c>
      <c r="F7" s="13">
        <f t="shared" si="1"/>
        <v>0</v>
      </c>
      <c r="G7" s="19"/>
      <c r="H7" s="19"/>
      <c r="I7" s="13">
        <f t="shared" si="2"/>
        <v>0</v>
      </c>
      <c r="J7" s="13">
        <f t="shared" si="3"/>
        <v>0</v>
      </c>
      <c r="K7" s="13">
        <f t="shared" si="4"/>
        <v>0</v>
      </c>
      <c r="L7" s="27" t="s">
        <v>10</v>
      </c>
      <c r="M7" s="28"/>
      <c r="CF7" s="16">
        <v>16101.694915254237</v>
      </c>
    </row>
    <row r="8" spans="1:84" x14ac:dyDescent="0.25">
      <c r="A8" s="8">
        <v>6</v>
      </c>
      <c r="B8" s="11" t="s">
        <v>17</v>
      </c>
      <c r="C8" s="33"/>
      <c r="D8" s="6"/>
      <c r="E8" s="13">
        <f t="shared" si="0"/>
        <v>0</v>
      </c>
      <c r="F8" s="13">
        <f t="shared" si="1"/>
        <v>0</v>
      </c>
      <c r="G8" s="19"/>
      <c r="H8" s="19"/>
      <c r="I8" s="13">
        <f t="shared" si="2"/>
        <v>0</v>
      </c>
      <c r="J8" s="13">
        <f t="shared" si="3"/>
        <v>0</v>
      </c>
      <c r="K8" s="13">
        <f t="shared" si="4"/>
        <v>0</v>
      </c>
      <c r="L8" s="27" t="s">
        <v>10</v>
      </c>
      <c r="M8" s="28"/>
      <c r="CF8" s="16">
        <v>34745.762711864409</v>
      </c>
    </row>
    <row r="9" spans="1:84" x14ac:dyDescent="0.25">
      <c r="A9" s="11">
        <v>7</v>
      </c>
      <c r="B9" s="11" t="s">
        <v>17</v>
      </c>
      <c r="C9" s="33"/>
      <c r="D9" s="6"/>
      <c r="E9" s="13">
        <f t="shared" si="0"/>
        <v>0</v>
      </c>
      <c r="F9" s="13">
        <f t="shared" si="1"/>
        <v>0</v>
      </c>
      <c r="G9" s="19"/>
      <c r="H9" s="19"/>
      <c r="I9" s="13">
        <f t="shared" si="2"/>
        <v>0</v>
      </c>
      <c r="J9" s="13">
        <f t="shared" si="3"/>
        <v>0</v>
      </c>
      <c r="K9" s="13">
        <f t="shared" si="4"/>
        <v>0</v>
      </c>
      <c r="L9" s="27" t="s">
        <v>10</v>
      </c>
      <c r="M9" s="28"/>
      <c r="CF9" s="16">
        <v>22881.355932203391</v>
      </c>
    </row>
    <row r="10" spans="1:84" x14ac:dyDescent="0.25">
      <c r="A10" s="8">
        <v>8</v>
      </c>
      <c r="B10" s="11" t="s">
        <v>17</v>
      </c>
      <c r="C10" s="33"/>
      <c r="D10" s="6"/>
      <c r="E10" s="13">
        <f t="shared" si="0"/>
        <v>0</v>
      </c>
      <c r="F10" s="13">
        <f t="shared" si="1"/>
        <v>0</v>
      </c>
      <c r="G10" s="19"/>
      <c r="H10" s="19"/>
      <c r="I10" s="13">
        <f t="shared" si="2"/>
        <v>0</v>
      </c>
      <c r="J10" s="13">
        <f t="shared" si="3"/>
        <v>0</v>
      </c>
      <c r="K10" s="13">
        <f t="shared" si="4"/>
        <v>0</v>
      </c>
      <c r="L10" s="27" t="s">
        <v>10</v>
      </c>
      <c r="M10" s="28"/>
      <c r="CF10" s="16">
        <v>30508.474576271186</v>
      </c>
    </row>
    <row r="11" spans="1:84" x14ac:dyDescent="0.25">
      <c r="A11" s="8">
        <v>9</v>
      </c>
      <c r="B11" s="11" t="s">
        <v>17</v>
      </c>
      <c r="C11" s="33"/>
      <c r="D11" s="6"/>
      <c r="E11" s="13">
        <f t="shared" si="0"/>
        <v>0</v>
      </c>
      <c r="F11" s="13">
        <f t="shared" si="1"/>
        <v>0</v>
      </c>
      <c r="G11" s="19"/>
      <c r="H11" s="19"/>
      <c r="I11" s="13">
        <f t="shared" si="2"/>
        <v>0</v>
      </c>
      <c r="J11" s="13">
        <f t="shared" si="3"/>
        <v>0</v>
      </c>
      <c r="K11" s="13">
        <f t="shared" si="4"/>
        <v>0</v>
      </c>
      <c r="L11" s="27" t="s">
        <v>10</v>
      </c>
      <c r="M11" s="28"/>
      <c r="CF11" s="16">
        <v>189830.50847457626</v>
      </c>
    </row>
    <row r="12" spans="1:84" x14ac:dyDescent="0.25">
      <c r="A12" s="11">
        <v>10</v>
      </c>
      <c r="B12" s="11" t="s">
        <v>17</v>
      </c>
      <c r="C12" s="33"/>
      <c r="D12" s="6"/>
      <c r="E12" s="13">
        <f t="shared" si="0"/>
        <v>0</v>
      </c>
      <c r="F12" s="13">
        <f t="shared" si="1"/>
        <v>0</v>
      </c>
      <c r="G12" s="19"/>
      <c r="H12" s="19"/>
      <c r="I12" s="13">
        <f t="shared" si="2"/>
        <v>0</v>
      </c>
      <c r="J12" s="13">
        <f t="shared" si="3"/>
        <v>0</v>
      </c>
      <c r="K12" s="13">
        <f t="shared" si="4"/>
        <v>0</v>
      </c>
      <c r="L12" s="27" t="s">
        <v>10</v>
      </c>
      <c r="M12" s="28"/>
      <c r="CF12" s="16">
        <v>37288.135593220337</v>
      </c>
    </row>
    <row r="13" spans="1:84" x14ac:dyDescent="0.25">
      <c r="A13" s="8">
        <v>11</v>
      </c>
      <c r="B13" s="11" t="s">
        <v>17</v>
      </c>
      <c r="C13" s="33"/>
      <c r="D13" s="6"/>
      <c r="E13" s="13">
        <f t="shared" si="0"/>
        <v>0</v>
      </c>
      <c r="F13" s="13">
        <f t="shared" si="1"/>
        <v>0</v>
      </c>
      <c r="G13" s="19"/>
      <c r="H13" s="19"/>
      <c r="I13" s="13">
        <f t="shared" si="2"/>
        <v>0</v>
      </c>
      <c r="J13" s="13">
        <f t="shared" si="3"/>
        <v>0</v>
      </c>
      <c r="K13" s="13">
        <f t="shared" si="4"/>
        <v>0</v>
      </c>
      <c r="L13" s="27" t="s">
        <v>10</v>
      </c>
      <c r="M13" s="28"/>
      <c r="CF13" s="16">
        <v>15254.237288135593</v>
      </c>
    </row>
    <row r="14" spans="1:84" x14ac:dyDescent="0.25">
      <c r="A14" s="8">
        <v>12</v>
      </c>
      <c r="B14" s="11" t="s">
        <v>17</v>
      </c>
      <c r="C14" s="33"/>
      <c r="D14" s="6"/>
      <c r="E14" s="13">
        <f t="shared" si="0"/>
        <v>0</v>
      </c>
      <c r="F14" s="13">
        <f t="shared" si="1"/>
        <v>0</v>
      </c>
      <c r="G14" s="19"/>
      <c r="H14" s="19"/>
      <c r="I14" s="13">
        <f t="shared" si="2"/>
        <v>0</v>
      </c>
      <c r="J14" s="13">
        <f t="shared" si="3"/>
        <v>0</v>
      </c>
      <c r="K14" s="13">
        <f t="shared" si="4"/>
        <v>0</v>
      </c>
      <c r="L14" s="27" t="s">
        <v>10</v>
      </c>
      <c r="M14" s="28"/>
      <c r="CF14" s="16">
        <v>201694.91525423728</v>
      </c>
    </row>
    <row r="15" spans="1:84" x14ac:dyDescent="0.25">
      <c r="A15" s="11">
        <v>13</v>
      </c>
      <c r="B15" s="11" t="s">
        <v>17</v>
      </c>
      <c r="C15" s="33"/>
      <c r="D15" s="6"/>
      <c r="E15" s="13">
        <f t="shared" si="0"/>
        <v>0</v>
      </c>
      <c r="F15" s="13">
        <f t="shared" si="1"/>
        <v>0</v>
      </c>
      <c r="G15" s="19"/>
      <c r="H15" s="19"/>
      <c r="I15" s="13">
        <f t="shared" si="2"/>
        <v>0</v>
      </c>
      <c r="J15" s="13">
        <f t="shared" si="3"/>
        <v>0</v>
      </c>
      <c r="K15" s="13">
        <f t="shared" si="4"/>
        <v>0</v>
      </c>
      <c r="L15" s="27" t="s">
        <v>10</v>
      </c>
      <c r="M15" s="28"/>
      <c r="CF15" s="16">
        <v>35169.491525423728</v>
      </c>
    </row>
    <row r="16" spans="1:84" x14ac:dyDescent="0.25">
      <c r="A16" s="8">
        <v>14</v>
      </c>
      <c r="B16" s="11" t="s">
        <v>17</v>
      </c>
      <c r="C16" s="33"/>
      <c r="D16" s="6"/>
      <c r="E16" s="13">
        <f t="shared" si="0"/>
        <v>0</v>
      </c>
      <c r="F16" s="13">
        <f t="shared" si="1"/>
        <v>0</v>
      </c>
      <c r="G16" s="19"/>
      <c r="H16" s="19"/>
      <c r="I16" s="13">
        <f t="shared" si="2"/>
        <v>0</v>
      </c>
      <c r="J16" s="13">
        <f t="shared" si="3"/>
        <v>0</v>
      </c>
      <c r="K16" s="13">
        <f t="shared" si="4"/>
        <v>0</v>
      </c>
      <c r="L16" s="27" t="s">
        <v>10</v>
      </c>
      <c r="M16" s="28"/>
      <c r="CF16" s="16">
        <v>338135.59322033898</v>
      </c>
    </row>
    <row r="17" spans="1:84" x14ac:dyDescent="0.25">
      <c r="A17" s="8">
        <v>15</v>
      </c>
      <c r="B17" s="11" t="s">
        <v>17</v>
      </c>
      <c r="C17" s="33"/>
      <c r="D17" s="6"/>
      <c r="E17" s="13">
        <f t="shared" si="0"/>
        <v>0</v>
      </c>
      <c r="F17" s="13">
        <f t="shared" si="1"/>
        <v>0</v>
      </c>
      <c r="G17" s="19"/>
      <c r="H17" s="19"/>
      <c r="I17" s="13">
        <f t="shared" si="2"/>
        <v>0</v>
      </c>
      <c r="J17" s="13">
        <f t="shared" si="3"/>
        <v>0</v>
      </c>
      <c r="K17" s="13">
        <f t="shared" si="4"/>
        <v>0</v>
      </c>
      <c r="L17" s="27" t="s">
        <v>10</v>
      </c>
      <c r="M17" s="28"/>
      <c r="CF17" s="16">
        <v>100847.45762711864</v>
      </c>
    </row>
    <row r="18" spans="1:84" x14ac:dyDescent="0.25">
      <c r="A18" s="11">
        <v>16</v>
      </c>
      <c r="B18" s="11" t="s">
        <v>17</v>
      </c>
      <c r="C18" s="33"/>
      <c r="D18" s="6"/>
      <c r="E18" s="13">
        <f t="shared" si="0"/>
        <v>0</v>
      </c>
      <c r="F18" s="13">
        <f t="shared" si="1"/>
        <v>0</v>
      </c>
      <c r="G18" s="19"/>
      <c r="H18" s="19"/>
      <c r="I18" s="13">
        <f t="shared" si="2"/>
        <v>0</v>
      </c>
      <c r="J18" s="13">
        <f t="shared" si="3"/>
        <v>0</v>
      </c>
      <c r="K18" s="13">
        <f t="shared" si="4"/>
        <v>0</v>
      </c>
      <c r="L18" s="27" t="s">
        <v>10</v>
      </c>
      <c r="M18" s="28"/>
      <c r="CF18" s="16">
        <v>379661.01694915252</v>
      </c>
    </row>
    <row r="19" spans="1:84" x14ac:dyDescent="0.25">
      <c r="A19" s="8">
        <v>17</v>
      </c>
      <c r="B19" s="11" t="s">
        <v>17</v>
      </c>
      <c r="C19" s="33"/>
      <c r="D19" s="6"/>
      <c r="E19" s="13">
        <f t="shared" si="0"/>
        <v>0</v>
      </c>
      <c r="F19" s="13">
        <f t="shared" si="1"/>
        <v>0</v>
      </c>
      <c r="G19" s="19"/>
      <c r="H19" s="19"/>
      <c r="I19" s="13">
        <f t="shared" si="2"/>
        <v>0</v>
      </c>
      <c r="J19" s="13">
        <f t="shared" si="3"/>
        <v>0</v>
      </c>
      <c r="K19" s="13">
        <f t="shared" si="4"/>
        <v>0</v>
      </c>
      <c r="L19" s="27" t="s">
        <v>10</v>
      </c>
      <c r="M19" s="28"/>
      <c r="CF19" s="16">
        <v>510169.49152542371</v>
      </c>
    </row>
    <row r="20" spans="1:84" x14ac:dyDescent="0.25">
      <c r="A20" s="8">
        <v>18</v>
      </c>
      <c r="B20" s="11" t="s">
        <v>17</v>
      </c>
      <c r="C20" s="33"/>
      <c r="D20" s="6"/>
      <c r="E20" s="13">
        <f t="shared" si="0"/>
        <v>0</v>
      </c>
      <c r="F20" s="13">
        <f t="shared" si="1"/>
        <v>0</v>
      </c>
      <c r="G20" s="19"/>
      <c r="H20" s="19"/>
      <c r="I20" s="13">
        <f t="shared" si="2"/>
        <v>0</v>
      </c>
      <c r="J20" s="13">
        <f t="shared" si="3"/>
        <v>0</v>
      </c>
      <c r="K20" s="13">
        <f t="shared" si="4"/>
        <v>0</v>
      </c>
      <c r="L20" s="27" t="s">
        <v>10</v>
      </c>
      <c r="M20" s="28"/>
      <c r="CF20" s="16">
        <v>361864.40677966102</v>
      </c>
    </row>
    <row r="21" spans="1:84" x14ac:dyDescent="0.25">
      <c r="A21" s="11">
        <v>19</v>
      </c>
      <c r="B21" s="11" t="s">
        <v>17</v>
      </c>
      <c r="C21" s="33"/>
      <c r="D21" s="6"/>
      <c r="E21" s="13">
        <f t="shared" si="0"/>
        <v>0</v>
      </c>
      <c r="F21" s="13">
        <f t="shared" si="1"/>
        <v>0</v>
      </c>
      <c r="G21" s="19"/>
      <c r="H21" s="19"/>
      <c r="I21" s="13">
        <f t="shared" si="2"/>
        <v>0</v>
      </c>
      <c r="J21" s="13">
        <f t="shared" si="3"/>
        <v>0</v>
      </c>
      <c r="K21" s="13">
        <f t="shared" si="4"/>
        <v>0</v>
      </c>
      <c r="L21" s="27" t="s">
        <v>10</v>
      </c>
      <c r="M21" s="28"/>
      <c r="CF21" s="16">
        <v>26694.915254237287</v>
      </c>
    </row>
    <row r="22" spans="1:84" x14ac:dyDescent="0.25">
      <c r="A22" s="8">
        <v>20</v>
      </c>
      <c r="B22" s="11" t="s">
        <v>17</v>
      </c>
      <c r="C22" s="33"/>
      <c r="D22" s="6"/>
      <c r="E22" s="13">
        <f t="shared" si="0"/>
        <v>0</v>
      </c>
      <c r="F22" s="13">
        <f t="shared" si="1"/>
        <v>0</v>
      </c>
      <c r="G22" s="19"/>
      <c r="H22" s="19"/>
      <c r="I22" s="13">
        <f t="shared" si="2"/>
        <v>0</v>
      </c>
      <c r="J22" s="13">
        <f t="shared" si="3"/>
        <v>0</v>
      </c>
      <c r="K22" s="13">
        <f t="shared" si="4"/>
        <v>0</v>
      </c>
      <c r="L22" s="27" t="s">
        <v>10</v>
      </c>
      <c r="M22" s="28"/>
      <c r="CF22" s="16">
        <v>925423.72881355928</v>
      </c>
    </row>
    <row r="23" spans="1:84" x14ac:dyDescent="0.25">
      <c r="A23" s="8">
        <v>21</v>
      </c>
      <c r="B23" s="11" t="s">
        <v>17</v>
      </c>
      <c r="C23" s="33"/>
      <c r="D23" s="6"/>
      <c r="E23" s="13">
        <f t="shared" si="0"/>
        <v>0</v>
      </c>
      <c r="F23" s="13">
        <f t="shared" si="1"/>
        <v>0</v>
      </c>
      <c r="G23" s="19"/>
      <c r="H23" s="19"/>
      <c r="I23" s="13">
        <f t="shared" si="2"/>
        <v>0</v>
      </c>
      <c r="J23" s="13">
        <f t="shared" si="3"/>
        <v>0</v>
      </c>
      <c r="K23" s="13">
        <f t="shared" si="4"/>
        <v>0</v>
      </c>
      <c r="L23" s="27" t="s">
        <v>10</v>
      </c>
      <c r="M23" s="28"/>
      <c r="CF23" s="16">
        <v>225423.72881355931</v>
      </c>
    </row>
    <row r="24" spans="1:84" x14ac:dyDescent="0.25">
      <c r="A24" s="11">
        <v>22</v>
      </c>
      <c r="B24" s="11" t="s">
        <v>17</v>
      </c>
      <c r="C24" s="33"/>
      <c r="D24" s="6"/>
      <c r="E24" s="13">
        <f t="shared" si="0"/>
        <v>0</v>
      </c>
      <c r="F24" s="13">
        <f t="shared" si="1"/>
        <v>0</v>
      </c>
      <c r="G24" s="19"/>
      <c r="H24" s="19"/>
      <c r="I24" s="13">
        <f t="shared" si="2"/>
        <v>0</v>
      </c>
      <c r="J24" s="13">
        <f t="shared" si="3"/>
        <v>0</v>
      </c>
      <c r="K24" s="13">
        <f t="shared" si="4"/>
        <v>0</v>
      </c>
      <c r="L24" s="27" t="s">
        <v>10</v>
      </c>
      <c r="M24" s="28"/>
      <c r="CF24" s="16">
        <v>50000</v>
      </c>
    </row>
    <row r="25" spans="1:84" x14ac:dyDescent="0.25">
      <c r="A25" s="8">
        <v>23</v>
      </c>
      <c r="B25" s="11" t="s">
        <v>17</v>
      </c>
      <c r="C25" s="33"/>
      <c r="D25" s="6"/>
      <c r="E25" s="13">
        <f t="shared" si="0"/>
        <v>0</v>
      </c>
      <c r="F25" s="13">
        <f t="shared" si="1"/>
        <v>0</v>
      </c>
      <c r="G25" s="19"/>
      <c r="H25" s="19"/>
      <c r="I25" s="13">
        <f t="shared" si="2"/>
        <v>0</v>
      </c>
      <c r="J25" s="13">
        <f t="shared" si="3"/>
        <v>0</v>
      </c>
      <c r="K25" s="13">
        <f t="shared" si="4"/>
        <v>0</v>
      </c>
      <c r="L25" s="27" t="s">
        <v>10</v>
      </c>
      <c r="M25" s="28"/>
      <c r="CF25" s="16">
        <v>177966.10169491524</v>
      </c>
    </row>
    <row r="26" spans="1:84" x14ac:dyDescent="0.25">
      <c r="A26" s="8">
        <v>24</v>
      </c>
      <c r="B26" s="11" t="s">
        <v>17</v>
      </c>
      <c r="C26" s="33"/>
      <c r="D26" s="6"/>
      <c r="E26" s="13">
        <f t="shared" si="0"/>
        <v>0</v>
      </c>
      <c r="F26" s="13">
        <f t="shared" si="1"/>
        <v>0</v>
      </c>
      <c r="G26" s="19"/>
      <c r="H26" s="19"/>
      <c r="I26" s="13">
        <f t="shared" si="2"/>
        <v>0</v>
      </c>
      <c r="J26" s="13">
        <f t="shared" si="3"/>
        <v>0</v>
      </c>
      <c r="K26" s="13">
        <f t="shared" si="4"/>
        <v>0</v>
      </c>
      <c r="L26" s="27" t="s">
        <v>10</v>
      </c>
      <c r="M26" s="28"/>
      <c r="CF26" s="16">
        <v>51694.91525423729</v>
      </c>
    </row>
    <row r="27" spans="1:84" x14ac:dyDescent="0.25">
      <c r="A27" s="11">
        <v>25</v>
      </c>
      <c r="B27" s="11" t="s">
        <v>17</v>
      </c>
      <c r="C27" s="33"/>
      <c r="D27" s="6"/>
      <c r="E27" s="13">
        <f t="shared" si="0"/>
        <v>0</v>
      </c>
      <c r="F27" s="13">
        <f t="shared" si="1"/>
        <v>0</v>
      </c>
      <c r="G27" s="19"/>
      <c r="H27" s="19"/>
      <c r="I27" s="13">
        <f t="shared" si="2"/>
        <v>0</v>
      </c>
      <c r="J27" s="13">
        <f t="shared" si="3"/>
        <v>0</v>
      </c>
      <c r="K27" s="13">
        <f t="shared" si="4"/>
        <v>0</v>
      </c>
      <c r="L27" s="27" t="s">
        <v>10</v>
      </c>
      <c r="M27" s="28"/>
      <c r="CF27" s="16">
        <v>19915.254237288136</v>
      </c>
    </row>
    <row r="28" spans="1:84" x14ac:dyDescent="0.25">
      <c r="A28" s="8">
        <v>26</v>
      </c>
      <c r="B28" s="11" t="s">
        <v>17</v>
      </c>
      <c r="C28" s="33"/>
      <c r="D28" s="6"/>
      <c r="E28" s="13">
        <f t="shared" si="0"/>
        <v>0</v>
      </c>
      <c r="F28" s="13">
        <f t="shared" si="1"/>
        <v>0</v>
      </c>
      <c r="G28" s="19"/>
      <c r="H28" s="19"/>
      <c r="I28" s="13">
        <f t="shared" si="2"/>
        <v>0</v>
      </c>
      <c r="J28" s="13">
        <f t="shared" si="3"/>
        <v>0</v>
      </c>
      <c r="K28" s="13">
        <f t="shared" si="4"/>
        <v>0</v>
      </c>
      <c r="L28" s="27" t="s">
        <v>10</v>
      </c>
      <c r="M28" s="28"/>
      <c r="CF28" s="16">
        <v>177966.10169491524</v>
      </c>
    </row>
    <row r="29" spans="1:84" x14ac:dyDescent="0.25">
      <c r="A29" s="8">
        <v>27</v>
      </c>
      <c r="B29" s="11" t="s">
        <v>17</v>
      </c>
      <c r="C29" s="33"/>
      <c r="D29" s="6"/>
      <c r="E29" s="13">
        <f t="shared" si="0"/>
        <v>0</v>
      </c>
      <c r="F29" s="13">
        <f t="shared" si="1"/>
        <v>0</v>
      </c>
      <c r="G29" s="19"/>
      <c r="H29" s="19"/>
      <c r="I29" s="13">
        <f t="shared" si="2"/>
        <v>0</v>
      </c>
      <c r="J29" s="13">
        <f t="shared" si="3"/>
        <v>0</v>
      </c>
      <c r="K29" s="13">
        <f t="shared" si="4"/>
        <v>0</v>
      </c>
      <c r="L29" s="27" t="s">
        <v>10</v>
      </c>
      <c r="M29" s="28"/>
      <c r="CF29" s="16">
        <v>2860169.4915254237</v>
      </c>
    </row>
    <row r="30" spans="1:84" x14ac:dyDescent="0.25">
      <c r="A30" s="11">
        <v>28</v>
      </c>
      <c r="B30" s="11" t="s">
        <v>17</v>
      </c>
      <c r="C30" s="33"/>
      <c r="D30" s="6"/>
      <c r="E30" s="13">
        <f t="shared" si="0"/>
        <v>0</v>
      </c>
      <c r="F30" s="13">
        <f t="shared" si="1"/>
        <v>0</v>
      </c>
      <c r="G30" s="19"/>
      <c r="H30" s="19"/>
      <c r="I30" s="13">
        <f t="shared" si="2"/>
        <v>0</v>
      </c>
      <c r="J30" s="13">
        <f t="shared" si="3"/>
        <v>0</v>
      </c>
      <c r="K30" s="13">
        <f t="shared" si="4"/>
        <v>0</v>
      </c>
      <c r="L30" s="27" t="s">
        <v>10</v>
      </c>
      <c r="M30" s="28"/>
      <c r="CF30" s="16">
        <v>88983.05084745762</v>
      </c>
    </row>
    <row r="31" spans="1:84" x14ac:dyDescent="0.25">
      <c r="A31" s="8">
        <v>29</v>
      </c>
      <c r="B31" s="11" t="s">
        <v>17</v>
      </c>
      <c r="C31" s="33"/>
      <c r="D31" s="6"/>
      <c r="E31" s="13">
        <f t="shared" si="0"/>
        <v>0</v>
      </c>
      <c r="F31" s="13">
        <f t="shared" si="1"/>
        <v>0</v>
      </c>
      <c r="G31" s="19"/>
      <c r="H31" s="19"/>
      <c r="I31" s="13">
        <f t="shared" si="2"/>
        <v>0</v>
      </c>
      <c r="J31" s="13">
        <f t="shared" si="3"/>
        <v>0</v>
      </c>
      <c r="K31" s="13">
        <f t="shared" si="4"/>
        <v>0</v>
      </c>
      <c r="L31" s="27" t="s">
        <v>10</v>
      </c>
      <c r="M31" s="28"/>
      <c r="CF31" s="16">
        <v>28389.830508474577</v>
      </c>
    </row>
    <row r="32" spans="1:84" x14ac:dyDescent="0.25">
      <c r="A32" s="8">
        <v>30</v>
      </c>
      <c r="B32" s="11" t="s">
        <v>17</v>
      </c>
      <c r="C32" s="33"/>
      <c r="D32" s="6"/>
      <c r="E32" s="13">
        <f t="shared" si="0"/>
        <v>0</v>
      </c>
      <c r="F32" s="13">
        <f t="shared" si="1"/>
        <v>0</v>
      </c>
      <c r="G32" s="19"/>
      <c r="H32" s="19"/>
      <c r="I32" s="13">
        <f t="shared" si="2"/>
        <v>0</v>
      </c>
      <c r="J32" s="13">
        <f t="shared" si="3"/>
        <v>0</v>
      </c>
      <c r="K32" s="13">
        <f t="shared" si="4"/>
        <v>0</v>
      </c>
      <c r="L32" s="27" t="s">
        <v>10</v>
      </c>
      <c r="M32" s="28"/>
      <c r="CF32" s="16">
        <v>427118.64406779659</v>
      </c>
    </row>
    <row r="33" spans="1:84" x14ac:dyDescent="0.25">
      <c r="A33" s="11">
        <v>31</v>
      </c>
      <c r="B33" s="11" t="s">
        <v>17</v>
      </c>
      <c r="C33" s="33"/>
      <c r="D33" s="6"/>
      <c r="E33" s="13">
        <f t="shared" si="0"/>
        <v>0</v>
      </c>
      <c r="F33" s="13">
        <f t="shared" si="1"/>
        <v>0</v>
      </c>
      <c r="G33" s="19"/>
      <c r="H33" s="19"/>
      <c r="I33" s="13">
        <f t="shared" si="2"/>
        <v>0</v>
      </c>
      <c r="J33" s="13">
        <f t="shared" si="3"/>
        <v>0</v>
      </c>
      <c r="K33" s="13">
        <f t="shared" si="4"/>
        <v>0</v>
      </c>
      <c r="L33" s="27" t="s">
        <v>10</v>
      </c>
      <c r="M33" s="28"/>
      <c r="CF33" s="16">
        <v>50847.457627118645</v>
      </c>
    </row>
    <row r="34" spans="1:84" x14ac:dyDescent="0.25">
      <c r="A34" s="8">
        <v>32</v>
      </c>
      <c r="B34" s="11" t="s">
        <v>17</v>
      </c>
      <c r="C34" s="33"/>
      <c r="D34" s="6"/>
      <c r="E34" s="13">
        <f t="shared" si="0"/>
        <v>0</v>
      </c>
      <c r="F34" s="13">
        <f t="shared" si="1"/>
        <v>0</v>
      </c>
      <c r="G34" s="19"/>
      <c r="H34" s="19"/>
      <c r="I34" s="13">
        <f t="shared" si="2"/>
        <v>0</v>
      </c>
      <c r="J34" s="13">
        <f t="shared" si="3"/>
        <v>0</v>
      </c>
      <c r="K34" s="13">
        <f t="shared" si="4"/>
        <v>0</v>
      </c>
      <c r="L34" s="27" t="s">
        <v>10</v>
      </c>
      <c r="M34" s="28"/>
      <c r="CF34" s="16">
        <v>17796.610169491527</v>
      </c>
    </row>
    <row r="35" spans="1:84" x14ac:dyDescent="0.25">
      <c r="A35" s="8">
        <v>33</v>
      </c>
      <c r="B35" s="11" t="s">
        <v>17</v>
      </c>
      <c r="C35" s="33"/>
      <c r="D35" s="6"/>
      <c r="E35" s="13">
        <f t="shared" si="0"/>
        <v>0</v>
      </c>
      <c r="F35" s="13">
        <f t="shared" si="1"/>
        <v>0</v>
      </c>
      <c r="G35" s="19"/>
      <c r="H35" s="19"/>
      <c r="I35" s="13">
        <f t="shared" si="2"/>
        <v>0</v>
      </c>
      <c r="J35" s="13">
        <f t="shared" si="3"/>
        <v>0</v>
      </c>
      <c r="K35" s="13">
        <f t="shared" si="4"/>
        <v>0</v>
      </c>
      <c r="L35" s="27" t="s">
        <v>10</v>
      </c>
      <c r="M35" s="28"/>
      <c r="CF35" s="16">
        <v>59322.033898305082</v>
      </c>
    </row>
    <row r="36" spans="1:84" x14ac:dyDescent="0.25">
      <c r="A36" s="11">
        <v>34</v>
      </c>
      <c r="B36" s="11" t="s">
        <v>17</v>
      </c>
      <c r="C36" s="33"/>
      <c r="D36" s="6"/>
      <c r="E36" s="13">
        <f t="shared" si="0"/>
        <v>0</v>
      </c>
      <c r="F36" s="13">
        <f t="shared" si="1"/>
        <v>0</v>
      </c>
      <c r="G36" s="19"/>
      <c r="H36" s="19"/>
      <c r="I36" s="13">
        <f t="shared" si="2"/>
        <v>0</v>
      </c>
      <c r="J36" s="13">
        <f t="shared" si="3"/>
        <v>0</v>
      </c>
      <c r="K36" s="13">
        <f t="shared" si="4"/>
        <v>0</v>
      </c>
      <c r="L36" s="27" t="s">
        <v>10</v>
      </c>
      <c r="M36" s="28"/>
      <c r="CF36" s="16">
        <v>11864.406779661016</v>
      </c>
    </row>
    <row r="37" spans="1:84" x14ac:dyDescent="0.25">
      <c r="A37" s="8">
        <v>35</v>
      </c>
      <c r="B37" s="11" t="s">
        <v>17</v>
      </c>
      <c r="C37" s="33"/>
      <c r="D37" s="6"/>
      <c r="E37" s="13">
        <f t="shared" si="0"/>
        <v>0</v>
      </c>
      <c r="F37" s="13">
        <f t="shared" si="1"/>
        <v>0</v>
      </c>
      <c r="G37" s="19"/>
      <c r="H37" s="19"/>
      <c r="I37" s="13">
        <f t="shared" si="2"/>
        <v>0</v>
      </c>
      <c r="J37" s="13">
        <f t="shared" si="3"/>
        <v>0</v>
      </c>
      <c r="K37" s="13">
        <f t="shared" si="4"/>
        <v>0</v>
      </c>
      <c r="L37" s="27" t="s">
        <v>10</v>
      </c>
      <c r="M37" s="28"/>
      <c r="CF37" s="16">
        <v>266949.15254237287</v>
      </c>
    </row>
    <row r="38" spans="1:84" x14ac:dyDescent="0.25">
      <c r="A38" s="8">
        <v>36</v>
      </c>
      <c r="B38" s="11" t="s">
        <v>17</v>
      </c>
      <c r="C38" s="33"/>
      <c r="D38" s="6"/>
      <c r="E38" s="13">
        <f t="shared" si="0"/>
        <v>0</v>
      </c>
      <c r="F38" s="13">
        <f t="shared" si="1"/>
        <v>0</v>
      </c>
      <c r="G38" s="19"/>
      <c r="H38" s="19"/>
      <c r="I38" s="13">
        <f t="shared" si="2"/>
        <v>0</v>
      </c>
      <c r="J38" s="13">
        <f t="shared" si="3"/>
        <v>0</v>
      </c>
      <c r="K38" s="13">
        <f t="shared" si="4"/>
        <v>0</v>
      </c>
      <c r="L38" s="27" t="s">
        <v>10</v>
      </c>
      <c r="M38" s="28"/>
      <c r="CF38" s="16">
        <v>28813.5593220339</v>
      </c>
    </row>
    <row r="39" spans="1:84" x14ac:dyDescent="0.25">
      <c r="A39" s="11">
        <v>37</v>
      </c>
      <c r="B39" s="11" t="s">
        <v>17</v>
      </c>
      <c r="C39" s="33"/>
      <c r="D39" s="6"/>
      <c r="E39" s="13">
        <f t="shared" si="0"/>
        <v>0</v>
      </c>
      <c r="F39" s="13">
        <f t="shared" si="1"/>
        <v>0</v>
      </c>
      <c r="G39" s="19"/>
      <c r="H39" s="19"/>
      <c r="I39" s="13">
        <f t="shared" si="2"/>
        <v>0</v>
      </c>
      <c r="J39" s="13">
        <f t="shared" si="3"/>
        <v>0</v>
      </c>
      <c r="K39" s="13">
        <f t="shared" si="4"/>
        <v>0</v>
      </c>
      <c r="L39" s="27" t="s">
        <v>10</v>
      </c>
      <c r="M39" s="28"/>
      <c r="CF39" s="16">
        <v>361864.40677966102</v>
      </c>
    </row>
    <row r="40" spans="1:84" x14ac:dyDescent="0.25">
      <c r="A40" s="8">
        <v>38</v>
      </c>
      <c r="B40" s="11" t="s">
        <v>17</v>
      </c>
      <c r="C40" s="33"/>
      <c r="D40" s="6"/>
      <c r="E40" s="13">
        <f t="shared" si="0"/>
        <v>0</v>
      </c>
      <c r="F40" s="13">
        <f t="shared" si="1"/>
        <v>0</v>
      </c>
      <c r="G40" s="19"/>
      <c r="H40" s="19"/>
      <c r="I40" s="13">
        <f t="shared" si="2"/>
        <v>0</v>
      </c>
      <c r="J40" s="13">
        <f t="shared" si="3"/>
        <v>0</v>
      </c>
      <c r="K40" s="13">
        <f t="shared" si="4"/>
        <v>0</v>
      </c>
      <c r="L40" s="27" t="s">
        <v>10</v>
      </c>
      <c r="M40" s="28"/>
      <c r="CF40" s="16">
        <v>39830.508474576272</v>
      </c>
    </row>
    <row r="41" spans="1:84" x14ac:dyDescent="0.25">
      <c r="A41" s="8">
        <v>39</v>
      </c>
      <c r="B41" s="11" t="s">
        <v>17</v>
      </c>
      <c r="C41" s="33"/>
      <c r="D41" s="6"/>
      <c r="E41" s="13">
        <f t="shared" si="0"/>
        <v>0</v>
      </c>
      <c r="F41" s="13">
        <f t="shared" si="1"/>
        <v>0</v>
      </c>
      <c r="G41" s="19"/>
      <c r="H41" s="19"/>
      <c r="I41" s="13">
        <f t="shared" si="2"/>
        <v>0</v>
      </c>
      <c r="J41" s="13">
        <f t="shared" si="3"/>
        <v>0</v>
      </c>
      <c r="K41" s="13">
        <f t="shared" si="4"/>
        <v>0</v>
      </c>
      <c r="L41" s="27" t="s">
        <v>10</v>
      </c>
      <c r="M41" s="28"/>
      <c r="CF41" s="16">
        <v>12711.864406779661</v>
      </c>
    </row>
    <row r="42" spans="1:84" x14ac:dyDescent="0.25">
      <c r="A42" s="11">
        <v>40</v>
      </c>
      <c r="B42" s="11" t="s">
        <v>17</v>
      </c>
      <c r="C42" s="33"/>
      <c r="D42" s="6"/>
      <c r="E42" s="13">
        <f t="shared" si="0"/>
        <v>0</v>
      </c>
      <c r="F42" s="13">
        <f t="shared" si="1"/>
        <v>0</v>
      </c>
      <c r="G42" s="19"/>
      <c r="H42" s="19"/>
      <c r="I42" s="13">
        <f t="shared" si="2"/>
        <v>0</v>
      </c>
      <c r="J42" s="13">
        <f t="shared" si="3"/>
        <v>0</v>
      </c>
      <c r="K42" s="13">
        <f t="shared" si="4"/>
        <v>0</v>
      </c>
      <c r="L42" s="27" t="s">
        <v>10</v>
      </c>
      <c r="M42" s="28"/>
      <c r="CF42" s="16">
        <v>100847.45762711864</v>
      </c>
    </row>
    <row r="43" spans="1:84" x14ac:dyDescent="0.25">
      <c r="A43" s="8">
        <v>41</v>
      </c>
      <c r="B43" s="11" t="s">
        <v>17</v>
      </c>
      <c r="C43" s="33"/>
      <c r="D43" s="6"/>
      <c r="E43" s="13">
        <f t="shared" si="0"/>
        <v>0</v>
      </c>
      <c r="F43" s="13">
        <f t="shared" si="1"/>
        <v>0</v>
      </c>
      <c r="G43" s="19"/>
      <c r="H43" s="19"/>
      <c r="I43" s="13">
        <f t="shared" si="2"/>
        <v>0</v>
      </c>
      <c r="J43" s="13">
        <f t="shared" si="3"/>
        <v>0</v>
      </c>
      <c r="K43" s="13">
        <f t="shared" si="4"/>
        <v>0</v>
      </c>
      <c r="L43" s="27" t="s">
        <v>10</v>
      </c>
      <c r="M43" s="28"/>
      <c r="CF43" s="16">
        <v>42796.610169491527</v>
      </c>
    </row>
    <row r="44" spans="1:84" x14ac:dyDescent="0.25">
      <c r="A44" s="8">
        <v>42</v>
      </c>
      <c r="B44" s="11" t="s">
        <v>17</v>
      </c>
      <c r="C44" s="33"/>
      <c r="D44" s="6"/>
      <c r="E44" s="13">
        <f t="shared" si="0"/>
        <v>0</v>
      </c>
      <c r="F44" s="13">
        <f t="shared" si="1"/>
        <v>0</v>
      </c>
      <c r="G44" s="19"/>
      <c r="H44" s="19"/>
      <c r="I44" s="13">
        <f t="shared" si="2"/>
        <v>0</v>
      </c>
      <c r="J44" s="13">
        <f t="shared" si="3"/>
        <v>0</v>
      </c>
      <c r="K44" s="13">
        <f t="shared" si="4"/>
        <v>0</v>
      </c>
      <c r="L44" s="27" t="s">
        <v>10</v>
      </c>
      <c r="M44" s="28"/>
      <c r="CF44" s="16">
        <v>30508.474576271186</v>
      </c>
    </row>
    <row r="45" spans="1:84" x14ac:dyDescent="0.25">
      <c r="A45" s="11">
        <v>43</v>
      </c>
      <c r="B45" s="11" t="s">
        <v>17</v>
      </c>
      <c r="C45" s="33"/>
      <c r="D45" s="6"/>
      <c r="E45" s="13">
        <f t="shared" si="0"/>
        <v>0</v>
      </c>
      <c r="F45" s="13">
        <f t="shared" si="1"/>
        <v>0</v>
      </c>
      <c r="G45" s="19"/>
      <c r="H45" s="19"/>
      <c r="I45" s="13">
        <f t="shared" si="2"/>
        <v>0</v>
      </c>
      <c r="J45" s="13">
        <f t="shared" si="3"/>
        <v>0</v>
      </c>
      <c r="K45" s="13">
        <f t="shared" si="4"/>
        <v>0</v>
      </c>
      <c r="L45" s="27" t="s">
        <v>10</v>
      </c>
      <c r="M45" s="28"/>
      <c r="CF45" s="16">
        <v>17796.610169491527</v>
      </c>
    </row>
    <row r="46" spans="1:84" x14ac:dyDescent="0.25">
      <c r="A46" s="8">
        <v>44</v>
      </c>
      <c r="B46" s="11" t="s">
        <v>17</v>
      </c>
      <c r="C46" s="33"/>
      <c r="D46" s="6"/>
      <c r="E46" s="13">
        <f t="shared" si="0"/>
        <v>0</v>
      </c>
      <c r="F46" s="13">
        <f t="shared" si="1"/>
        <v>0</v>
      </c>
      <c r="G46" s="19"/>
      <c r="H46" s="19"/>
      <c r="I46" s="13">
        <f t="shared" si="2"/>
        <v>0</v>
      </c>
      <c r="J46" s="13">
        <f t="shared" si="3"/>
        <v>0</v>
      </c>
      <c r="K46" s="13">
        <f t="shared" si="4"/>
        <v>0</v>
      </c>
      <c r="L46" s="27" t="s">
        <v>10</v>
      </c>
      <c r="M46" s="28"/>
      <c r="CF46" s="16">
        <v>100847.45762711864</v>
      </c>
    </row>
    <row r="47" spans="1:84" x14ac:dyDescent="0.25">
      <c r="A47" s="8">
        <v>45</v>
      </c>
      <c r="B47" s="11" t="s">
        <v>17</v>
      </c>
      <c r="C47" s="33"/>
      <c r="D47" s="6"/>
      <c r="E47" s="13">
        <f t="shared" si="0"/>
        <v>0</v>
      </c>
      <c r="F47" s="13">
        <f t="shared" si="1"/>
        <v>0</v>
      </c>
      <c r="G47" s="19"/>
      <c r="H47" s="19"/>
      <c r="I47" s="13">
        <f t="shared" si="2"/>
        <v>0</v>
      </c>
      <c r="J47" s="13">
        <f t="shared" si="3"/>
        <v>0</v>
      </c>
      <c r="K47" s="13">
        <f t="shared" si="4"/>
        <v>0</v>
      </c>
      <c r="L47" s="27" t="s">
        <v>10</v>
      </c>
      <c r="M47" s="28"/>
      <c r="CF47" s="16">
        <v>154237.28813559323</v>
      </c>
    </row>
    <row r="48" spans="1:84" x14ac:dyDescent="0.25">
      <c r="A48" s="11">
        <v>46</v>
      </c>
      <c r="B48" s="11" t="s">
        <v>17</v>
      </c>
      <c r="C48" s="33"/>
      <c r="D48" s="6"/>
      <c r="E48" s="13">
        <f t="shared" si="0"/>
        <v>0</v>
      </c>
      <c r="F48" s="13">
        <f t="shared" si="1"/>
        <v>0</v>
      </c>
      <c r="G48" s="19"/>
      <c r="H48" s="19"/>
      <c r="I48" s="13">
        <f t="shared" si="2"/>
        <v>0</v>
      </c>
      <c r="J48" s="13">
        <f t="shared" si="3"/>
        <v>0</v>
      </c>
      <c r="K48" s="13">
        <f t="shared" si="4"/>
        <v>0</v>
      </c>
      <c r="L48" s="27" t="s">
        <v>10</v>
      </c>
      <c r="M48" s="28"/>
      <c r="CF48" s="16">
        <v>17796.610169491527</v>
      </c>
    </row>
    <row r="49" spans="1:84" x14ac:dyDescent="0.25">
      <c r="A49" s="8">
        <v>47</v>
      </c>
      <c r="B49" s="11" t="s">
        <v>17</v>
      </c>
      <c r="C49" s="33"/>
      <c r="D49" s="6"/>
      <c r="E49" s="13">
        <f t="shared" si="0"/>
        <v>0</v>
      </c>
      <c r="F49" s="13">
        <f t="shared" si="1"/>
        <v>0</v>
      </c>
      <c r="G49" s="19"/>
      <c r="H49" s="19"/>
      <c r="I49" s="13">
        <f t="shared" si="2"/>
        <v>0</v>
      </c>
      <c r="J49" s="13">
        <f t="shared" si="3"/>
        <v>0</v>
      </c>
      <c r="K49" s="13">
        <f t="shared" si="4"/>
        <v>0</v>
      </c>
      <c r="L49" s="27" t="s">
        <v>10</v>
      </c>
      <c r="M49" s="28"/>
      <c r="CF49" s="16">
        <v>23728.813559322032</v>
      </c>
    </row>
    <row r="50" spans="1:84" x14ac:dyDescent="0.25">
      <c r="A50" s="8">
        <v>48</v>
      </c>
      <c r="B50" s="11" t="s">
        <v>17</v>
      </c>
      <c r="C50" s="33"/>
      <c r="D50" s="6"/>
      <c r="E50" s="13">
        <f t="shared" si="0"/>
        <v>0</v>
      </c>
      <c r="F50" s="13">
        <f t="shared" si="1"/>
        <v>0</v>
      </c>
      <c r="G50" s="19"/>
      <c r="H50" s="19"/>
      <c r="I50" s="13">
        <f t="shared" si="2"/>
        <v>0</v>
      </c>
      <c r="J50" s="13">
        <f t="shared" si="3"/>
        <v>0</v>
      </c>
      <c r="K50" s="13">
        <f t="shared" si="4"/>
        <v>0</v>
      </c>
      <c r="L50" s="27" t="s">
        <v>10</v>
      </c>
      <c r="M50" s="28"/>
      <c r="CF50" s="16">
        <v>31779.661016949154</v>
      </c>
    </row>
    <row r="51" spans="1:84" x14ac:dyDescent="0.25">
      <c r="A51" s="11">
        <v>49</v>
      </c>
      <c r="B51" s="11" t="s">
        <v>17</v>
      </c>
      <c r="C51" s="33"/>
      <c r="D51" s="6"/>
      <c r="E51" s="13">
        <f t="shared" si="0"/>
        <v>0</v>
      </c>
      <c r="F51" s="13">
        <f t="shared" si="1"/>
        <v>0</v>
      </c>
      <c r="G51" s="19"/>
      <c r="H51" s="19"/>
      <c r="I51" s="13">
        <f t="shared" si="2"/>
        <v>0</v>
      </c>
      <c r="J51" s="13">
        <f t="shared" si="3"/>
        <v>0</v>
      </c>
      <c r="K51" s="13">
        <f t="shared" si="4"/>
        <v>0</v>
      </c>
      <c r="L51" s="27" t="s">
        <v>10</v>
      </c>
      <c r="M51" s="28"/>
      <c r="CF51" s="16">
        <v>20677.966101694914</v>
      </c>
    </row>
    <row r="52" spans="1:84" x14ac:dyDescent="0.25">
      <c r="A52" s="8">
        <v>50</v>
      </c>
      <c r="B52" s="11" t="s">
        <v>17</v>
      </c>
      <c r="C52" s="33"/>
      <c r="D52" s="6"/>
      <c r="E52" s="13">
        <f t="shared" si="0"/>
        <v>0</v>
      </c>
      <c r="F52" s="13">
        <f t="shared" si="1"/>
        <v>0</v>
      </c>
      <c r="G52" s="19"/>
      <c r="H52" s="19"/>
      <c r="I52" s="13">
        <f t="shared" si="2"/>
        <v>0</v>
      </c>
      <c r="J52" s="13">
        <f t="shared" si="3"/>
        <v>0</v>
      </c>
      <c r="K52" s="13">
        <f t="shared" si="4"/>
        <v>0</v>
      </c>
      <c r="L52" s="27" t="s">
        <v>10</v>
      </c>
      <c r="M52" s="28"/>
      <c r="CF52" s="16">
        <v>46186.4406779661</v>
      </c>
    </row>
    <row r="53" spans="1:84" x14ac:dyDescent="0.25">
      <c r="A53" s="8">
        <v>51</v>
      </c>
      <c r="B53" s="11" t="s">
        <v>17</v>
      </c>
      <c r="C53" s="33"/>
      <c r="D53" s="6"/>
      <c r="E53" s="13">
        <f t="shared" si="0"/>
        <v>0</v>
      </c>
      <c r="F53" s="13">
        <f t="shared" si="1"/>
        <v>0</v>
      </c>
      <c r="G53" s="19"/>
      <c r="H53" s="19"/>
      <c r="I53" s="13">
        <f t="shared" si="2"/>
        <v>0</v>
      </c>
      <c r="J53" s="13">
        <f t="shared" si="3"/>
        <v>0</v>
      </c>
      <c r="K53" s="13">
        <f t="shared" si="4"/>
        <v>0</v>
      </c>
      <c r="L53" s="27" t="s">
        <v>10</v>
      </c>
      <c r="M53" s="28"/>
      <c r="CF53" s="16">
        <v>19067.796610169491</v>
      </c>
    </row>
    <row r="54" spans="1:84" x14ac:dyDescent="0.25">
      <c r="A54" s="11">
        <v>52</v>
      </c>
      <c r="B54" s="11" t="s">
        <v>17</v>
      </c>
      <c r="C54" s="33"/>
      <c r="D54" s="6"/>
      <c r="E54" s="13">
        <f t="shared" si="0"/>
        <v>0</v>
      </c>
      <c r="F54" s="13">
        <f t="shared" si="1"/>
        <v>0</v>
      </c>
      <c r="G54" s="19"/>
      <c r="H54" s="19"/>
      <c r="I54" s="13">
        <f t="shared" si="2"/>
        <v>0</v>
      </c>
      <c r="J54" s="13">
        <f t="shared" si="3"/>
        <v>0</v>
      </c>
      <c r="K54" s="13">
        <f t="shared" si="4"/>
        <v>0</v>
      </c>
      <c r="L54" s="27" t="s">
        <v>10</v>
      </c>
      <c r="M54" s="28"/>
      <c r="CF54" s="16">
        <v>18813.5593220339</v>
      </c>
    </row>
    <row r="55" spans="1:84" x14ac:dyDescent="0.25">
      <c r="A55" s="8">
        <v>53</v>
      </c>
      <c r="B55" s="11" t="s">
        <v>17</v>
      </c>
      <c r="C55" s="33"/>
      <c r="D55" s="6"/>
      <c r="E55" s="13">
        <f t="shared" si="0"/>
        <v>0</v>
      </c>
      <c r="F55" s="13">
        <f t="shared" si="1"/>
        <v>0</v>
      </c>
      <c r="G55" s="19"/>
      <c r="H55" s="19"/>
      <c r="I55" s="13">
        <f t="shared" si="2"/>
        <v>0</v>
      </c>
      <c r="J55" s="13">
        <f t="shared" si="3"/>
        <v>0</v>
      </c>
      <c r="K55" s="13">
        <f t="shared" si="4"/>
        <v>0</v>
      </c>
      <c r="L55" s="27" t="s">
        <v>10</v>
      </c>
      <c r="M55" s="28"/>
      <c r="CF55" s="16">
        <v>24152.542372881355</v>
      </c>
    </row>
    <row r="56" spans="1:84" x14ac:dyDescent="0.25">
      <c r="A56" s="8">
        <v>54</v>
      </c>
      <c r="B56" s="11" t="s">
        <v>17</v>
      </c>
      <c r="C56" s="33"/>
      <c r="D56" s="6"/>
      <c r="E56" s="13">
        <f t="shared" si="0"/>
        <v>0</v>
      </c>
      <c r="F56" s="13">
        <f t="shared" si="1"/>
        <v>0</v>
      </c>
      <c r="G56" s="19"/>
      <c r="H56" s="19"/>
      <c r="I56" s="13">
        <f t="shared" si="2"/>
        <v>0</v>
      </c>
      <c r="J56" s="13">
        <f t="shared" si="3"/>
        <v>0</v>
      </c>
      <c r="K56" s="13">
        <f t="shared" si="4"/>
        <v>0</v>
      </c>
      <c r="L56" s="27" t="s">
        <v>10</v>
      </c>
      <c r="M56" s="28"/>
      <c r="CF56" s="16">
        <v>11355.93220338983</v>
      </c>
    </row>
    <row r="57" spans="1:84" x14ac:dyDescent="0.25">
      <c r="A57" s="11">
        <v>55</v>
      </c>
      <c r="B57" s="11" t="s">
        <v>17</v>
      </c>
      <c r="C57" s="33"/>
      <c r="D57" s="6"/>
      <c r="E57" s="13">
        <f t="shared" si="0"/>
        <v>0</v>
      </c>
      <c r="F57" s="13">
        <f t="shared" si="1"/>
        <v>0</v>
      </c>
      <c r="G57" s="19"/>
      <c r="H57" s="19"/>
      <c r="I57" s="13">
        <f t="shared" si="2"/>
        <v>0</v>
      </c>
      <c r="J57" s="13">
        <f t="shared" si="3"/>
        <v>0</v>
      </c>
      <c r="K57" s="13">
        <f t="shared" si="4"/>
        <v>0</v>
      </c>
      <c r="L57" s="27" t="s">
        <v>10</v>
      </c>
      <c r="M57" s="28"/>
      <c r="CF57" s="16">
        <v>54237.288135593219</v>
      </c>
    </row>
    <row r="58" spans="1:84" x14ac:dyDescent="0.25">
      <c r="A58" s="8">
        <v>56</v>
      </c>
      <c r="B58" s="11" t="s">
        <v>17</v>
      </c>
      <c r="C58" s="33"/>
      <c r="D58" s="6"/>
      <c r="E58" s="13">
        <f t="shared" si="0"/>
        <v>0</v>
      </c>
      <c r="F58" s="13">
        <f t="shared" si="1"/>
        <v>0</v>
      </c>
      <c r="G58" s="19"/>
      <c r="H58" s="19"/>
      <c r="I58" s="13">
        <f t="shared" si="2"/>
        <v>0</v>
      </c>
      <c r="J58" s="13">
        <f t="shared" si="3"/>
        <v>0</v>
      </c>
      <c r="K58" s="13">
        <f t="shared" si="4"/>
        <v>0</v>
      </c>
      <c r="L58" s="27" t="s">
        <v>10</v>
      </c>
      <c r="M58" s="28"/>
      <c r="CF58" s="16">
        <v>29661.016949152541</v>
      </c>
    </row>
    <row r="59" spans="1:84" x14ac:dyDescent="0.25">
      <c r="A59" s="8">
        <v>57</v>
      </c>
      <c r="B59" s="11" t="s">
        <v>17</v>
      </c>
      <c r="C59" s="33"/>
      <c r="D59" s="6"/>
      <c r="E59" s="13">
        <f t="shared" si="0"/>
        <v>0</v>
      </c>
      <c r="F59" s="13">
        <f t="shared" si="1"/>
        <v>0</v>
      </c>
      <c r="G59" s="19"/>
      <c r="H59" s="19"/>
      <c r="I59" s="13">
        <f t="shared" si="2"/>
        <v>0</v>
      </c>
      <c r="J59" s="13">
        <f t="shared" si="3"/>
        <v>0</v>
      </c>
      <c r="K59" s="13">
        <f t="shared" si="4"/>
        <v>0</v>
      </c>
      <c r="L59" s="27" t="s">
        <v>10</v>
      </c>
      <c r="M59" s="28"/>
      <c r="CF59" s="16">
        <v>98305.08474576271</v>
      </c>
    </row>
    <row r="60" spans="1:84" x14ac:dyDescent="0.25">
      <c r="A60" s="11">
        <v>58</v>
      </c>
      <c r="B60" s="11" t="s">
        <v>17</v>
      </c>
      <c r="C60" s="33"/>
      <c r="D60" s="6"/>
      <c r="E60" s="13">
        <f t="shared" si="0"/>
        <v>0</v>
      </c>
      <c r="F60" s="13">
        <f t="shared" si="1"/>
        <v>0</v>
      </c>
      <c r="G60" s="19"/>
      <c r="H60" s="19"/>
      <c r="I60" s="13">
        <f t="shared" si="2"/>
        <v>0</v>
      </c>
      <c r="J60" s="13">
        <f t="shared" si="3"/>
        <v>0</v>
      </c>
      <c r="K60" s="13">
        <f t="shared" si="4"/>
        <v>0</v>
      </c>
      <c r="L60" s="27" t="s">
        <v>10</v>
      </c>
      <c r="M60" s="28"/>
      <c r="CF60" s="16">
        <v>516101.69491525425</v>
      </c>
    </row>
    <row r="61" spans="1:84" x14ac:dyDescent="0.25">
      <c r="A61" s="8">
        <v>59</v>
      </c>
      <c r="B61" s="11" t="s">
        <v>17</v>
      </c>
      <c r="C61" s="33"/>
      <c r="D61" s="6"/>
      <c r="E61" s="13">
        <f t="shared" si="0"/>
        <v>0</v>
      </c>
      <c r="F61" s="13">
        <f t="shared" si="1"/>
        <v>0</v>
      </c>
      <c r="G61" s="19"/>
      <c r="H61" s="19"/>
      <c r="I61" s="13">
        <f t="shared" si="2"/>
        <v>0</v>
      </c>
      <c r="J61" s="13">
        <f t="shared" si="3"/>
        <v>0</v>
      </c>
      <c r="K61" s="13">
        <f t="shared" si="4"/>
        <v>0</v>
      </c>
      <c r="L61" s="27" t="s">
        <v>10</v>
      </c>
      <c r="M61" s="28"/>
      <c r="CF61" s="16">
        <v>62288.135593220337</v>
      </c>
    </row>
    <row r="62" spans="1:84" x14ac:dyDescent="0.25">
      <c r="A62" s="8">
        <v>60</v>
      </c>
      <c r="B62" s="11" t="s">
        <v>17</v>
      </c>
      <c r="C62" s="33"/>
      <c r="D62" s="6"/>
      <c r="E62" s="13">
        <f t="shared" si="0"/>
        <v>0</v>
      </c>
      <c r="F62" s="13">
        <f t="shared" si="1"/>
        <v>0</v>
      </c>
      <c r="G62" s="19"/>
      <c r="H62" s="19"/>
      <c r="I62" s="13">
        <f t="shared" si="2"/>
        <v>0</v>
      </c>
      <c r="J62" s="13">
        <f t="shared" si="3"/>
        <v>0</v>
      </c>
      <c r="K62" s="13">
        <f t="shared" si="4"/>
        <v>0</v>
      </c>
      <c r="L62" s="27" t="s">
        <v>10</v>
      </c>
      <c r="M62" s="28"/>
      <c r="CF62" s="16">
        <v>40254.237288135591</v>
      </c>
    </row>
    <row r="63" spans="1:84" x14ac:dyDescent="0.25">
      <c r="A63" s="11">
        <v>61</v>
      </c>
      <c r="B63" s="11" t="s">
        <v>17</v>
      </c>
      <c r="C63" s="33"/>
      <c r="D63" s="6"/>
      <c r="E63" s="13">
        <f t="shared" si="0"/>
        <v>0</v>
      </c>
      <c r="F63" s="13">
        <f t="shared" si="1"/>
        <v>0</v>
      </c>
      <c r="G63" s="19"/>
      <c r="H63" s="19"/>
      <c r="I63" s="13">
        <f t="shared" si="2"/>
        <v>0</v>
      </c>
      <c r="J63" s="13">
        <f t="shared" si="3"/>
        <v>0</v>
      </c>
      <c r="K63" s="13">
        <f t="shared" si="4"/>
        <v>0</v>
      </c>
      <c r="L63" s="27" t="s">
        <v>10</v>
      </c>
      <c r="M63" s="28"/>
      <c r="CF63" s="16">
        <v>1666949.1525423729</v>
      </c>
    </row>
    <row r="64" spans="1:84" x14ac:dyDescent="0.25">
      <c r="A64" s="8">
        <v>62</v>
      </c>
      <c r="B64" s="11" t="s">
        <v>17</v>
      </c>
      <c r="C64" s="33"/>
      <c r="D64" s="6"/>
      <c r="E64" s="13">
        <f t="shared" si="0"/>
        <v>0</v>
      </c>
      <c r="F64" s="13">
        <f t="shared" si="1"/>
        <v>0</v>
      </c>
      <c r="G64" s="19"/>
      <c r="H64" s="19"/>
      <c r="I64" s="13">
        <f t="shared" si="2"/>
        <v>0</v>
      </c>
      <c r="J64" s="13">
        <f t="shared" si="3"/>
        <v>0</v>
      </c>
      <c r="K64" s="13">
        <f t="shared" si="4"/>
        <v>0</v>
      </c>
      <c r="L64" s="27" t="s">
        <v>10</v>
      </c>
      <c r="M64" s="28"/>
      <c r="CF64" s="16">
        <v>47457.627118644064</v>
      </c>
    </row>
    <row r="65" spans="1:84" x14ac:dyDescent="0.25">
      <c r="A65" s="8">
        <v>63</v>
      </c>
      <c r="B65" s="11" t="s">
        <v>17</v>
      </c>
      <c r="C65" s="33"/>
      <c r="D65" s="6"/>
      <c r="E65" s="13">
        <f t="shared" si="0"/>
        <v>0</v>
      </c>
      <c r="F65" s="13">
        <f t="shared" si="1"/>
        <v>0</v>
      </c>
      <c r="G65" s="19"/>
      <c r="H65" s="19"/>
      <c r="I65" s="13">
        <f t="shared" si="2"/>
        <v>0</v>
      </c>
      <c r="J65" s="13">
        <f t="shared" si="3"/>
        <v>0</v>
      </c>
      <c r="K65" s="13">
        <f t="shared" si="4"/>
        <v>0</v>
      </c>
      <c r="L65" s="27" t="s">
        <v>10</v>
      </c>
      <c r="M65" s="28"/>
      <c r="CF65" s="16">
        <v>22881.355932203391</v>
      </c>
    </row>
    <row r="66" spans="1:84" x14ac:dyDescent="0.25">
      <c r="A66" s="11">
        <v>64</v>
      </c>
      <c r="B66" s="11" t="s">
        <v>17</v>
      </c>
      <c r="C66" s="33"/>
      <c r="D66" s="6"/>
      <c r="E66" s="13">
        <f t="shared" si="0"/>
        <v>0</v>
      </c>
      <c r="F66" s="13">
        <f t="shared" si="1"/>
        <v>0</v>
      </c>
      <c r="G66" s="19"/>
      <c r="H66" s="19"/>
      <c r="I66" s="13">
        <f t="shared" si="2"/>
        <v>0</v>
      </c>
      <c r="J66" s="13">
        <f t="shared" si="3"/>
        <v>0</v>
      </c>
      <c r="K66" s="13">
        <f t="shared" si="4"/>
        <v>0</v>
      </c>
      <c r="L66" s="27" t="s">
        <v>10</v>
      </c>
      <c r="M66" s="28"/>
      <c r="CF66" s="16">
        <v>101694.91525423729</v>
      </c>
    </row>
    <row r="67" spans="1:84" x14ac:dyDescent="0.25">
      <c r="A67" s="8">
        <v>65</v>
      </c>
      <c r="B67" s="11" t="s">
        <v>17</v>
      </c>
      <c r="C67" s="33"/>
      <c r="D67" s="6"/>
      <c r="E67" s="13">
        <f t="shared" si="0"/>
        <v>0</v>
      </c>
      <c r="F67" s="13">
        <f t="shared" si="1"/>
        <v>0</v>
      </c>
      <c r="G67" s="19"/>
      <c r="H67" s="19"/>
      <c r="I67" s="13">
        <f t="shared" si="2"/>
        <v>0</v>
      </c>
      <c r="J67" s="13">
        <f t="shared" si="3"/>
        <v>0</v>
      </c>
      <c r="K67" s="13">
        <f t="shared" si="4"/>
        <v>0</v>
      </c>
      <c r="L67" s="27" t="s">
        <v>10</v>
      </c>
      <c r="M67" s="28"/>
      <c r="CF67" s="16">
        <v>39406.779661016946</v>
      </c>
    </row>
    <row r="68" spans="1:84" x14ac:dyDescent="0.25">
      <c r="A68" s="8">
        <v>66</v>
      </c>
      <c r="B68" s="11" t="s">
        <v>17</v>
      </c>
      <c r="C68" s="33"/>
      <c r="D68" s="6"/>
      <c r="E68" s="13">
        <f t="shared" ref="E68:E131" si="5">D68*100/118</f>
        <v>0</v>
      </c>
      <c r="F68" s="13">
        <f t="shared" ref="F68:F131" si="6">D68-E68</f>
        <v>0</v>
      </c>
      <c r="G68" s="19"/>
      <c r="H68" s="19"/>
      <c r="I68" s="13">
        <f t="shared" ref="I68:I131" si="7">E68*0.03</f>
        <v>0</v>
      </c>
      <c r="J68" s="13">
        <f t="shared" ref="J68:J131" si="8">I68+F68</f>
        <v>0</v>
      </c>
      <c r="K68" s="13">
        <f t="shared" ref="K68:K131" si="9">D68-J68</f>
        <v>0</v>
      </c>
      <c r="L68" s="27" t="s">
        <v>10</v>
      </c>
      <c r="M68" s="28"/>
      <c r="CF68" s="16">
        <v>16949.152542372882</v>
      </c>
    </row>
    <row r="69" spans="1:84" x14ac:dyDescent="0.25">
      <c r="A69" s="11">
        <v>67</v>
      </c>
      <c r="B69" s="11" t="s">
        <v>17</v>
      </c>
      <c r="C69" s="33"/>
      <c r="D69" s="6"/>
      <c r="E69" s="13">
        <f t="shared" si="5"/>
        <v>0</v>
      </c>
      <c r="F69" s="13">
        <f t="shared" si="6"/>
        <v>0</v>
      </c>
      <c r="G69" s="19"/>
      <c r="H69" s="19"/>
      <c r="I69" s="13">
        <f t="shared" si="7"/>
        <v>0</v>
      </c>
      <c r="J69" s="13">
        <f t="shared" si="8"/>
        <v>0</v>
      </c>
      <c r="K69" s="13">
        <f t="shared" si="9"/>
        <v>0</v>
      </c>
      <c r="L69" s="27" t="s">
        <v>10</v>
      </c>
      <c r="M69" s="28"/>
      <c r="CF69" s="16">
        <v>7627.1186440677966</v>
      </c>
    </row>
    <row r="70" spans="1:84" x14ac:dyDescent="0.25">
      <c r="A70" s="8">
        <v>68</v>
      </c>
      <c r="B70" s="11" t="s">
        <v>17</v>
      </c>
      <c r="C70" s="33"/>
      <c r="D70" s="6"/>
      <c r="E70" s="13">
        <f t="shared" si="5"/>
        <v>0</v>
      </c>
      <c r="F70" s="13">
        <f t="shared" si="6"/>
        <v>0</v>
      </c>
      <c r="G70" s="19"/>
      <c r="H70" s="19"/>
      <c r="I70" s="13">
        <f t="shared" si="7"/>
        <v>0</v>
      </c>
      <c r="J70" s="13">
        <f t="shared" si="8"/>
        <v>0</v>
      </c>
      <c r="K70" s="13">
        <f t="shared" si="9"/>
        <v>0</v>
      </c>
      <c r="L70" s="27" t="s">
        <v>10</v>
      </c>
      <c r="M70" s="28"/>
      <c r="CF70" s="16">
        <v>7627.1186440677966</v>
      </c>
    </row>
    <row r="71" spans="1:84" x14ac:dyDescent="0.25">
      <c r="A71" s="8">
        <v>69</v>
      </c>
      <c r="B71" s="11" t="s">
        <v>17</v>
      </c>
      <c r="C71" s="33"/>
      <c r="D71" s="6"/>
      <c r="E71" s="13">
        <f t="shared" si="5"/>
        <v>0</v>
      </c>
      <c r="F71" s="13">
        <f t="shared" si="6"/>
        <v>0</v>
      </c>
      <c r="G71" s="19"/>
      <c r="H71" s="19"/>
      <c r="I71" s="13">
        <f t="shared" si="7"/>
        <v>0</v>
      </c>
      <c r="J71" s="13">
        <f t="shared" si="8"/>
        <v>0</v>
      </c>
      <c r="K71" s="13">
        <f t="shared" si="9"/>
        <v>0</v>
      </c>
      <c r="L71" s="27" t="s">
        <v>10</v>
      </c>
      <c r="M71" s="28"/>
      <c r="CF71" s="16">
        <v>53389.830508474573</v>
      </c>
    </row>
    <row r="72" spans="1:84" x14ac:dyDescent="0.25">
      <c r="A72" s="11">
        <v>70</v>
      </c>
      <c r="B72" s="11" t="s">
        <v>17</v>
      </c>
      <c r="C72" s="33"/>
      <c r="D72" s="6"/>
      <c r="E72" s="13">
        <f t="shared" si="5"/>
        <v>0</v>
      </c>
      <c r="F72" s="13">
        <f t="shared" si="6"/>
        <v>0</v>
      </c>
      <c r="G72" s="19"/>
      <c r="H72" s="19"/>
      <c r="I72" s="13">
        <f t="shared" si="7"/>
        <v>0</v>
      </c>
      <c r="J72" s="13">
        <f t="shared" si="8"/>
        <v>0</v>
      </c>
      <c r="K72" s="13">
        <f t="shared" si="9"/>
        <v>0</v>
      </c>
      <c r="L72" s="27" t="s">
        <v>10</v>
      </c>
      <c r="M72" s="28"/>
      <c r="CF72" s="16">
        <v>296610.16949152545</v>
      </c>
    </row>
    <row r="73" spans="1:84" x14ac:dyDescent="0.25">
      <c r="A73" s="8">
        <v>71</v>
      </c>
      <c r="B73" s="11" t="s">
        <v>17</v>
      </c>
      <c r="C73" s="33"/>
      <c r="D73" s="6"/>
      <c r="E73" s="13">
        <f t="shared" si="5"/>
        <v>0</v>
      </c>
      <c r="F73" s="13">
        <f t="shared" si="6"/>
        <v>0</v>
      </c>
      <c r="G73" s="19"/>
      <c r="H73" s="19"/>
      <c r="I73" s="13">
        <f t="shared" si="7"/>
        <v>0</v>
      </c>
      <c r="J73" s="13">
        <f t="shared" si="8"/>
        <v>0</v>
      </c>
      <c r="K73" s="13">
        <f t="shared" si="9"/>
        <v>0</v>
      </c>
      <c r="L73" s="27" t="s">
        <v>10</v>
      </c>
      <c r="M73" s="28"/>
      <c r="CF73" s="16">
        <v>169491.5254237288</v>
      </c>
    </row>
    <row r="74" spans="1:84" x14ac:dyDescent="0.25">
      <c r="A74" s="8">
        <v>72</v>
      </c>
      <c r="B74" s="11" t="s">
        <v>17</v>
      </c>
      <c r="C74" s="33"/>
      <c r="D74" s="6"/>
      <c r="E74" s="13">
        <f t="shared" si="5"/>
        <v>0</v>
      </c>
      <c r="F74" s="13">
        <f t="shared" si="6"/>
        <v>0</v>
      </c>
      <c r="G74" s="19"/>
      <c r="H74" s="19"/>
      <c r="I74" s="13">
        <f t="shared" si="7"/>
        <v>0</v>
      </c>
      <c r="J74" s="13">
        <f t="shared" si="8"/>
        <v>0</v>
      </c>
      <c r="K74" s="13">
        <f t="shared" si="9"/>
        <v>0</v>
      </c>
      <c r="L74" s="27" t="s">
        <v>10</v>
      </c>
      <c r="M74" s="28"/>
      <c r="CF74" s="16">
        <v>169491.5254237288</v>
      </c>
    </row>
    <row r="75" spans="1:84" x14ac:dyDescent="0.25">
      <c r="A75" s="11">
        <v>73</v>
      </c>
      <c r="B75" s="11" t="s">
        <v>17</v>
      </c>
      <c r="C75" s="33"/>
      <c r="D75" s="6"/>
      <c r="E75" s="13">
        <f t="shared" si="5"/>
        <v>0</v>
      </c>
      <c r="F75" s="13">
        <f t="shared" si="6"/>
        <v>0</v>
      </c>
      <c r="G75" s="19"/>
      <c r="H75" s="19"/>
      <c r="I75" s="13">
        <f t="shared" si="7"/>
        <v>0</v>
      </c>
      <c r="J75" s="13">
        <f t="shared" si="8"/>
        <v>0</v>
      </c>
      <c r="K75" s="13">
        <f t="shared" si="9"/>
        <v>0</v>
      </c>
      <c r="L75" s="27" t="s">
        <v>10</v>
      </c>
      <c r="M75" s="28"/>
      <c r="CF75" s="16">
        <v>169491.5254237288</v>
      </c>
    </row>
    <row r="76" spans="1:84" x14ac:dyDescent="0.25">
      <c r="A76" s="8">
        <v>74</v>
      </c>
      <c r="B76" s="11" t="s">
        <v>17</v>
      </c>
      <c r="C76" s="33"/>
      <c r="D76" s="6"/>
      <c r="E76" s="13">
        <f t="shared" si="5"/>
        <v>0</v>
      </c>
      <c r="F76" s="13">
        <f t="shared" si="6"/>
        <v>0</v>
      </c>
      <c r="G76" s="19"/>
      <c r="H76" s="19"/>
      <c r="I76" s="13">
        <f t="shared" si="7"/>
        <v>0</v>
      </c>
      <c r="J76" s="13">
        <f t="shared" si="8"/>
        <v>0</v>
      </c>
      <c r="K76" s="13">
        <f t="shared" si="9"/>
        <v>0</v>
      </c>
      <c r="L76" s="27" t="s">
        <v>10</v>
      </c>
      <c r="M76" s="28"/>
      <c r="CF76" s="16">
        <v>42372.881355932201</v>
      </c>
    </row>
    <row r="77" spans="1:84" x14ac:dyDescent="0.25">
      <c r="A77" s="8">
        <v>75</v>
      </c>
      <c r="B77" s="11" t="s">
        <v>17</v>
      </c>
      <c r="C77" s="33"/>
      <c r="D77" s="6"/>
      <c r="E77" s="13">
        <f t="shared" si="5"/>
        <v>0</v>
      </c>
      <c r="F77" s="13">
        <f t="shared" si="6"/>
        <v>0</v>
      </c>
      <c r="G77" s="19"/>
      <c r="H77" s="19"/>
      <c r="I77" s="13">
        <f t="shared" si="7"/>
        <v>0</v>
      </c>
      <c r="J77" s="13">
        <f t="shared" si="8"/>
        <v>0</v>
      </c>
      <c r="K77" s="13">
        <f t="shared" si="9"/>
        <v>0</v>
      </c>
      <c r="L77" s="27" t="s">
        <v>10</v>
      </c>
      <c r="M77" s="28"/>
      <c r="CF77" s="16">
        <v>91525.423728813563</v>
      </c>
    </row>
    <row r="78" spans="1:84" x14ac:dyDescent="0.25">
      <c r="A78" s="11">
        <v>76</v>
      </c>
      <c r="B78" s="11" t="s">
        <v>17</v>
      </c>
      <c r="C78" s="33"/>
      <c r="D78" s="6"/>
      <c r="E78" s="13">
        <f t="shared" si="5"/>
        <v>0</v>
      </c>
      <c r="F78" s="13">
        <f t="shared" si="6"/>
        <v>0</v>
      </c>
      <c r="G78" s="19"/>
      <c r="H78" s="19"/>
      <c r="I78" s="13">
        <f t="shared" si="7"/>
        <v>0</v>
      </c>
      <c r="J78" s="13">
        <f t="shared" si="8"/>
        <v>0</v>
      </c>
      <c r="K78" s="13">
        <f t="shared" si="9"/>
        <v>0</v>
      </c>
      <c r="L78" s="27" t="s">
        <v>10</v>
      </c>
      <c r="M78" s="28"/>
      <c r="CF78" s="16">
        <v>983050.84745762707</v>
      </c>
    </row>
    <row r="79" spans="1:84" x14ac:dyDescent="0.25">
      <c r="A79" s="8">
        <v>77</v>
      </c>
      <c r="B79" s="11" t="s">
        <v>17</v>
      </c>
      <c r="C79" s="33"/>
      <c r="D79" s="6"/>
      <c r="E79" s="13">
        <f t="shared" si="5"/>
        <v>0</v>
      </c>
      <c r="F79" s="13">
        <f t="shared" si="6"/>
        <v>0</v>
      </c>
      <c r="G79" s="19"/>
      <c r="H79" s="19"/>
      <c r="I79" s="13">
        <f t="shared" si="7"/>
        <v>0</v>
      </c>
      <c r="J79" s="13">
        <f t="shared" si="8"/>
        <v>0</v>
      </c>
      <c r="K79" s="13">
        <f t="shared" si="9"/>
        <v>0</v>
      </c>
      <c r="L79" s="27" t="s">
        <v>10</v>
      </c>
      <c r="M79" s="28"/>
      <c r="CF79" s="16">
        <v>203389.83050847458</v>
      </c>
    </row>
    <row r="80" spans="1:84" x14ac:dyDescent="0.25">
      <c r="A80" s="8">
        <v>78</v>
      </c>
      <c r="B80" s="11" t="s">
        <v>17</v>
      </c>
      <c r="C80" s="33"/>
      <c r="D80" s="6"/>
      <c r="E80" s="13">
        <f t="shared" si="5"/>
        <v>0</v>
      </c>
      <c r="F80" s="13">
        <f t="shared" si="6"/>
        <v>0</v>
      </c>
      <c r="G80" s="19"/>
      <c r="H80" s="19"/>
      <c r="I80" s="13">
        <f t="shared" si="7"/>
        <v>0</v>
      </c>
      <c r="J80" s="13">
        <f t="shared" si="8"/>
        <v>0</v>
      </c>
      <c r="K80" s="13">
        <f t="shared" si="9"/>
        <v>0</v>
      </c>
      <c r="L80" s="27" t="s">
        <v>10</v>
      </c>
      <c r="M80" s="28"/>
      <c r="CF80" s="16">
        <v>76271.186440677964</v>
      </c>
    </row>
    <row r="81" spans="1:84" x14ac:dyDescent="0.25">
      <c r="A81" s="11">
        <v>79</v>
      </c>
      <c r="B81" s="11" t="s">
        <v>17</v>
      </c>
      <c r="C81" s="33"/>
      <c r="D81" s="6"/>
      <c r="E81" s="13">
        <f t="shared" si="5"/>
        <v>0</v>
      </c>
      <c r="F81" s="13">
        <f t="shared" si="6"/>
        <v>0</v>
      </c>
      <c r="G81" s="19"/>
      <c r="H81" s="19"/>
      <c r="I81" s="13">
        <f t="shared" si="7"/>
        <v>0</v>
      </c>
      <c r="J81" s="13">
        <f t="shared" si="8"/>
        <v>0</v>
      </c>
      <c r="K81" s="13">
        <f t="shared" si="9"/>
        <v>0</v>
      </c>
      <c r="L81" s="27" t="s">
        <v>10</v>
      </c>
      <c r="M81" s="28"/>
      <c r="CF81" s="16">
        <v>76271.186440677964</v>
      </c>
    </row>
    <row r="82" spans="1:84" x14ac:dyDescent="0.25">
      <c r="A82" s="8">
        <v>80</v>
      </c>
      <c r="B82" s="11" t="s">
        <v>17</v>
      </c>
      <c r="C82" s="33"/>
      <c r="D82" s="6"/>
      <c r="E82" s="13">
        <f t="shared" si="5"/>
        <v>0</v>
      </c>
      <c r="F82" s="13">
        <f t="shared" si="6"/>
        <v>0</v>
      </c>
      <c r="G82" s="19"/>
      <c r="H82" s="19"/>
      <c r="I82" s="13">
        <f t="shared" si="7"/>
        <v>0</v>
      </c>
      <c r="J82" s="13">
        <f t="shared" si="8"/>
        <v>0</v>
      </c>
      <c r="K82" s="13">
        <f t="shared" si="9"/>
        <v>0</v>
      </c>
      <c r="L82" s="27" t="s">
        <v>10</v>
      </c>
      <c r="M82" s="28"/>
      <c r="CF82" s="16">
        <v>152542.37288135593</v>
      </c>
    </row>
    <row r="83" spans="1:84" x14ac:dyDescent="0.25">
      <c r="A83" s="8">
        <v>81</v>
      </c>
      <c r="B83" s="11" t="s">
        <v>17</v>
      </c>
      <c r="C83" s="33"/>
      <c r="D83" s="6"/>
      <c r="E83" s="13">
        <f t="shared" si="5"/>
        <v>0</v>
      </c>
      <c r="F83" s="13">
        <f t="shared" si="6"/>
        <v>0</v>
      </c>
      <c r="G83" s="19"/>
      <c r="H83" s="19"/>
      <c r="I83" s="13">
        <f t="shared" si="7"/>
        <v>0</v>
      </c>
      <c r="J83" s="13">
        <f t="shared" si="8"/>
        <v>0</v>
      </c>
      <c r="K83" s="13">
        <f t="shared" si="9"/>
        <v>0</v>
      </c>
      <c r="L83" s="27" t="s">
        <v>10</v>
      </c>
      <c r="M83" s="28"/>
      <c r="CF83" s="16">
        <v>45762.711864406781</v>
      </c>
    </row>
    <row r="84" spans="1:84" x14ac:dyDescent="0.25">
      <c r="A84" s="11">
        <v>82</v>
      </c>
      <c r="B84" s="11" t="s">
        <v>17</v>
      </c>
      <c r="C84" s="33"/>
      <c r="D84" s="6"/>
      <c r="E84" s="13">
        <f t="shared" si="5"/>
        <v>0</v>
      </c>
      <c r="F84" s="13">
        <f t="shared" si="6"/>
        <v>0</v>
      </c>
      <c r="G84" s="19"/>
      <c r="H84" s="19"/>
      <c r="I84" s="13">
        <f t="shared" si="7"/>
        <v>0</v>
      </c>
      <c r="J84" s="13">
        <f t="shared" si="8"/>
        <v>0</v>
      </c>
      <c r="K84" s="13">
        <f t="shared" si="9"/>
        <v>0</v>
      </c>
      <c r="L84" s="27" t="s">
        <v>10</v>
      </c>
      <c r="M84" s="28"/>
      <c r="CF84" s="16">
        <v>169491.5254237288</v>
      </c>
    </row>
    <row r="85" spans="1:84" x14ac:dyDescent="0.25">
      <c r="A85" s="8">
        <v>83</v>
      </c>
      <c r="B85" s="11" t="s">
        <v>17</v>
      </c>
      <c r="C85" s="33"/>
      <c r="D85" s="6"/>
      <c r="E85" s="13">
        <f t="shared" si="5"/>
        <v>0</v>
      </c>
      <c r="F85" s="13">
        <f t="shared" si="6"/>
        <v>0</v>
      </c>
      <c r="G85" s="19"/>
      <c r="H85" s="19"/>
      <c r="I85" s="13">
        <f t="shared" si="7"/>
        <v>0</v>
      </c>
      <c r="J85" s="13">
        <f t="shared" si="8"/>
        <v>0</v>
      </c>
      <c r="K85" s="13">
        <f t="shared" si="9"/>
        <v>0</v>
      </c>
      <c r="L85" s="27" t="s">
        <v>10</v>
      </c>
      <c r="M85" s="28"/>
      <c r="CF85" s="16">
        <v>26271.186440677968</v>
      </c>
    </row>
    <row r="86" spans="1:84" x14ac:dyDescent="0.25">
      <c r="A86" s="8">
        <v>84</v>
      </c>
      <c r="B86" s="11" t="s">
        <v>17</v>
      </c>
      <c r="C86" s="33"/>
      <c r="D86" s="6"/>
      <c r="E86" s="13">
        <f t="shared" si="5"/>
        <v>0</v>
      </c>
      <c r="F86" s="13">
        <f t="shared" si="6"/>
        <v>0</v>
      </c>
      <c r="G86" s="19"/>
      <c r="H86" s="19"/>
      <c r="I86" s="13">
        <f t="shared" si="7"/>
        <v>0</v>
      </c>
      <c r="J86" s="13">
        <f t="shared" si="8"/>
        <v>0</v>
      </c>
      <c r="K86" s="13">
        <f t="shared" si="9"/>
        <v>0</v>
      </c>
      <c r="L86" s="27" t="s">
        <v>10</v>
      </c>
      <c r="M86" s="28"/>
      <c r="CF86" s="16">
        <v>22881.355932203391</v>
      </c>
    </row>
    <row r="87" spans="1:84" x14ac:dyDescent="0.25">
      <c r="A87" s="11">
        <v>85</v>
      </c>
      <c r="B87" s="11" t="s">
        <v>17</v>
      </c>
      <c r="C87" s="33"/>
      <c r="D87" s="6"/>
      <c r="E87" s="13">
        <f t="shared" si="5"/>
        <v>0</v>
      </c>
      <c r="F87" s="13">
        <f t="shared" si="6"/>
        <v>0</v>
      </c>
      <c r="G87" s="19"/>
      <c r="H87" s="19"/>
      <c r="I87" s="13">
        <f t="shared" si="7"/>
        <v>0</v>
      </c>
      <c r="J87" s="13">
        <f t="shared" si="8"/>
        <v>0</v>
      </c>
      <c r="K87" s="13">
        <f t="shared" si="9"/>
        <v>0</v>
      </c>
      <c r="L87" s="27" t="s">
        <v>10</v>
      </c>
      <c r="M87" s="28"/>
      <c r="CF87" s="16">
        <v>15254.237288135593</v>
      </c>
    </row>
    <row r="88" spans="1:84" x14ac:dyDescent="0.25">
      <c r="A88" s="8">
        <v>86</v>
      </c>
      <c r="B88" s="11" t="s">
        <v>17</v>
      </c>
      <c r="C88" s="33"/>
      <c r="D88" s="6"/>
      <c r="E88" s="13">
        <f t="shared" si="5"/>
        <v>0</v>
      </c>
      <c r="F88" s="13">
        <f t="shared" si="6"/>
        <v>0</v>
      </c>
      <c r="G88" s="19"/>
      <c r="H88" s="19"/>
      <c r="I88" s="13">
        <f t="shared" si="7"/>
        <v>0</v>
      </c>
      <c r="J88" s="13">
        <f t="shared" si="8"/>
        <v>0</v>
      </c>
      <c r="K88" s="13">
        <f t="shared" si="9"/>
        <v>0</v>
      </c>
      <c r="L88" s="27" t="s">
        <v>10</v>
      </c>
      <c r="M88" s="28"/>
      <c r="CF88" s="16">
        <v>198305.08474576272</v>
      </c>
    </row>
    <row r="89" spans="1:84" x14ac:dyDescent="0.25">
      <c r="A89" s="8">
        <v>87</v>
      </c>
      <c r="B89" s="11" t="s">
        <v>17</v>
      </c>
      <c r="C89" s="33"/>
      <c r="D89" s="6"/>
      <c r="E89" s="13">
        <f t="shared" si="5"/>
        <v>0</v>
      </c>
      <c r="F89" s="13">
        <f t="shared" si="6"/>
        <v>0</v>
      </c>
      <c r="G89" s="19"/>
      <c r="H89" s="19"/>
      <c r="I89" s="13">
        <f t="shared" si="7"/>
        <v>0</v>
      </c>
      <c r="J89" s="13">
        <f t="shared" si="8"/>
        <v>0</v>
      </c>
      <c r="K89" s="13">
        <f t="shared" si="9"/>
        <v>0</v>
      </c>
      <c r="L89" s="27" t="s">
        <v>10</v>
      </c>
      <c r="M89" s="28"/>
      <c r="CF89" s="16">
        <v>152542.37288135593</v>
      </c>
    </row>
    <row r="90" spans="1:84" x14ac:dyDescent="0.25">
      <c r="A90" s="11">
        <v>88</v>
      </c>
      <c r="B90" s="11" t="s">
        <v>17</v>
      </c>
      <c r="C90" s="33"/>
      <c r="D90" s="6"/>
      <c r="E90" s="13">
        <f t="shared" si="5"/>
        <v>0</v>
      </c>
      <c r="F90" s="13">
        <f t="shared" si="6"/>
        <v>0</v>
      </c>
      <c r="G90" s="19"/>
      <c r="H90" s="19"/>
      <c r="I90" s="13">
        <f t="shared" si="7"/>
        <v>0</v>
      </c>
      <c r="J90" s="13">
        <f t="shared" si="8"/>
        <v>0</v>
      </c>
      <c r="K90" s="13">
        <f t="shared" si="9"/>
        <v>0</v>
      </c>
      <c r="L90" s="27" t="s">
        <v>10</v>
      </c>
      <c r="M90" s="28"/>
      <c r="CF90" s="16">
        <v>45762.711864406781</v>
      </c>
    </row>
    <row r="91" spans="1:84" x14ac:dyDescent="0.25">
      <c r="A91" s="8">
        <v>89</v>
      </c>
      <c r="B91" s="11" t="s">
        <v>17</v>
      </c>
      <c r="C91" s="33"/>
      <c r="D91" s="6"/>
      <c r="E91" s="13">
        <f t="shared" si="5"/>
        <v>0</v>
      </c>
      <c r="F91" s="13">
        <f t="shared" si="6"/>
        <v>0</v>
      </c>
      <c r="G91" s="19"/>
      <c r="H91" s="19"/>
      <c r="I91" s="13">
        <f t="shared" si="7"/>
        <v>0</v>
      </c>
      <c r="J91" s="13">
        <f t="shared" si="8"/>
        <v>0</v>
      </c>
      <c r="K91" s="13">
        <f t="shared" si="9"/>
        <v>0</v>
      </c>
      <c r="L91" s="27" t="s">
        <v>10</v>
      </c>
      <c r="M91" s="28"/>
      <c r="CF91" s="16">
        <v>7627.1186440677966</v>
      </c>
    </row>
    <row r="92" spans="1:84" x14ac:dyDescent="0.25">
      <c r="A92" s="8">
        <v>90</v>
      </c>
      <c r="B92" s="11" t="s">
        <v>17</v>
      </c>
      <c r="C92" s="33"/>
      <c r="D92" s="6"/>
      <c r="E92" s="13">
        <f t="shared" si="5"/>
        <v>0</v>
      </c>
      <c r="F92" s="13">
        <f t="shared" si="6"/>
        <v>0</v>
      </c>
      <c r="G92" s="19"/>
      <c r="H92" s="19"/>
      <c r="I92" s="13">
        <f t="shared" si="7"/>
        <v>0</v>
      </c>
      <c r="J92" s="13">
        <f t="shared" si="8"/>
        <v>0</v>
      </c>
      <c r="K92" s="13">
        <f t="shared" si="9"/>
        <v>0</v>
      </c>
      <c r="L92" s="27" t="s">
        <v>10</v>
      </c>
      <c r="M92" s="28"/>
      <c r="CF92" s="16">
        <v>27966.101694915254</v>
      </c>
    </row>
    <row r="93" spans="1:84" x14ac:dyDescent="0.25">
      <c r="A93" s="11">
        <v>91</v>
      </c>
      <c r="B93" s="11" t="s">
        <v>17</v>
      </c>
      <c r="C93" s="33"/>
      <c r="D93" s="6"/>
      <c r="E93" s="13">
        <f t="shared" si="5"/>
        <v>0</v>
      </c>
      <c r="F93" s="13">
        <f t="shared" si="6"/>
        <v>0</v>
      </c>
      <c r="G93" s="19"/>
      <c r="H93" s="19"/>
      <c r="I93" s="13">
        <f t="shared" si="7"/>
        <v>0</v>
      </c>
      <c r="J93" s="13">
        <f t="shared" si="8"/>
        <v>0</v>
      </c>
      <c r="K93" s="13">
        <f t="shared" si="9"/>
        <v>0</v>
      </c>
      <c r="L93" s="27" t="s">
        <v>10</v>
      </c>
      <c r="M93" s="28"/>
      <c r="CF93" s="16">
        <v>122033.89830508475</v>
      </c>
    </row>
    <row r="94" spans="1:84" x14ac:dyDescent="0.25">
      <c r="A94" s="8">
        <v>92</v>
      </c>
      <c r="B94" s="11" t="s">
        <v>17</v>
      </c>
      <c r="C94" s="33"/>
      <c r="D94" s="6"/>
      <c r="E94" s="13">
        <f t="shared" si="5"/>
        <v>0</v>
      </c>
      <c r="F94" s="13">
        <f t="shared" si="6"/>
        <v>0</v>
      </c>
      <c r="G94" s="19"/>
      <c r="H94" s="19"/>
      <c r="I94" s="13">
        <f t="shared" si="7"/>
        <v>0</v>
      </c>
      <c r="J94" s="13">
        <f t="shared" si="8"/>
        <v>0</v>
      </c>
      <c r="K94" s="13">
        <f t="shared" si="9"/>
        <v>0</v>
      </c>
      <c r="L94" s="27" t="s">
        <v>10</v>
      </c>
      <c r="M94" s="28"/>
      <c r="CF94" s="16">
        <v>169491.5254237288</v>
      </c>
    </row>
    <row r="95" spans="1:84" x14ac:dyDescent="0.25">
      <c r="A95" s="8">
        <v>93</v>
      </c>
      <c r="B95" s="11" t="s">
        <v>17</v>
      </c>
      <c r="C95" s="33"/>
      <c r="D95" s="6"/>
      <c r="E95" s="13">
        <f t="shared" si="5"/>
        <v>0</v>
      </c>
      <c r="F95" s="13">
        <f t="shared" si="6"/>
        <v>0</v>
      </c>
      <c r="G95" s="19"/>
      <c r="H95" s="19"/>
      <c r="I95" s="13">
        <f t="shared" si="7"/>
        <v>0</v>
      </c>
      <c r="J95" s="13">
        <f t="shared" si="8"/>
        <v>0</v>
      </c>
      <c r="K95" s="13">
        <f t="shared" si="9"/>
        <v>0</v>
      </c>
      <c r="L95" s="27" t="s">
        <v>10</v>
      </c>
      <c r="M95" s="28"/>
      <c r="CF95" s="16">
        <v>921610.16949152539</v>
      </c>
    </row>
    <row r="96" spans="1:84" x14ac:dyDescent="0.25">
      <c r="A96" s="11">
        <v>94</v>
      </c>
      <c r="B96" s="11" t="s">
        <v>17</v>
      </c>
      <c r="C96" s="33"/>
      <c r="D96" s="6"/>
      <c r="E96" s="13">
        <f t="shared" si="5"/>
        <v>0</v>
      </c>
      <c r="F96" s="13">
        <f t="shared" si="6"/>
        <v>0</v>
      </c>
      <c r="G96" s="19"/>
      <c r="H96" s="19"/>
      <c r="I96" s="13">
        <f t="shared" si="7"/>
        <v>0</v>
      </c>
      <c r="J96" s="13">
        <f t="shared" si="8"/>
        <v>0</v>
      </c>
      <c r="K96" s="13">
        <f t="shared" si="9"/>
        <v>0</v>
      </c>
      <c r="L96" s="27" t="s">
        <v>10</v>
      </c>
      <c r="M96" s="28"/>
      <c r="CF96" s="16">
        <v>118644.06779661016</v>
      </c>
    </row>
    <row r="97" spans="1:84" x14ac:dyDescent="0.25">
      <c r="A97" s="8">
        <v>95</v>
      </c>
      <c r="B97" s="11" t="s">
        <v>17</v>
      </c>
      <c r="C97" s="33"/>
      <c r="D97" s="6"/>
      <c r="E97" s="13">
        <f t="shared" si="5"/>
        <v>0</v>
      </c>
      <c r="F97" s="13">
        <f t="shared" si="6"/>
        <v>0</v>
      </c>
      <c r="G97" s="19"/>
      <c r="H97" s="19"/>
      <c r="I97" s="13">
        <f t="shared" si="7"/>
        <v>0</v>
      </c>
      <c r="J97" s="13">
        <f t="shared" si="8"/>
        <v>0</v>
      </c>
      <c r="K97" s="13">
        <f t="shared" si="9"/>
        <v>0</v>
      </c>
      <c r="L97" s="27" t="s">
        <v>10</v>
      </c>
      <c r="M97" s="28"/>
      <c r="CF97" s="16">
        <v>15254.237288135593</v>
      </c>
    </row>
    <row r="98" spans="1:84" x14ac:dyDescent="0.25">
      <c r="A98" s="8">
        <v>96</v>
      </c>
      <c r="B98" s="11" t="s">
        <v>17</v>
      </c>
      <c r="C98" s="33"/>
      <c r="D98" s="6"/>
      <c r="E98" s="13">
        <f t="shared" si="5"/>
        <v>0</v>
      </c>
      <c r="F98" s="13">
        <f t="shared" si="6"/>
        <v>0</v>
      </c>
      <c r="G98" s="19"/>
      <c r="H98" s="19"/>
      <c r="I98" s="13">
        <f t="shared" si="7"/>
        <v>0</v>
      </c>
      <c r="J98" s="13">
        <f t="shared" si="8"/>
        <v>0</v>
      </c>
      <c r="K98" s="13">
        <f t="shared" si="9"/>
        <v>0</v>
      </c>
      <c r="L98" s="27" t="s">
        <v>10</v>
      </c>
      <c r="M98" s="28"/>
      <c r="CF98" s="16">
        <v>699152.54237288132</v>
      </c>
    </row>
    <row r="99" spans="1:84" x14ac:dyDescent="0.25">
      <c r="A99" s="11">
        <v>97</v>
      </c>
      <c r="B99" s="11" t="s">
        <v>17</v>
      </c>
      <c r="C99" s="33"/>
      <c r="D99" s="6"/>
      <c r="E99" s="13">
        <f t="shared" si="5"/>
        <v>0</v>
      </c>
      <c r="F99" s="13">
        <f t="shared" si="6"/>
        <v>0</v>
      </c>
      <c r="G99" s="19"/>
      <c r="H99" s="19"/>
      <c r="I99" s="13">
        <f t="shared" si="7"/>
        <v>0</v>
      </c>
      <c r="J99" s="13">
        <f t="shared" si="8"/>
        <v>0</v>
      </c>
      <c r="K99" s="13">
        <f t="shared" si="9"/>
        <v>0</v>
      </c>
      <c r="L99" s="27" t="s">
        <v>10</v>
      </c>
      <c r="M99" s="28"/>
      <c r="CF99" s="16">
        <v>294915.25423728814</v>
      </c>
    </row>
    <row r="100" spans="1:84" x14ac:dyDescent="0.25">
      <c r="A100" s="8">
        <v>98</v>
      </c>
      <c r="B100" s="11" t="s">
        <v>17</v>
      </c>
      <c r="C100" s="33"/>
      <c r="D100" s="6"/>
      <c r="E100" s="13">
        <f t="shared" si="5"/>
        <v>0</v>
      </c>
      <c r="F100" s="13">
        <f t="shared" si="6"/>
        <v>0</v>
      </c>
      <c r="G100" s="19"/>
      <c r="H100" s="19"/>
      <c r="I100" s="13">
        <f t="shared" si="7"/>
        <v>0</v>
      </c>
      <c r="J100" s="13">
        <f t="shared" si="8"/>
        <v>0</v>
      </c>
      <c r="K100" s="13">
        <f t="shared" si="9"/>
        <v>0</v>
      </c>
      <c r="L100" s="27" t="s">
        <v>10</v>
      </c>
      <c r="M100" s="28"/>
      <c r="CF100" s="16">
        <v>23305.084745762713</v>
      </c>
    </row>
    <row r="101" spans="1:84" x14ac:dyDescent="0.25">
      <c r="A101" s="8">
        <v>99</v>
      </c>
      <c r="B101" s="11" t="s">
        <v>17</v>
      </c>
      <c r="C101" s="33"/>
      <c r="D101" s="6"/>
      <c r="E101" s="13">
        <f t="shared" si="5"/>
        <v>0</v>
      </c>
      <c r="F101" s="13">
        <f t="shared" si="6"/>
        <v>0</v>
      </c>
      <c r="G101" s="19"/>
      <c r="H101" s="19"/>
      <c r="I101" s="13">
        <f t="shared" si="7"/>
        <v>0</v>
      </c>
      <c r="J101" s="13">
        <f t="shared" si="8"/>
        <v>0</v>
      </c>
      <c r="K101" s="13">
        <f t="shared" si="9"/>
        <v>0</v>
      </c>
      <c r="L101" s="27" t="s">
        <v>10</v>
      </c>
      <c r="M101" s="28"/>
      <c r="CF101" s="16">
        <v>127118.64406779662</v>
      </c>
    </row>
    <row r="102" spans="1:84" x14ac:dyDescent="0.25">
      <c r="A102" s="11">
        <v>100</v>
      </c>
      <c r="B102" s="11" t="s">
        <v>17</v>
      </c>
      <c r="C102" s="33"/>
      <c r="D102" s="6"/>
      <c r="E102" s="13">
        <f t="shared" si="5"/>
        <v>0</v>
      </c>
      <c r="F102" s="13">
        <f t="shared" si="6"/>
        <v>0</v>
      </c>
      <c r="G102" s="19"/>
      <c r="H102" s="19"/>
      <c r="I102" s="13">
        <f t="shared" si="7"/>
        <v>0</v>
      </c>
      <c r="J102" s="13">
        <f t="shared" si="8"/>
        <v>0</v>
      </c>
      <c r="K102" s="13">
        <f t="shared" si="9"/>
        <v>0</v>
      </c>
      <c r="L102" s="27" t="s">
        <v>10</v>
      </c>
      <c r="M102" s="28"/>
      <c r="CF102" s="16">
        <v>221186.44067796611</v>
      </c>
    </row>
    <row r="103" spans="1:84" x14ac:dyDescent="0.25">
      <c r="A103" s="8">
        <v>101</v>
      </c>
      <c r="B103" s="11" t="s">
        <v>17</v>
      </c>
      <c r="C103" s="33"/>
      <c r="D103" s="29"/>
      <c r="E103" s="13">
        <f t="shared" si="5"/>
        <v>0</v>
      </c>
      <c r="F103" s="13">
        <f t="shared" si="6"/>
        <v>0</v>
      </c>
      <c r="G103" s="29"/>
      <c r="H103" s="29"/>
      <c r="I103" s="13">
        <f t="shared" si="7"/>
        <v>0</v>
      </c>
      <c r="J103" s="13">
        <f t="shared" si="8"/>
        <v>0</v>
      </c>
      <c r="K103" s="13">
        <f t="shared" si="9"/>
        <v>0</v>
      </c>
      <c r="L103" s="27" t="s">
        <v>10</v>
      </c>
      <c r="M103" s="29"/>
    </row>
    <row r="104" spans="1:84" x14ac:dyDescent="0.25">
      <c r="A104" s="8">
        <v>102</v>
      </c>
      <c r="B104" s="11" t="s">
        <v>17</v>
      </c>
      <c r="C104" s="33"/>
      <c r="D104" s="29"/>
      <c r="E104" s="13">
        <f t="shared" si="5"/>
        <v>0</v>
      </c>
      <c r="F104" s="13">
        <f t="shared" si="6"/>
        <v>0</v>
      </c>
      <c r="G104" s="29"/>
      <c r="H104" s="29"/>
      <c r="I104" s="13">
        <f t="shared" si="7"/>
        <v>0</v>
      </c>
      <c r="J104" s="13">
        <f t="shared" si="8"/>
        <v>0</v>
      </c>
      <c r="K104" s="13">
        <f t="shared" si="9"/>
        <v>0</v>
      </c>
      <c r="L104" s="27" t="s">
        <v>10</v>
      </c>
      <c r="M104" s="29"/>
    </row>
    <row r="105" spans="1:84" x14ac:dyDescent="0.25">
      <c r="A105" s="11">
        <v>103</v>
      </c>
      <c r="B105" s="11" t="s">
        <v>17</v>
      </c>
      <c r="C105" s="33"/>
      <c r="D105" s="29"/>
      <c r="E105" s="13">
        <f t="shared" si="5"/>
        <v>0</v>
      </c>
      <c r="F105" s="13">
        <f t="shared" si="6"/>
        <v>0</v>
      </c>
      <c r="G105" s="29"/>
      <c r="H105" s="29"/>
      <c r="I105" s="13">
        <f t="shared" si="7"/>
        <v>0</v>
      </c>
      <c r="J105" s="13">
        <f t="shared" si="8"/>
        <v>0</v>
      </c>
      <c r="K105" s="13">
        <f t="shared" si="9"/>
        <v>0</v>
      </c>
      <c r="L105" s="27" t="s">
        <v>10</v>
      </c>
      <c r="M105" s="29"/>
    </row>
    <row r="106" spans="1:84" x14ac:dyDescent="0.25">
      <c r="A106" s="8">
        <v>104</v>
      </c>
      <c r="B106" s="11" t="s">
        <v>17</v>
      </c>
      <c r="C106" s="33"/>
      <c r="D106" s="29"/>
      <c r="E106" s="13">
        <f t="shared" si="5"/>
        <v>0</v>
      </c>
      <c r="F106" s="13">
        <f t="shared" si="6"/>
        <v>0</v>
      </c>
      <c r="G106" s="29"/>
      <c r="H106" s="29"/>
      <c r="I106" s="13">
        <f t="shared" si="7"/>
        <v>0</v>
      </c>
      <c r="J106" s="13">
        <f t="shared" si="8"/>
        <v>0</v>
      </c>
      <c r="K106" s="13">
        <f t="shared" si="9"/>
        <v>0</v>
      </c>
      <c r="L106" s="27" t="s">
        <v>10</v>
      </c>
      <c r="M106" s="29"/>
    </row>
    <row r="107" spans="1:84" x14ac:dyDescent="0.25">
      <c r="A107" s="8">
        <v>105</v>
      </c>
      <c r="B107" s="11" t="s">
        <v>17</v>
      </c>
      <c r="C107" s="33"/>
      <c r="D107" s="29"/>
      <c r="E107" s="13">
        <f t="shared" si="5"/>
        <v>0</v>
      </c>
      <c r="F107" s="13">
        <f t="shared" si="6"/>
        <v>0</v>
      </c>
      <c r="G107" s="29"/>
      <c r="H107" s="29"/>
      <c r="I107" s="13">
        <f t="shared" si="7"/>
        <v>0</v>
      </c>
      <c r="J107" s="13">
        <f t="shared" si="8"/>
        <v>0</v>
      </c>
      <c r="K107" s="13">
        <f t="shared" si="9"/>
        <v>0</v>
      </c>
      <c r="L107" s="27" t="s">
        <v>10</v>
      </c>
      <c r="M107" s="29"/>
    </row>
    <row r="108" spans="1:84" x14ac:dyDescent="0.25">
      <c r="A108" s="11">
        <v>106</v>
      </c>
      <c r="B108" s="11" t="s">
        <v>17</v>
      </c>
      <c r="C108" s="33"/>
      <c r="D108" s="29"/>
      <c r="E108" s="13">
        <f t="shared" si="5"/>
        <v>0</v>
      </c>
      <c r="F108" s="13">
        <f t="shared" si="6"/>
        <v>0</v>
      </c>
      <c r="G108" s="29"/>
      <c r="H108" s="29"/>
      <c r="I108" s="13">
        <f t="shared" si="7"/>
        <v>0</v>
      </c>
      <c r="J108" s="13">
        <f t="shared" si="8"/>
        <v>0</v>
      </c>
      <c r="K108" s="13">
        <f t="shared" si="9"/>
        <v>0</v>
      </c>
      <c r="L108" s="27" t="s">
        <v>10</v>
      </c>
      <c r="M108" s="29"/>
    </row>
    <row r="109" spans="1:84" x14ac:dyDescent="0.25">
      <c r="A109" s="8">
        <v>107</v>
      </c>
      <c r="B109" s="11" t="s">
        <v>17</v>
      </c>
      <c r="C109" s="33"/>
      <c r="D109" s="29"/>
      <c r="E109" s="13">
        <f t="shared" si="5"/>
        <v>0</v>
      </c>
      <c r="F109" s="13">
        <f t="shared" si="6"/>
        <v>0</v>
      </c>
      <c r="G109" s="29"/>
      <c r="H109" s="29"/>
      <c r="I109" s="13">
        <f t="shared" si="7"/>
        <v>0</v>
      </c>
      <c r="J109" s="13">
        <f t="shared" si="8"/>
        <v>0</v>
      </c>
      <c r="K109" s="13">
        <f t="shared" si="9"/>
        <v>0</v>
      </c>
      <c r="L109" s="27" t="s">
        <v>10</v>
      </c>
      <c r="M109" s="29"/>
    </row>
    <row r="110" spans="1:84" x14ac:dyDescent="0.25">
      <c r="A110" s="8">
        <v>108</v>
      </c>
      <c r="B110" s="11" t="s">
        <v>17</v>
      </c>
      <c r="C110" s="33"/>
      <c r="D110" s="29"/>
      <c r="E110" s="13">
        <f t="shared" si="5"/>
        <v>0</v>
      </c>
      <c r="F110" s="13">
        <f t="shared" si="6"/>
        <v>0</v>
      </c>
      <c r="G110" s="29"/>
      <c r="H110" s="29"/>
      <c r="I110" s="13">
        <f t="shared" si="7"/>
        <v>0</v>
      </c>
      <c r="J110" s="13">
        <f t="shared" si="8"/>
        <v>0</v>
      </c>
      <c r="K110" s="13">
        <f t="shared" si="9"/>
        <v>0</v>
      </c>
      <c r="L110" s="27" t="s">
        <v>10</v>
      </c>
      <c r="M110" s="29"/>
    </row>
    <row r="111" spans="1:84" x14ac:dyDescent="0.25">
      <c r="A111" s="11">
        <v>109</v>
      </c>
      <c r="B111" s="11" t="s">
        <v>17</v>
      </c>
      <c r="C111" s="33"/>
      <c r="D111" s="29"/>
      <c r="E111" s="13">
        <f t="shared" si="5"/>
        <v>0</v>
      </c>
      <c r="F111" s="13">
        <f t="shared" si="6"/>
        <v>0</v>
      </c>
      <c r="G111" s="29"/>
      <c r="H111" s="29"/>
      <c r="I111" s="13">
        <f t="shared" si="7"/>
        <v>0</v>
      </c>
      <c r="J111" s="13">
        <f t="shared" si="8"/>
        <v>0</v>
      </c>
      <c r="K111" s="13">
        <f t="shared" si="9"/>
        <v>0</v>
      </c>
      <c r="L111" s="27" t="s">
        <v>10</v>
      </c>
      <c r="M111" s="29"/>
    </row>
    <row r="112" spans="1:84" x14ac:dyDescent="0.25">
      <c r="A112" s="8">
        <v>110</v>
      </c>
      <c r="B112" s="11" t="s">
        <v>17</v>
      </c>
      <c r="C112" s="33"/>
      <c r="D112" s="29"/>
      <c r="E112" s="13">
        <f t="shared" si="5"/>
        <v>0</v>
      </c>
      <c r="F112" s="13">
        <f t="shared" si="6"/>
        <v>0</v>
      </c>
      <c r="G112" s="29"/>
      <c r="H112" s="29"/>
      <c r="I112" s="13">
        <f t="shared" si="7"/>
        <v>0</v>
      </c>
      <c r="J112" s="13">
        <f t="shared" si="8"/>
        <v>0</v>
      </c>
      <c r="K112" s="13">
        <f t="shared" si="9"/>
        <v>0</v>
      </c>
      <c r="L112" s="27" t="s">
        <v>10</v>
      </c>
      <c r="M112" s="29"/>
    </row>
    <row r="113" spans="1:13" x14ac:dyDescent="0.25">
      <c r="A113" s="8">
        <v>111</v>
      </c>
      <c r="B113" s="11" t="s">
        <v>17</v>
      </c>
      <c r="C113" s="33"/>
      <c r="D113" s="29"/>
      <c r="E113" s="13">
        <f t="shared" si="5"/>
        <v>0</v>
      </c>
      <c r="F113" s="13">
        <f t="shared" si="6"/>
        <v>0</v>
      </c>
      <c r="G113" s="29"/>
      <c r="H113" s="29"/>
      <c r="I113" s="13">
        <f t="shared" si="7"/>
        <v>0</v>
      </c>
      <c r="J113" s="13">
        <f t="shared" si="8"/>
        <v>0</v>
      </c>
      <c r="K113" s="13">
        <f t="shared" si="9"/>
        <v>0</v>
      </c>
      <c r="L113" s="27" t="s">
        <v>10</v>
      </c>
      <c r="M113" s="29"/>
    </row>
    <row r="114" spans="1:13" x14ac:dyDescent="0.25">
      <c r="A114" s="11">
        <v>112</v>
      </c>
      <c r="B114" s="11" t="s">
        <v>17</v>
      </c>
      <c r="C114" s="33"/>
      <c r="D114" s="29"/>
      <c r="E114" s="13">
        <f t="shared" si="5"/>
        <v>0</v>
      </c>
      <c r="F114" s="13">
        <f t="shared" si="6"/>
        <v>0</v>
      </c>
      <c r="G114" s="29"/>
      <c r="H114" s="29"/>
      <c r="I114" s="13">
        <f t="shared" si="7"/>
        <v>0</v>
      </c>
      <c r="J114" s="13">
        <f t="shared" si="8"/>
        <v>0</v>
      </c>
      <c r="K114" s="13">
        <f t="shared" si="9"/>
        <v>0</v>
      </c>
      <c r="L114" s="27" t="s">
        <v>10</v>
      </c>
      <c r="M114" s="29"/>
    </row>
    <row r="115" spans="1:13" x14ac:dyDescent="0.25">
      <c r="A115" s="8">
        <v>113</v>
      </c>
      <c r="B115" s="11" t="s">
        <v>17</v>
      </c>
      <c r="C115" s="33"/>
      <c r="D115" s="29"/>
      <c r="E115" s="13">
        <f t="shared" si="5"/>
        <v>0</v>
      </c>
      <c r="F115" s="13">
        <f t="shared" si="6"/>
        <v>0</v>
      </c>
      <c r="G115" s="29"/>
      <c r="H115" s="29"/>
      <c r="I115" s="13">
        <f t="shared" si="7"/>
        <v>0</v>
      </c>
      <c r="J115" s="13">
        <f t="shared" si="8"/>
        <v>0</v>
      </c>
      <c r="K115" s="13">
        <f t="shared" si="9"/>
        <v>0</v>
      </c>
      <c r="L115" s="27" t="s">
        <v>10</v>
      </c>
      <c r="M115" s="29"/>
    </row>
    <row r="116" spans="1:13" x14ac:dyDescent="0.25">
      <c r="A116" s="8">
        <v>114</v>
      </c>
      <c r="B116" s="11" t="s">
        <v>17</v>
      </c>
      <c r="C116" s="33"/>
      <c r="D116" s="29"/>
      <c r="E116" s="13">
        <f t="shared" si="5"/>
        <v>0</v>
      </c>
      <c r="F116" s="13">
        <f t="shared" si="6"/>
        <v>0</v>
      </c>
      <c r="G116" s="29"/>
      <c r="H116" s="29"/>
      <c r="I116" s="13">
        <f t="shared" si="7"/>
        <v>0</v>
      </c>
      <c r="J116" s="13">
        <f t="shared" si="8"/>
        <v>0</v>
      </c>
      <c r="K116" s="13">
        <f t="shared" si="9"/>
        <v>0</v>
      </c>
      <c r="L116" s="27" t="s">
        <v>10</v>
      </c>
      <c r="M116" s="29"/>
    </row>
    <row r="117" spans="1:13" x14ac:dyDescent="0.25">
      <c r="A117" s="11">
        <v>115</v>
      </c>
      <c r="B117" s="11" t="s">
        <v>17</v>
      </c>
      <c r="C117" s="33"/>
      <c r="D117" s="29"/>
      <c r="E117" s="13">
        <f t="shared" si="5"/>
        <v>0</v>
      </c>
      <c r="F117" s="13">
        <f t="shared" si="6"/>
        <v>0</v>
      </c>
      <c r="G117" s="29"/>
      <c r="H117" s="29"/>
      <c r="I117" s="13">
        <f t="shared" si="7"/>
        <v>0</v>
      </c>
      <c r="J117" s="13">
        <f t="shared" si="8"/>
        <v>0</v>
      </c>
      <c r="K117" s="13">
        <f t="shared" si="9"/>
        <v>0</v>
      </c>
      <c r="L117" s="27" t="s">
        <v>10</v>
      </c>
      <c r="M117" s="29"/>
    </row>
    <row r="118" spans="1:13" x14ac:dyDescent="0.25">
      <c r="A118" s="8">
        <v>116</v>
      </c>
      <c r="B118" s="11" t="s">
        <v>17</v>
      </c>
      <c r="C118" s="33"/>
      <c r="D118" s="29"/>
      <c r="E118" s="13">
        <f t="shared" si="5"/>
        <v>0</v>
      </c>
      <c r="F118" s="13">
        <f t="shared" si="6"/>
        <v>0</v>
      </c>
      <c r="G118" s="29"/>
      <c r="H118" s="29"/>
      <c r="I118" s="13">
        <f t="shared" si="7"/>
        <v>0</v>
      </c>
      <c r="J118" s="13">
        <f t="shared" si="8"/>
        <v>0</v>
      </c>
      <c r="K118" s="13">
        <f t="shared" si="9"/>
        <v>0</v>
      </c>
      <c r="L118" s="27" t="s">
        <v>10</v>
      </c>
      <c r="M118" s="29"/>
    </row>
    <row r="119" spans="1:13" x14ac:dyDescent="0.25">
      <c r="A119" s="8">
        <v>117</v>
      </c>
      <c r="B119" s="11" t="s">
        <v>17</v>
      </c>
      <c r="C119" s="33"/>
      <c r="D119" s="29"/>
      <c r="E119" s="13">
        <f t="shared" si="5"/>
        <v>0</v>
      </c>
      <c r="F119" s="13">
        <f t="shared" si="6"/>
        <v>0</v>
      </c>
      <c r="G119" s="29"/>
      <c r="H119" s="29"/>
      <c r="I119" s="13">
        <f t="shared" si="7"/>
        <v>0</v>
      </c>
      <c r="J119" s="13">
        <f t="shared" si="8"/>
        <v>0</v>
      </c>
      <c r="K119" s="13">
        <f t="shared" si="9"/>
        <v>0</v>
      </c>
      <c r="L119" s="27" t="s">
        <v>10</v>
      </c>
      <c r="M119" s="29"/>
    </row>
    <row r="120" spans="1:13" x14ac:dyDescent="0.25">
      <c r="A120" s="11">
        <v>118</v>
      </c>
      <c r="B120" s="11" t="s">
        <v>17</v>
      </c>
      <c r="C120" s="33"/>
      <c r="D120" s="29"/>
      <c r="E120" s="13">
        <f t="shared" si="5"/>
        <v>0</v>
      </c>
      <c r="F120" s="13">
        <f t="shared" si="6"/>
        <v>0</v>
      </c>
      <c r="G120" s="29"/>
      <c r="H120" s="29"/>
      <c r="I120" s="13">
        <f t="shared" si="7"/>
        <v>0</v>
      </c>
      <c r="J120" s="13">
        <f t="shared" si="8"/>
        <v>0</v>
      </c>
      <c r="K120" s="13">
        <f t="shared" si="9"/>
        <v>0</v>
      </c>
      <c r="L120" s="27" t="s">
        <v>10</v>
      </c>
      <c r="M120" s="29"/>
    </row>
    <row r="121" spans="1:13" x14ac:dyDescent="0.25">
      <c r="A121" s="8">
        <v>119</v>
      </c>
      <c r="B121" s="11" t="s">
        <v>17</v>
      </c>
      <c r="C121" s="33"/>
      <c r="D121" s="29"/>
      <c r="E121" s="13">
        <f t="shared" si="5"/>
        <v>0</v>
      </c>
      <c r="F121" s="13">
        <f t="shared" si="6"/>
        <v>0</v>
      </c>
      <c r="G121" s="29"/>
      <c r="H121" s="29"/>
      <c r="I121" s="13">
        <f t="shared" si="7"/>
        <v>0</v>
      </c>
      <c r="J121" s="13">
        <f t="shared" si="8"/>
        <v>0</v>
      </c>
      <c r="K121" s="13">
        <f t="shared" si="9"/>
        <v>0</v>
      </c>
      <c r="L121" s="27" t="s">
        <v>10</v>
      </c>
      <c r="M121" s="29"/>
    </row>
    <row r="122" spans="1:13" x14ac:dyDescent="0.25">
      <c r="A122" s="8">
        <v>120</v>
      </c>
      <c r="B122" s="11" t="s">
        <v>17</v>
      </c>
      <c r="C122" s="33"/>
      <c r="D122" s="29"/>
      <c r="E122" s="13">
        <f t="shared" si="5"/>
        <v>0</v>
      </c>
      <c r="F122" s="13">
        <f t="shared" si="6"/>
        <v>0</v>
      </c>
      <c r="G122" s="29"/>
      <c r="H122" s="29"/>
      <c r="I122" s="13">
        <f t="shared" si="7"/>
        <v>0</v>
      </c>
      <c r="J122" s="13">
        <f t="shared" si="8"/>
        <v>0</v>
      </c>
      <c r="K122" s="13">
        <f t="shared" si="9"/>
        <v>0</v>
      </c>
      <c r="L122" s="27" t="s">
        <v>10</v>
      </c>
      <c r="M122" s="29"/>
    </row>
    <row r="123" spans="1:13" x14ac:dyDescent="0.25">
      <c r="A123" s="11">
        <v>121</v>
      </c>
      <c r="B123" s="11" t="s">
        <v>17</v>
      </c>
      <c r="C123" s="33"/>
      <c r="D123" s="29"/>
      <c r="E123" s="13">
        <f t="shared" si="5"/>
        <v>0</v>
      </c>
      <c r="F123" s="13">
        <f t="shared" si="6"/>
        <v>0</v>
      </c>
      <c r="G123" s="29"/>
      <c r="H123" s="29"/>
      <c r="I123" s="13">
        <f t="shared" si="7"/>
        <v>0</v>
      </c>
      <c r="J123" s="13">
        <f t="shared" si="8"/>
        <v>0</v>
      </c>
      <c r="K123" s="13">
        <f t="shared" si="9"/>
        <v>0</v>
      </c>
      <c r="L123" s="27" t="s">
        <v>10</v>
      </c>
      <c r="M123" s="29"/>
    </row>
    <row r="124" spans="1:13" x14ac:dyDescent="0.25">
      <c r="A124" s="8">
        <v>122</v>
      </c>
      <c r="B124" s="11" t="s">
        <v>17</v>
      </c>
      <c r="C124" s="33"/>
      <c r="D124" s="29"/>
      <c r="E124" s="13">
        <f t="shared" si="5"/>
        <v>0</v>
      </c>
      <c r="F124" s="13">
        <f t="shared" si="6"/>
        <v>0</v>
      </c>
      <c r="G124" s="29"/>
      <c r="H124" s="29"/>
      <c r="I124" s="13">
        <f t="shared" si="7"/>
        <v>0</v>
      </c>
      <c r="J124" s="13">
        <f t="shared" si="8"/>
        <v>0</v>
      </c>
      <c r="K124" s="13">
        <f t="shared" si="9"/>
        <v>0</v>
      </c>
      <c r="L124" s="27" t="s">
        <v>10</v>
      </c>
      <c r="M124" s="29"/>
    </row>
    <row r="125" spans="1:13" x14ac:dyDescent="0.25">
      <c r="A125" s="8">
        <v>123</v>
      </c>
      <c r="B125" s="11" t="s">
        <v>17</v>
      </c>
      <c r="C125" s="33"/>
      <c r="D125" s="29"/>
      <c r="E125" s="13">
        <f t="shared" si="5"/>
        <v>0</v>
      </c>
      <c r="F125" s="13">
        <f t="shared" si="6"/>
        <v>0</v>
      </c>
      <c r="G125" s="29"/>
      <c r="H125" s="29"/>
      <c r="I125" s="13">
        <f t="shared" si="7"/>
        <v>0</v>
      </c>
      <c r="J125" s="13">
        <f t="shared" si="8"/>
        <v>0</v>
      </c>
      <c r="K125" s="13">
        <f t="shared" si="9"/>
        <v>0</v>
      </c>
      <c r="L125" s="27" t="s">
        <v>10</v>
      </c>
      <c r="M125" s="29"/>
    </row>
    <row r="126" spans="1:13" x14ac:dyDescent="0.25">
      <c r="A126" s="11">
        <v>124</v>
      </c>
      <c r="B126" s="11" t="s">
        <v>17</v>
      </c>
      <c r="C126" s="33"/>
      <c r="D126" s="29"/>
      <c r="E126" s="13">
        <f t="shared" si="5"/>
        <v>0</v>
      </c>
      <c r="F126" s="13">
        <f t="shared" si="6"/>
        <v>0</v>
      </c>
      <c r="G126" s="29"/>
      <c r="H126" s="29"/>
      <c r="I126" s="13">
        <f t="shared" si="7"/>
        <v>0</v>
      </c>
      <c r="J126" s="13">
        <f t="shared" si="8"/>
        <v>0</v>
      </c>
      <c r="K126" s="13">
        <f t="shared" si="9"/>
        <v>0</v>
      </c>
      <c r="L126" s="27" t="s">
        <v>10</v>
      </c>
      <c r="M126" s="29"/>
    </row>
    <row r="127" spans="1:13" x14ac:dyDescent="0.25">
      <c r="A127" s="8">
        <v>125</v>
      </c>
      <c r="B127" s="11" t="s">
        <v>17</v>
      </c>
      <c r="C127" s="33"/>
      <c r="D127" s="29"/>
      <c r="E127" s="13">
        <f t="shared" si="5"/>
        <v>0</v>
      </c>
      <c r="F127" s="13">
        <f t="shared" si="6"/>
        <v>0</v>
      </c>
      <c r="G127" s="29"/>
      <c r="H127" s="29"/>
      <c r="I127" s="13">
        <f t="shared" si="7"/>
        <v>0</v>
      </c>
      <c r="J127" s="13">
        <f t="shared" si="8"/>
        <v>0</v>
      </c>
      <c r="K127" s="13">
        <f t="shared" si="9"/>
        <v>0</v>
      </c>
      <c r="L127" s="27" t="s">
        <v>10</v>
      </c>
      <c r="M127" s="29"/>
    </row>
    <row r="128" spans="1:13" x14ac:dyDescent="0.25">
      <c r="A128" s="8">
        <v>126</v>
      </c>
      <c r="B128" s="11" t="s">
        <v>17</v>
      </c>
      <c r="C128" s="33"/>
      <c r="D128" s="29"/>
      <c r="E128" s="13">
        <f t="shared" si="5"/>
        <v>0</v>
      </c>
      <c r="F128" s="13">
        <f t="shared" si="6"/>
        <v>0</v>
      </c>
      <c r="G128" s="29"/>
      <c r="H128" s="29"/>
      <c r="I128" s="13">
        <f t="shared" si="7"/>
        <v>0</v>
      </c>
      <c r="J128" s="13">
        <f t="shared" si="8"/>
        <v>0</v>
      </c>
      <c r="K128" s="13">
        <f t="shared" si="9"/>
        <v>0</v>
      </c>
      <c r="L128" s="27" t="s">
        <v>10</v>
      </c>
      <c r="M128" s="29"/>
    </row>
    <row r="129" spans="1:13" x14ac:dyDescent="0.25">
      <c r="A129" s="11">
        <v>127</v>
      </c>
      <c r="B129" s="11" t="s">
        <v>17</v>
      </c>
      <c r="C129" s="33"/>
      <c r="D129" s="29"/>
      <c r="E129" s="13">
        <f t="shared" si="5"/>
        <v>0</v>
      </c>
      <c r="F129" s="13">
        <f t="shared" si="6"/>
        <v>0</v>
      </c>
      <c r="G129" s="29"/>
      <c r="H129" s="29"/>
      <c r="I129" s="13">
        <f t="shared" si="7"/>
        <v>0</v>
      </c>
      <c r="J129" s="13">
        <f t="shared" si="8"/>
        <v>0</v>
      </c>
      <c r="K129" s="13">
        <f t="shared" si="9"/>
        <v>0</v>
      </c>
      <c r="L129" s="27" t="s">
        <v>10</v>
      </c>
      <c r="M129" s="29"/>
    </row>
    <row r="130" spans="1:13" x14ac:dyDescent="0.25">
      <c r="A130" s="8">
        <v>128</v>
      </c>
      <c r="B130" s="11" t="s">
        <v>17</v>
      </c>
      <c r="C130" s="33"/>
      <c r="D130" s="29"/>
      <c r="E130" s="13">
        <f t="shared" si="5"/>
        <v>0</v>
      </c>
      <c r="F130" s="13">
        <f t="shared" si="6"/>
        <v>0</v>
      </c>
      <c r="G130" s="29"/>
      <c r="H130" s="29"/>
      <c r="I130" s="13">
        <f t="shared" si="7"/>
        <v>0</v>
      </c>
      <c r="J130" s="13">
        <f t="shared" si="8"/>
        <v>0</v>
      </c>
      <c r="K130" s="13">
        <f t="shared" si="9"/>
        <v>0</v>
      </c>
      <c r="L130" s="27" t="s">
        <v>10</v>
      </c>
      <c r="M130" s="29"/>
    </row>
    <row r="131" spans="1:13" x14ac:dyDescent="0.25">
      <c r="A131" s="8">
        <v>129</v>
      </c>
      <c r="B131" s="11" t="s">
        <v>17</v>
      </c>
      <c r="C131" s="33"/>
      <c r="D131" s="29"/>
      <c r="E131" s="13">
        <f t="shared" si="5"/>
        <v>0</v>
      </c>
      <c r="F131" s="13">
        <f t="shared" si="6"/>
        <v>0</v>
      </c>
      <c r="G131" s="29"/>
      <c r="H131" s="29"/>
      <c r="I131" s="13">
        <f t="shared" si="7"/>
        <v>0</v>
      </c>
      <c r="J131" s="13">
        <f t="shared" si="8"/>
        <v>0</v>
      </c>
      <c r="K131" s="13">
        <f t="shared" si="9"/>
        <v>0</v>
      </c>
      <c r="L131" s="27" t="s">
        <v>10</v>
      </c>
      <c r="M131" s="29"/>
    </row>
    <row r="132" spans="1:13" x14ac:dyDescent="0.25">
      <c r="A132" s="11">
        <v>130</v>
      </c>
      <c r="B132" s="11" t="s">
        <v>17</v>
      </c>
      <c r="C132" s="33"/>
      <c r="D132" s="29"/>
      <c r="E132" s="13">
        <f t="shared" ref="E132:E150" si="10">D132*100/118</f>
        <v>0</v>
      </c>
      <c r="F132" s="13">
        <f t="shared" ref="F132:F150" si="11">D132-E132</f>
        <v>0</v>
      </c>
      <c r="G132" s="29"/>
      <c r="H132" s="29"/>
      <c r="I132" s="13">
        <f t="shared" ref="I132:I150" si="12">E132*0.03</f>
        <v>0</v>
      </c>
      <c r="J132" s="13">
        <f t="shared" ref="J132:J150" si="13">I132+F132</f>
        <v>0</v>
      </c>
      <c r="K132" s="13">
        <f t="shared" ref="K132:K149" si="14">D132-J132</f>
        <v>0</v>
      </c>
      <c r="L132" s="27" t="s">
        <v>10</v>
      </c>
      <c r="M132" s="29"/>
    </row>
    <row r="133" spans="1:13" x14ac:dyDescent="0.25">
      <c r="A133" s="8">
        <v>131</v>
      </c>
      <c r="B133" s="11" t="s">
        <v>17</v>
      </c>
      <c r="C133" s="33"/>
      <c r="D133" s="29"/>
      <c r="E133" s="13">
        <f t="shared" si="10"/>
        <v>0</v>
      </c>
      <c r="F133" s="13">
        <f t="shared" si="11"/>
        <v>0</v>
      </c>
      <c r="G133" s="29"/>
      <c r="H133" s="29"/>
      <c r="I133" s="13">
        <f t="shared" si="12"/>
        <v>0</v>
      </c>
      <c r="J133" s="13">
        <f t="shared" si="13"/>
        <v>0</v>
      </c>
      <c r="K133" s="13">
        <f t="shared" si="14"/>
        <v>0</v>
      </c>
      <c r="L133" s="27" t="s">
        <v>10</v>
      </c>
      <c r="M133" s="29"/>
    </row>
    <row r="134" spans="1:13" x14ac:dyDescent="0.25">
      <c r="A134" s="8">
        <v>132</v>
      </c>
      <c r="B134" s="11" t="s">
        <v>17</v>
      </c>
      <c r="C134" s="33"/>
      <c r="D134" s="29"/>
      <c r="E134" s="13">
        <f t="shared" si="10"/>
        <v>0</v>
      </c>
      <c r="F134" s="13">
        <f t="shared" si="11"/>
        <v>0</v>
      </c>
      <c r="G134" s="29"/>
      <c r="H134" s="29"/>
      <c r="I134" s="13">
        <f t="shared" si="12"/>
        <v>0</v>
      </c>
      <c r="J134" s="13">
        <f t="shared" si="13"/>
        <v>0</v>
      </c>
      <c r="K134" s="13">
        <f t="shared" si="14"/>
        <v>0</v>
      </c>
      <c r="L134" s="27" t="s">
        <v>10</v>
      </c>
      <c r="M134" s="29"/>
    </row>
    <row r="135" spans="1:13" x14ac:dyDescent="0.25">
      <c r="A135" s="11">
        <v>133</v>
      </c>
      <c r="B135" s="11" t="s">
        <v>17</v>
      </c>
      <c r="C135" s="33"/>
      <c r="D135" s="29"/>
      <c r="E135" s="13">
        <f t="shared" si="10"/>
        <v>0</v>
      </c>
      <c r="F135" s="13">
        <f t="shared" si="11"/>
        <v>0</v>
      </c>
      <c r="G135" s="29"/>
      <c r="H135" s="29"/>
      <c r="I135" s="13">
        <f t="shared" si="12"/>
        <v>0</v>
      </c>
      <c r="J135" s="13">
        <f t="shared" si="13"/>
        <v>0</v>
      </c>
      <c r="K135" s="13">
        <f t="shared" si="14"/>
        <v>0</v>
      </c>
      <c r="L135" s="27" t="s">
        <v>10</v>
      </c>
      <c r="M135" s="29"/>
    </row>
    <row r="136" spans="1:13" x14ac:dyDescent="0.25">
      <c r="A136" s="8">
        <v>134</v>
      </c>
      <c r="B136" s="11" t="s">
        <v>17</v>
      </c>
      <c r="C136" s="33"/>
      <c r="D136" s="29"/>
      <c r="E136" s="13">
        <f t="shared" si="10"/>
        <v>0</v>
      </c>
      <c r="F136" s="13">
        <f t="shared" si="11"/>
        <v>0</v>
      </c>
      <c r="G136" s="29"/>
      <c r="H136" s="29"/>
      <c r="I136" s="13">
        <f t="shared" si="12"/>
        <v>0</v>
      </c>
      <c r="J136" s="13">
        <f t="shared" si="13"/>
        <v>0</v>
      </c>
      <c r="K136" s="13">
        <f t="shared" si="14"/>
        <v>0</v>
      </c>
      <c r="L136" s="27" t="s">
        <v>10</v>
      </c>
      <c r="M136" s="29"/>
    </row>
    <row r="137" spans="1:13" x14ac:dyDescent="0.25">
      <c r="A137" s="8">
        <v>135</v>
      </c>
      <c r="B137" s="11" t="s">
        <v>17</v>
      </c>
      <c r="C137" s="33"/>
      <c r="D137" s="29"/>
      <c r="E137" s="13">
        <f t="shared" si="10"/>
        <v>0</v>
      </c>
      <c r="F137" s="13">
        <f t="shared" si="11"/>
        <v>0</v>
      </c>
      <c r="G137" s="29"/>
      <c r="H137" s="29"/>
      <c r="I137" s="13">
        <f t="shared" si="12"/>
        <v>0</v>
      </c>
      <c r="J137" s="13">
        <f t="shared" si="13"/>
        <v>0</v>
      </c>
      <c r="K137" s="13">
        <f t="shared" si="14"/>
        <v>0</v>
      </c>
      <c r="L137" s="27" t="s">
        <v>10</v>
      </c>
      <c r="M137" s="29"/>
    </row>
    <row r="138" spans="1:13" x14ac:dyDescent="0.25">
      <c r="A138" s="11">
        <v>136</v>
      </c>
      <c r="B138" s="11" t="s">
        <v>17</v>
      </c>
      <c r="C138" s="33"/>
      <c r="D138" s="29"/>
      <c r="E138" s="13">
        <f t="shared" si="10"/>
        <v>0</v>
      </c>
      <c r="F138" s="13">
        <f t="shared" si="11"/>
        <v>0</v>
      </c>
      <c r="G138" s="29"/>
      <c r="H138" s="29"/>
      <c r="I138" s="13">
        <f t="shared" si="12"/>
        <v>0</v>
      </c>
      <c r="J138" s="13">
        <f t="shared" si="13"/>
        <v>0</v>
      </c>
      <c r="K138" s="13">
        <f t="shared" si="14"/>
        <v>0</v>
      </c>
      <c r="L138" s="27" t="s">
        <v>10</v>
      </c>
      <c r="M138" s="29"/>
    </row>
    <row r="139" spans="1:13" x14ac:dyDescent="0.25">
      <c r="A139" s="8">
        <v>137</v>
      </c>
      <c r="B139" s="11" t="s">
        <v>17</v>
      </c>
      <c r="C139" s="33"/>
      <c r="D139" s="29"/>
      <c r="E139" s="13">
        <f t="shared" si="10"/>
        <v>0</v>
      </c>
      <c r="F139" s="13">
        <f t="shared" si="11"/>
        <v>0</v>
      </c>
      <c r="G139" s="29"/>
      <c r="H139" s="29"/>
      <c r="I139" s="13">
        <f t="shared" si="12"/>
        <v>0</v>
      </c>
      <c r="J139" s="13">
        <f t="shared" si="13"/>
        <v>0</v>
      </c>
      <c r="K139" s="13">
        <f t="shared" si="14"/>
        <v>0</v>
      </c>
      <c r="L139" s="27" t="s">
        <v>10</v>
      </c>
      <c r="M139" s="29"/>
    </row>
    <row r="140" spans="1:13" x14ac:dyDescent="0.25">
      <c r="A140" s="8">
        <v>138</v>
      </c>
      <c r="B140" s="11" t="s">
        <v>17</v>
      </c>
      <c r="C140" s="33"/>
      <c r="D140" s="29"/>
      <c r="E140" s="13">
        <f t="shared" si="10"/>
        <v>0</v>
      </c>
      <c r="F140" s="13">
        <f t="shared" si="11"/>
        <v>0</v>
      </c>
      <c r="G140" s="29"/>
      <c r="H140" s="29"/>
      <c r="I140" s="13">
        <f t="shared" si="12"/>
        <v>0</v>
      </c>
      <c r="J140" s="13">
        <f t="shared" si="13"/>
        <v>0</v>
      </c>
      <c r="K140" s="13">
        <f t="shared" si="14"/>
        <v>0</v>
      </c>
      <c r="L140" s="27" t="s">
        <v>10</v>
      </c>
      <c r="M140" s="29"/>
    </row>
    <row r="141" spans="1:13" x14ac:dyDescent="0.25">
      <c r="A141" s="11">
        <v>139</v>
      </c>
      <c r="B141" s="11" t="s">
        <v>17</v>
      </c>
      <c r="C141" s="33"/>
      <c r="D141" s="29"/>
      <c r="E141" s="13">
        <f t="shared" si="10"/>
        <v>0</v>
      </c>
      <c r="F141" s="13">
        <f t="shared" si="11"/>
        <v>0</v>
      </c>
      <c r="G141" s="29"/>
      <c r="H141" s="29"/>
      <c r="I141" s="13">
        <f t="shared" si="12"/>
        <v>0</v>
      </c>
      <c r="J141" s="13">
        <f t="shared" si="13"/>
        <v>0</v>
      </c>
      <c r="K141" s="13">
        <f t="shared" si="14"/>
        <v>0</v>
      </c>
      <c r="L141" s="27" t="s">
        <v>10</v>
      </c>
      <c r="M141" s="29"/>
    </row>
    <row r="142" spans="1:13" x14ac:dyDescent="0.25">
      <c r="A142" s="8">
        <v>140</v>
      </c>
      <c r="B142" s="11" t="s">
        <v>17</v>
      </c>
      <c r="C142" s="33"/>
      <c r="D142" s="29"/>
      <c r="E142" s="13">
        <f t="shared" si="10"/>
        <v>0</v>
      </c>
      <c r="F142" s="13">
        <f t="shared" si="11"/>
        <v>0</v>
      </c>
      <c r="G142" s="29"/>
      <c r="H142" s="29"/>
      <c r="I142" s="13">
        <f t="shared" si="12"/>
        <v>0</v>
      </c>
      <c r="J142" s="13">
        <f t="shared" si="13"/>
        <v>0</v>
      </c>
      <c r="K142" s="13">
        <f t="shared" si="14"/>
        <v>0</v>
      </c>
      <c r="L142" s="27" t="s">
        <v>10</v>
      </c>
      <c r="M142" s="29"/>
    </row>
    <row r="143" spans="1:13" x14ac:dyDescent="0.25">
      <c r="A143" s="8">
        <v>141</v>
      </c>
      <c r="B143" s="11" t="s">
        <v>17</v>
      </c>
      <c r="C143" s="33"/>
      <c r="D143" s="29"/>
      <c r="E143" s="13">
        <f t="shared" si="10"/>
        <v>0</v>
      </c>
      <c r="F143" s="13">
        <f t="shared" si="11"/>
        <v>0</v>
      </c>
      <c r="G143" s="29"/>
      <c r="H143" s="29"/>
      <c r="I143" s="13">
        <f t="shared" si="12"/>
        <v>0</v>
      </c>
      <c r="J143" s="13">
        <f t="shared" si="13"/>
        <v>0</v>
      </c>
      <c r="K143" s="13">
        <f t="shared" si="14"/>
        <v>0</v>
      </c>
      <c r="L143" s="27" t="s">
        <v>10</v>
      </c>
      <c r="M143" s="29"/>
    </row>
    <row r="144" spans="1:13" x14ac:dyDescent="0.25">
      <c r="A144" s="11">
        <v>142</v>
      </c>
      <c r="B144" s="11" t="s">
        <v>17</v>
      </c>
      <c r="C144" s="33"/>
      <c r="D144" s="29"/>
      <c r="E144" s="13">
        <f t="shared" si="10"/>
        <v>0</v>
      </c>
      <c r="F144" s="13">
        <f t="shared" si="11"/>
        <v>0</v>
      </c>
      <c r="G144" s="29"/>
      <c r="H144" s="29"/>
      <c r="I144" s="13">
        <f t="shared" si="12"/>
        <v>0</v>
      </c>
      <c r="J144" s="13">
        <f t="shared" si="13"/>
        <v>0</v>
      </c>
      <c r="K144" s="13">
        <f t="shared" si="14"/>
        <v>0</v>
      </c>
      <c r="L144" s="27" t="s">
        <v>10</v>
      </c>
      <c r="M144" s="29"/>
    </row>
    <row r="145" spans="1:13" x14ac:dyDescent="0.25">
      <c r="A145" s="8">
        <v>143</v>
      </c>
      <c r="B145" s="11" t="s">
        <v>17</v>
      </c>
      <c r="C145" s="33"/>
      <c r="D145" s="29"/>
      <c r="E145" s="13">
        <f t="shared" si="10"/>
        <v>0</v>
      </c>
      <c r="F145" s="13">
        <f t="shared" si="11"/>
        <v>0</v>
      </c>
      <c r="G145" s="29"/>
      <c r="H145" s="29"/>
      <c r="I145" s="13">
        <f t="shared" si="12"/>
        <v>0</v>
      </c>
      <c r="J145" s="13">
        <f t="shared" si="13"/>
        <v>0</v>
      </c>
      <c r="K145" s="13">
        <f t="shared" si="14"/>
        <v>0</v>
      </c>
      <c r="L145" s="27" t="s">
        <v>10</v>
      </c>
      <c r="M145" s="29"/>
    </row>
    <row r="146" spans="1:13" x14ac:dyDescent="0.25">
      <c r="A146" s="8">
        <v>144</v>
      </c>
      <c r="B146" s="11" t="s">
        <v>17</v>
      </c>
      <c r="C146" s="33"/>
      <c r="D146" s="29"/>
      <c r="E146" s="13">
        <f t="shared" si="10"/>
        <v>0</v>
      </c>
      <c r="F146" s="13">
        <f t="shared" si="11"/>
        <v>0</v>
      </c>
      <c r="G146" s="29"/>
      <c r="H146" s="29"/>
      <c r="I146" s="13">
        <f t="shared" si="12"/>
        <v>0</v>
      </c>
      <c r="J146" s="13">
        <f t="shared" si="13"/>
        <v>0</v>
      </c>
      <c r="K146" s="13">
        <f t="shared" si="14"/>
        <v>0</v>
      </c>
      <c r="L146" s="27" t="s">
        <v>10</v>
      </c>
      <c r="M146" s="29"/>
    </row>
    <row r="147" spans="1:13" x14ac:dyDescent="0.25">
      <c r="A147" s="11">
        <v>145</v>
      </c>
      <c r="B147" s="11" t="s">
        <v>17</v>
      </c>
      <c r="C147" s="33"/>
      <c r="D147" s="29"/>
      <c r="E147" s="13">
        <f t="shared" si="10"/>
        <v>0</v>
      </c>
      <c r="F147" s="13">
        <f t="shared" si="11"/>
        <v>0</v>
      </c>
      <c r="G147" s="29"/>
      <c r="H147" s="29"/>
      <c r="I147" s="13">
        <f t="shared" si="12"/>
        <v>0</v>
      </c>
      <c r="J147" s="13">
        <f t="shared" si="13"/>
        <v>0</v>
      </c>
      <c r="K147" s="13">
        <f t="shared" si="14"/>
        <v>0</v>
      </c>
      <c r="L147" s="27" t="s">
        <v>10</v>
      </c>
      <c r="M147" s="29"/>
    </row>
    <row r="148" spans="1:13" x14ac:dyDescent="0.25">
      <c r="A148" s="8">
        <v>146</v>
      </c>
      <c r="B148" s="11" t="s">
        <v>17</v>
      </c>
      <c r="C148" s="33"/>
      <c r="D148" s="29"/>
      <c r="E148" s="13">
        <f t="shared" si="10"/>
        <v>0</v>
      </c>
      <c r="F148" s="13">
        <f t="shared" si="11"/>
        <v>0</v>
      </c>
      <c r="G148" s="29"/>
      <c r="H148" s="29"/>
      <c r="I148" s="13">
        <f t="shared" si="12"/>
        <v>0</v>
      </c>
      <c r="J148" s="13">
        <f t="shared" si="13"/>
        <v>0</v>
      </c>
      <c r="K148" s="13">
        <f t="shared" si="14"/>
        <v>0</v>
      </c>
      <c r="L148" s="27" t="s">
        <v>10</v>
      </c>
      <c r="M148" s="29"/>
    </row>
    <row r="149" spans="1:13" x14ac:dyDescent="0.25">
      <c r="A149" s="8">
        <v>147</v>
      </c>
      <c r="B149" s="11" t="s">
        <v>17</v>
      </c>
      <c r="C149" s="33"/>
      <c r="D149" s="29"/>
      <c r="E149" s="13">
        <f t="shared" si="10"/>
        <v>0</v>
      </c>
      <c r="F149" s="13">
        <f t="shared" si="11"/>
        <v>0</v>
      </c>
      <c r="G149" s="29"/>
      <c r="H149" s="29"/>
      <c r="I149" s="13">
        <f t="shared" si="12"/>
        <v>0</v>
      </c>
      <c r="J149" s="13">
        <f t="shared" si="13"/>
        <v>0</v>
      </c>
      <c r="K149" s="13">
        <f t="shared" si="14"/>
        <v>0</v>
      </c>
      <c r="L149" s="27" t="s">
        <v>10</v>
      </c>
      <c r="M149" s="29"/>
    </row>
    <row r="150" spans="1:13" x14ac:dyDescent="0.25">
      <c r="A150" s="11">
        <v>148</v>
      </c>
      <c r="B150" s="11" t="s">
        <v>17</v>
      </c>
      <c r="C150" s="33"/>
      <c r="D150" s="29"/>
      <c r="E150" s="13">
        <f t="shared" si="10"/>
        <v>0</v>
      </c>
      <c r="F150" s="13">
        <f t="shared" si="11"/>
        <v>0</v>
      </c>
      <c r="G150" s="29"/>
      <c r="H150" s="29"/>
      <c r="I150" s="13">
        <f t="shared" si="12"/>
        <v>0</v>
      </c>
      <c r="J150" s="13">
        <f t="shared" si="13"/>
        <v>0</v>
      </c>
      <c r="K150" s="13">
        <f>D150-J150</f>
        <v>0</v>
      </c>
      <c r="L150" s="27" t="s">
        <v>10</v>
      </c>
      <c r="M150" s="29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2360-0A77-445F-8CDB-A4ADB908CCF1}">
  <dimension ref="A1:CD103"/>
  <sheetViews>
    <sheetView workbookViewId="0">
      <selection activeCell="K1" sqref="K1:K2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19</v>
      </c>
      <c r="C3" s="12" t="s">
        <v>20</v>
      </c>
      <c r="D3" s="13">
        <v>216000</v>
      </c>
      <c r="E3" s="14">
        <v>44619</v>
      </c>
      <c r="F3" s="14">
        <v>44620</v>
      </c>
      <c r="G3" s="13">
        <v>0</v>
      </c>
      <c r="H3" s="13">
        <v>0</v>
      </c>
      <c r="I3" s="13">
        <f>D3</f>
        <v>216000</v>
      </c>
      <c r="J3" s="70" t="s">
        <v>13</v>
      </c>
      <c r="K3" s="71"/>
    </row>
    <row r="4" spans="1:82" x14ac:dyDescent="0.25">
      <c r="A4" s="7">
        <v>2</v>
      </c>
      <c r="B4" s="11" t="s">
        <v>19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19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10</v>
      </c>
      <c r="K5" s="8"/>
      <c r="CD5" s="16">
        <v>59322.033898305082</v>
      </c>
    </row>
    <row r="6" spans="1:82" x14ac:dyDescent="0.25">
      <c r="A6" s="11">
        <v>4</v>
      </c>
      <c r="B6" s="11" t="s">
        <v>19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10</v>
      </c>
      <c r="K6" s="5"/>
      <c r="CD6" s="16">
        <v>19576.271186440677</v>
      </c>
    </row>
    <row r="7" spans="1:82" x14ac:dyDescent="0.25">
      <c r="A7" s="7">
        <v>5</v>
      </c>
      <c r="B7" s="11" t="s">
        <v>19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10</v>
      </c>
      <c r="K7" s="5"/>
      <c r="CD7" s="16">
        <v>16101.694915254237</v>
      </c>
    </row>
    <row r="8" spans="1:82" x14ac:dyDescent="0.25">
      <c r="A8" s="8">
        <v>6</v>
      </c>
      <c r="B8" s="11" t="s">
        <v>19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19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19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19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19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19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19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19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19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19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19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19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19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19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19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19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19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19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19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19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19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19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19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19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19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19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19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19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19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19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19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19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19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19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19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19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19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19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19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19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19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19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19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19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19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19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19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19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19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19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19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19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19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19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19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19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19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19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19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19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19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19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19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19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19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19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19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19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19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19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19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19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19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19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19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19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19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19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19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19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19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19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19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19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19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19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19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19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19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19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19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19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19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19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19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216000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216000</v>
      </c>
      <c r="J103" s="68"/>
      <c r="K103" s="69"/>
      <c r="CD103" s="16">
        <v>17593728.813559324</v>
      </c>
    </row>
  </sheetData>
  <mergeCells count="14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651C-4708-48A5-A56E-91F1F97914F7}">
  <dimension ref="A1:CD103"/>
  <sheetViews>
    <sheetView workbookViewId="0">
      <selection activeCell="F6" sqref="F6"/>
    </sheetView>
  </sheetViews>
  <sheetFormatPr defaultRowHeight="15" x14ac:dyDescent="0.25"/>
  <cols>
    <col min="2" max="2" width="19.710937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22</v>
      </c>
      <c r="C3" s="30" t="s">
        <v>23</v>
      </c>
      <c r="D3" s="13">
        <v>102000</v>
      </c>
      <c r="E3" s="14">
        <v>44645</v>
      </c>
      <c r="F3" s="14">
        <v>44655</v>
      </c>
      <c r="G3" s="13">
        <v>0</v>
      </c>
      <c r="H3" s="13">
        <v>0</v>
      </c>
      <c r="I3" s="13">
        <f>D3</f>
        <v>102000</v>
      </c>
      <c r="J3" s="27" t="s">
        <v>10</v>
      </c>
      <c r="K3" s="15"/>
    </row>
    <row r="4" spans="1:82" x14ac:dyDescent="0.25">
      <c r="A4" s="7">
        <v>2</v>
      </c>
      <c r="B4" s="11" t="s">
        <v>22</v>
      </c>
      <c r="C4" s="31" t="s">
        <v>63</v>
      </c>
      <c r="D4" s="16">
        <v>396000</v>
      </c>
      <c r="E4" s="17">
        <v>44703</v>
      </c>
      <c r="F4" s="18">
        <v>44705</v>
      </c>
      <c r="G4" s="13">
        <v>0</v>
      </c>
      <c r="H4" s="13">
        <v>0</v>
      </c>
      <c r="I4" s="13">
        <f t="shared" ref="I4:I67" si="0">D4</f>
        <v>396000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22</v>
      </c>
      <c r="C5" s="40" t="s">
        <v>79</v>
      </c>
      <c r="D5" s="9">
        <v>247500</v>
      </c>
      <c r="E5" s="18">
        <v>44718</v>
      </c>
      <c r="F5" s="18">
        <v>44741</v>
      </c>
      <c r="G5" s="13">
        <v>0</v>
      </c>
      <c r="H5" s="13">
        <v>0</v>
      </c>
      <c r="I5" s="13">
        <f t="shared" si="0"/>
        <v>247500</v>
      </c>
      <c r="J5" s="8" t="s">
        <v>10</v>
      </c>
      <c r="K5" s="8"/>
      <c r="CD5" s="16">
        <v>59322.033898305082</v>
      </c>
    </row>
    <row r="6" spans="1:82" x14ac:dyDescent="0.25">
      <c r="A6" s="11">
        <v>4</v>
      </c>
      <c r="B6" s="11" t="s">
        <v>22</v>
      </c>
      <c r="C6" s="33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10</v>
      </c>
      <c r="K6" s="5"/>
      <c r="CD6" s="16">
        <v>19576.271186440677</v>
      </c>
    </row>
    <row r="7" spans="1:82" x14ac:dyDescent="0.25">
      <c r="A7" s="7">
        <v>5</v>
      </c>
      <c r="B7" s="11" t="s">
        <v>22</v>
      </c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10</v>
      </c>
      <c r="K7" s="5"/>
      <c r="CD7" s="16">
        <v>16101.694915254237</v>
      </c>
    </row>
    <row r="8" spans="1:82" x14ac:dyDescent="0.25">
      <c r="A8" s="8">
        <v>6</v>
      </c>
      <c r="B8" s="11" t="s">
        <v>22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22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22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22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22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22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22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22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22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22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22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22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22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22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22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22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22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22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22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22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22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22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22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22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22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22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22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22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22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22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22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22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22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22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22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22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22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22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22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22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22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22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22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22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22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22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22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22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22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22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22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22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22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22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22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22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22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22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22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22</v>
      </c>
      <c r="C67" s="33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22</v>
      </c>
      <c r="C68" s="33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22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22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22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22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22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22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22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22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22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22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22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22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22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22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22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22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22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22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22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22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22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22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22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22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22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22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22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22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22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22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22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22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22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22</v>
      </c>
      <c r="C102" s="33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745500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745500</v>
      </c>
      <c r="J103" s="68"/>
      <c r="K103" s="69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972F-48DB-4012-BA59-6DAE745E8306}">
  <dimension ref="A1:CD103"/>
  <sheetViews>
    <sheetView workbookViewId="0">
      <selection activeCell="E9" sqref="E9"/>
    </sheetView>
  </sheetViews>
  <sheetFormatPr defaultRowHeight="15" x14ac:dyDescent="0.25"/>
  <cols>
    <col min="2" max="2" width="21.42578125" bestFit="1" customWidth="1"/>
    <col min="3" max="3" width="19.5703125" style="34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24</v>
      </c>
      <c r="C3" s="30" t="s">
        <v>25</v>
      </c>
      <c r="D3" s="13">
        <v>416000</v>
      </c>
      <c r="E3" s="14">
        <v>44650</v>
      </c>
      <c r="F3" s="14">
        <v>44655</v>
      </c>
      <c r="G3" s="13">
        <v>0</v>
      </c>
      <c r="H3" s="13">
        <v>0</v>
      </c>
      <c r="I3" s="13">
        <f>D3</f>
        <v>416000</v>
      </c>
      <c r="J3" s="27" t="s">
        <v>10</v>
      </c>
      <c r="K3" s="15"/>
    </row>
    <row r="4" spans="1:82" x14ac:dyDescent="0.25">
      <c r="A4" s="7">
        <v>2</v>
      </c>
      <c r="B4" s="11" t="s">
        <v>24</v>
      </c>
      <c r="C4" s="31" t="s">
        <v>33</v>
      </c>
      <c r="D4" s="16">
        <v>690000</v>
      </c>
      <c r="E4" s="17">
        <v>44630</v>
      </c>
      <c r="F4" s="18">
        <v>44638</v>
      </c>
      <c r="G4" s="13">
        <v>0</v>
      </c>
      <c r="H4" s="13">
        <v>0</v>
      </c>
      <c r="I4" s="13">
        <f t="shared" ref="I4:I67" si="0">D4</f>
        <v>690000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24</v>
      </c>
      <c r="C5" s="40" t="s">
        <v>75</v>
      </c>
      <c r="D5" s="9">
        <v>342000</v>
      </c>
      <c r="E5" s="18">
        <v>44728</v>
      </c>
      <c r="F5" s="73">
        <v>44729</v>
      </c>
      <c r="G5" s="55">
        <v>0</v>
      </c>
      <c r="H5" s="55">
        <v>0</v>
      </c>
      <c r="I5" s="55">
        <v>817000</v>
      </c>
      <c r="J5" s="59" t="s">
        <v>10</v>
      </c>
      <c r="K5" s="59"/>
      <c r="CD5" s="16">
        <v>59322.033898305082</v>
      </c>
    </row>
    <row r="6" spans="1:82" x14ac:dyDescent="0.25">
      <c r="A6" s="11">
        <v>4</v>
      </c>
      <c r="B6" s="11" t="s">
        <v>24</v>
      </c>
      <c r="C6" s="33" t="s">
        <v>76</v>
      </c>
      <c r="D6" s="6">
        <v>475000</v>
      </c>
      <c r="E6" s="19">
        <v>44728</v>
      </c>
      <c r="F6" s="74"/>
      <c r="G6" s="56"/>
      <c r="H6" s="56"/>
      <c r="I6" s="56"/>
      <c r="J6" s="60"/>
      <c r="K6" s="60"/>
      <c r="CD6" s="16">
        <v>19576.271186440677</v>
      </c>
    </row>
    <row r="7" spans="1:82" x14ac:dyDescent="0.25">
      <c r="A7" s="7">
        <v>5</v>
      </c>
      <c r="B7" s="11" t="s">
        <v>24</v>
      </c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10</v>
      </c>
      <c r="K7" s="5"/>
      <c r="CD7" s="16">
        <v>16101.694915254237</v>
      </c>
    </row>
    <row r="8" spans="1:82" x14ac:dyDescent="0.25">
      <c r="A8" s="8">
        <v>6</v>
      </c>
      <c r="B8" s="11" t="s">
        <v>24</v>
      </c>
      <c r="C8" s="33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24</v>
      </c>
      <c r="C9" s="33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24</v>
      </c>
      <c r="C10" s="33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24</v>
      </c>
      <c r="C11" s="33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24</v>
      </c>
      <c r="C12" s="33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24</v>
      </c>
      <c r="C13" s="33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24</v>
      </c>
      <c r="C14" s="33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24</v>
      </c>
      <c r="C15" s="33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24</v>
      </c>
      <c r="C16" s="33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24</v>
      </c>
      <c r="C17" s="33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24</v>
      </c>
      <c r="C18" s="33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24</v>
      </c>
      <c r="C19" s="33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24</v>
      </c>
      <c r="C20" s="33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24</v>
      </c>
      <c r="C21" s="33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24</v>
      </c>
      <c r="C22" s="33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24</v>
      </c>
      <c r="C23" s="33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24</v>
      </c>
      <c r="C24" s="33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24</v>
      </c>
      <c r="C25" s="33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24</v>
      </c>
      <c r="C26" s="33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24</v>
      </c>
      <c r="C27" s="33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24</v>
      </c>
      <c r="C28" s="33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24</v>
      </c>
      <c r="C29" s="33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24</v>
      </c>
      <c r="C30" s="33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24</v>
      </c>
      <c r="C31" s="33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24</v>
      </c>
      <c r="C32" s="33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24</v>
      </c>
      <c r="C33" s="33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24</v>
      </c>
      <c r="C34" s="33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24</v>
      </c>
      <c r="C35" s="33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24</v>
      </c>
      <c r="C36" s="33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24</v>
      </c>
      <c r="C37" s="33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24</v>
      </c>
      <c r="C38" s="33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24</v>
      </c>
      <c r="C39" s="33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24</v>
      </c>
      <c r="C40" s="33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24</v>
      </c>
      <c r="C41" s="33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24</v>
      </c>
      <c r="C42" s="33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24</v>
      </c>
      <c r="C43" s="33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24</v>
      </c>
      <c r="C44" s="33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24</v>
      </c>
      <c r="C45" s="33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24</v>
      </c>
      <c r="C46" s="33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24</v>
      </c>
      <c r="C47" s="33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24</v>
      </c>
      <c r="C48" s="33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24</v>
      </c>
      <c r="C49" s="33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24</v>
      </c>
      <c r="C50" s="33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24</v>
      </c>
      <c r="C51" s="33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24</v>
      </c>
      <c r="C52" s="33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24</v>
      </c>
      <c r="C53" s="33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24</v>
      </c>
      <c r="C54" s="33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24</v>
      </c>
      <c r="C55" s="33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24</v>
      </c>
      <c r="C56" s="33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24</v>
      </c>
      <c r="C57" s="33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24</v>
      </c>
      <c r="C58" s="33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24</v>
      </c>
      <c r="C59" s="33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24</v>
      </c>
      <c r="C60" s="33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24</v>
      </c>
      <c r="C61" s="33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24</v>
      </c>
      <c r="C62" s="33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24</v>
      </c>
      <c r="C63" s="33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24</v>
      </c>
      <c r="C64" s="33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24</v>
      </c>
      <c r="C65" s="33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24</v>
      </c>
      <c r="C66" s="33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24</v>
      </c>
      <c r="C67" s="33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24</v>
      </c>
      <c r="C68" s="33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24</v>
      </c>
      <c r="C69" s="33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24</v>
      </c>
      <c r="C70" s="33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24</v>
      </c>
      <c r="C71" s="33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24</v>
      </c>
      <c r="C72" s="33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24</v>
      </c>
      <c r="C73" s="33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24</v>
      </c>
      <c r="C74" s="33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24</v>
      </c>
      <c r="C75" s="33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24</v>
      </c>
      <c r="C76" s="33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24</v>
      </c>
      <c r="C77" s="33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24</v>
      </c>
      <c r="C78" s="33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24</v>
      </c>
      <c r="C79" s="33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24</v>
      </c>
      <c r="C80" s="33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24</v>
      </c>
      <c r="C81" s="33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24</v>
      </c>
      <c r="C82" s="33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24</v>
      </c>
      <c r="C83" s="33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24</v>
      </c>
      <c r="C84" s="33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24</v>
      </c>
      <c r="C85" s="33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24</v>
      </c>
      <c r="C86" s="33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24</v>
      </c>
      <c r="C87" s="33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24</v>
      </c>
      <c r="C88" s="33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24</v>
      </c>
      <c r="C89" s="33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24</v>
      </c>
      <c r="C90" s="33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24</v>
      </c>
      <c r="C91" s="33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24</v>
      </c>
      <c r="C92" s="33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24</v>
      </c>
      <c r="C93" s="33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24</v>
      </c>
      <c r="C94" s="33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24</v>
      </c>
      <c r="C95" s="33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24</v>
      </c>
      <c r="C96" s="33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24</v>
      </c>
      <c r="C97" s="33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24</v>
      </c>
      <c r="C98" s="33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24</v>
      </c>
      <c r="C99" s="33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24</v>
      </c>
      <c r="C100" s="33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24</v>
      </c>
      <c r="C101" s="33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24</v>
      </c>
      <c r="C102" s="33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1923000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1923000</v>
      </c>
      <c r="J103" s="68"/>
      <c r="K103" s="69"/>
      <c r="CD103" s="16">
        <v>17593728.813559324</v>
      </c>
    </row>
  </sheetData>
  <mergeCells count="19">
    <mergeCell ref="F5:F6"/>
    <mergeCell ref="G5:G6"/>
    <mergeCell ref="H5:H6"/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I5:I6"/>
    <mergeCell ref="J5:J6"/>
    <mergeCell ref="K5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24E7-5623-44B8-B5EA-4086E14537C4}">
  <dimension ref="A1:CD103"/>
  <sheetViews>
    <sheetView workbookViewId="0">
      <selection activeCell="K1" sqref="K1:K2"/>
    </sheetView>
  </sheetViews>
  <sheetFormatPr defaultRowHeight="15" x14ac:dyDescent="0.25"/>
  <cols>
    <col min="2" max="2" width="21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26</v>
      </c>
      <c r="C3" s="12" t="s">
        <v>27</v>
      </c>
      <c r="D3" s="13">
        <v>1800000</v>
      </c>
      <c r="E3" s="14">
        <v>44650</v>
      </c>
      <c r="F3" s="14">
        <v>44655</v>
      </c>
      <c r="G3" s="13">
        <v>0</v>
      </c>
      <c r="H3" s="13">
        <v>0</v>
      </c>
      <c r="I3" s="13">
        <f>D3</f>
        <v>1800000</v>
      </c>
      <c r="J3" s="27" t="s">
        <v>10</v>
      </c>
      <c r="K3" s="15"/>
    </row>
    <row r="4" spans="1:82" x14ac:dyDescent="0.25">
      <c r="A4" s="7">
        <v>2</v>
      </c>
      <c r="B4" s="11" t="s">
        <v>26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26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10</v>
      </c>
      <c r="K5" s="8"/>
      <c r="CD5" s="16">
        <v>59322.033898305082</v>
      </c>
    </row>
    <row r="6" spans="1:82" x14ac:dyDescent="0.25">
      <c r="A6" s="11">
        <v>4</v>
      </c>
      <c r="B6" s="11" t="s">
        <v>26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10</v>
      </c>
      <c r="K6" s="5"/>
      <c r="CD6" s="16">
        <v>19576.271186440677</v>
      </c>
    </row>
    <row r="7" spans="1:82" x14ac:dyDescent="0.25">
      <c r="A7" s="7">
        <v>5</v>
      </c>
      <c r="B7" s="11" t="s">
        <v>26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10</v>
      </c>
      <c r="K7" s="5"/>
      <c r="CD7" s="16">
        <v>16101.694915254237</v>
      </c>
    </row>
    <row r="8" spans="1:82" x14ac:dyDescent="0.25">
      <c r="A8" s="8">
        <v>6</v>
      </c>
      <c r="B8" s="11" t="s">
        <v>26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26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26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26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26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26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26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26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26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26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26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26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26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26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26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26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26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26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26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26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26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26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26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26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26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26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26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26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26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26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26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26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26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26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26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26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26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26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26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26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26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26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26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26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26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26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26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26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26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26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26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26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26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26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26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26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26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26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26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26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26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26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26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26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26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26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26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26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26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26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26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26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26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26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26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26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26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26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26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26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26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26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26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26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26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26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26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26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26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26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26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26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26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26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26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1800000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1800000</v>
      </c>
      <c r="J103" s="68"/>
      <c r="K103" s="69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F3F4-01F4-4914-BD2D-195746FD0CF5}">
  <dimension ref="A1:CD103"/>
  <sheetViews>
    <sheetView workbookViewId="0">
      <selection activeCell="E12" sqref="E12"/>
    </sheetView>
  </sheetViews>
  <sheetFormatPr defaultRowHeight="15" x14ac:dyDescent="0.25"/>
  <cols>
    <col min="2" max="2" width="21.42578125" bestFit="1" customWidth="1"/>
    <col min="3" max="3" width="19.5703125" style="4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31</v>
      </c>
      <c r="C3" s="41" t="s">
        <v>32</v>
      </c>
      <c r="D3" s="13">
        <v>265480</v>
      </c>
      <c r="E3" s="14">
        <v>44645</v>
      </c>
      <c r="F3" s="14">
        <v>44650</v>
      </c>
      <c r="G3" s="13">
        <v>0</v>
      </c>
      <c r="H3" s="13">
        <v>0</v>
      </c>
      <c r="I3" s="13">
        <f>D3</f>
        <v>265480</v>
      </c>
      <c r="J3" s="27" t="s">
        <v>10</v>
      </c>
      <c r="K3" s="15"/>
    </row>
    <row r="4" spans="1:82" x14ac:dyDescent="0.25">
      <c r="A4" s="7">
        <v>2</v>
      </c>
      <c r="B4" s="11" t="s">
        <v>31</v>
      </c>
      <c r="C4" s="42" t="s">
        <v>40</v>
      </c>
      <c r="D4" s="16">
        <v>272480</v>
      </c>
      <c r="E4" s="17">
        <v>44652</v>
      </c>
      <c r="F4" s="18">
        <v>44664</v>
      </c>
      <c r="G4" s="13">
        <v>0</v>
      </c>
      <c r="H4" s="13">
        <v>0</v>
      </c>
      <c r="I4" s="13">
        <f t="shared" ref="I4:I67" si="0">D4</f>
        <v>272480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31</v>
      </c>
      <c r="C5" s="43" t="s">
        <v>48</v>
      </c>
      <c r="D5" s="9">
        <v>150360</v>
      </c>
      <c r="E5" s="18">
        <v>44672</v>
      </c>
      <c r="F5" s="18">
        <v>44673</v>
      </c>
      <c r="G5" s="13">
        <v>0</v>
      </c>
      <c r="H5" s="13">
        <v>0</v>
      </c>
      <c r="I5" s="13">
        <f t="shared" si="0"/>
        <v>150360</v>
      </c>
      <c r="J5" s="8" t="s">
        <v>10</v>
      </c>
      <c r="K5" s="8"/>
      <c r="CD5" s="16">
        <v>59322.033898305082</v>
      </c>
    </row>
    <row r="6" spans="1:82" x14ac:dyDescent="0.25">
      <c r="A6" s="11">
        <v>4</v>
      </c>
      <c r="B6" s="11" t="s">
        <v>31</v>
      </c>
      <c r="C6" s="31" t="s">
        <v>74</v>
      </c>
      <c r="D6" s="16">
        <v>50000</v>
      </c>
      <c r="E6" s="36">
        <v>44744</v>
      </c>
      <c r="F6" s="73">
        <v>44749</v>
      </c>
      <c r="G6" s="55">
        <v>0</v>
      </c>
      <c r="H6" s="55">
        <v>0</v>
      </c>
      <c r="I6" s="55">
        <v>216000</v>
      </c>
      <c r="J6" s="59" t="s">
        <v>10</v>
      </c>
      <c r="K6" s="53"/>
      <c r="CD6" s="16">
        <v>19576.271186440677</v>
      </c>
    </row>
    <row r="7" spans="1:82" x14ac:dyDescent="0.25">
      <c r="A7" s="7">
        <v>5</v>
      </c>
      <c r="B7" s="11" t="s">
        <v>31</v>
      </c>
      <c r="C7" s="45" t="s">
        <v>78</v>
      </c>
      <c r="D7" s="6">
        <v>166000</v>
      </c>
      <c r="E7" s="19">
        <v>44746</v>
      </c>
      <c r="F7" s="74"/>
      <c r="G7" s="56"/>
      <c r="H7" s="56"/>
      <c r="I7" s="56"/>
      <c r="J7" s="60"/>
      <c r="K7" s="54"/>
      <c r="CD7" s="16">
        <v>16101.694915254237</v>
      </c>
    </row>
    <row r="8" spans="1:82" x14ac:dyDescent="0.25">
      <c r="A8" s="8">
        <v>6</v>
      </c>
      <c r="B8" s="11" t="s">
        <v>31</v>
      </c>
      <c r="C8" s="44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31</v>
      </c>
      <c r="C9" s="44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31</v>
      </c>
      <c r="C10" s="44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31</v>
      </c>
      <c r="C11" s="44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31</v>
      </c>
      <c r="C12" s="44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31</v>
      </c>
      <c r="C13" s="44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31</v>
      </c>
      <c r="C14" s="44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31</v>
      </c>
      <c r="C15" s="44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31</v>
      </c>
      <c r="C16" s="44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31</v>
      </c>
      <c r="C17" s="44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31</v>
      </c>
      <c r="C18" s="44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31</v>
      </c>
      <c r="C19" s="44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31</v>
      </c>
      <c r="C20" s="44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31</v>
      </c>
      <c r="C21" s="44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31</v>
      </c>
      <c r="C22" s="44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31</v>
      </c>
      <c r="C23" s="44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31</v>
      </c>
      <c r="C24" s="44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31</v>
      </c>
      <c r="C25" s="44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31</v>
      </c>
      <c r="C26" s="44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31</v>
      </c>
      <c r="C27" s="44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31</v>
      </c>
      <c r="C28" s="44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31</v>
      </c>
      <c r="C29" s="44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31</v>
      </c>
      <c r="C30" s="44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31</v>
      </c>
      <c r="C31" s="44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31</v>
      </c>
      <c r="C32" s="44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31</v>
      </c>
      <c r="C33" s="44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31</v>
      </c>
      <c r="C34" s="44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31</v>
      </c>
      <c r="C35" s="44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31</v>
      </c>
      <c r="C36" s="44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31</v>
      </c>
      <c r="C37" s="44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31</v>
      </c>
      <c r="C38" s="44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31</v>
      </c>
      <c r="C39" s="44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31</v>
      </c>
      <c r="C40" s="44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31</v>
      </c>
      <c r="C41" s="44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31</v>
      </c>
      <c r="C42" s="44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31</v>
      </c>
      <c r="C43" s="44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31</v>
      </c>
      <c r="C44" s="44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31</v>
      </c>
      <c r="C45" s="44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31</v>
      </c>
      <c r="C46" s="44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31</v>
      </c>
      <c r="C47" s="44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31</v>
      </c>
      <c r="C48" s="44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31</v>
      </c>
      <c r="C49" s="44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31</v>
      </c>
      <c r="C50" s="44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31</v>
      </c>
      <c r="C51" s="44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31</v>
      </c>
      <c r="C52" s="44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31</v>
      </c>
      <c r="C53" s="44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31</v>
      </c>
      <c r="C54" s="44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31</v>
      </c>
      <c r="C55" s="44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31</v>
      </c>
      <c r="C56" s="44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31</v>
      </c>
      <c r="C57" s="44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31</v>
      </c>
      <c r="C58" s="44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31</v>
      </c>
      <c r="C59" s="44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31</v>
      </c>
      <c r="C60" s="44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31</v>
      </c>
      <c r="C61" s="44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31</v>
      </c>
      <c r="C62" s="44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31</v>
      </c>
      <c r="C63" s="44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31</v>
      </c>
      <c r="C64" s="44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31</v>
      </c>
      <c r="C65" s="44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31</v>
      </c>
      <c r="C66" s="44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31</v>
      </c>
      <c r="C67" s="44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31</v>
      </c>
      <c r="C68" s="44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31</v>
      </c>
      <c r="C69" s="44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31</v>
      </c>
      <c r="C70" s="44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31</v>
      </c>
      <c r="C71" s="44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31</v>
      </c>
      <c r="C72" s="44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31</v>
      </c>
      <c r="C73" s="44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31</v>
      </c>
      <c r="C74" s="44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31</v>
      </c>
      <c r="C75" s="44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31</v>
      </c>
      <c r="C76" s="44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31</v>
      </c>
      <c r="C77" s="44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31</v>
      </c>
      <c r="C78" s="44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31</v>
      </c>
      <c r="C79" s="44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31</v>
      </c>
      <c r="C80" s="44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31</v>
      </c>
      <c r="C81" s="44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31</v>
      </c>
      <c r="C82" s="44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31</v>
      </c>
      <c r="C83" s="44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31</v>
      </c>
      <c r="C84" s="44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31</v>
      </c>
      <c r="C85" s="44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31</v>
      </c>
      <c r="C86" s="44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31</v>
      </c>
      <c r="C87" s="44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31</v>
      </c>
      <c r="C88" s="44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31</v>
      </c>
      <c r="C89" s="44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31</v>
      </c>
      <c r="C90" s="44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31</v>
      </c>
      <c r="C91" s="44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31</v>
      </c>
      <c r="C92" s="44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31</v>
      </c>
      <c r="C93" s="44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31</v>
      </c>
      <c r="C94" s="44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31</v>
      </c>
      <c r="C95" s="44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31</v>
      </c>
      <c r="C96" s="44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31</v>
      </c>
      <c r="C97" s="44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31</v>
      </c>
      <c r="C98" s="44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31</v>
      </c>
      <c r="C99" s="44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31</v>
      </c>
      <c r="C100" s="44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31</v>
      </c>
      <c r="C101" s="44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31</v>
      </c>
      <c r="C102" s="44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904320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904320</v>
      </c>
      <c r="J103" s="68"/>
      <c r="K103" s="69"/>
      <c r="CD103" s="16">
        <v>17593728.813559324</v>
      </c>
    </row>
  </sheetData>
  <mergeCells count="19">
    <mergeCell ref="H6:H7"/>
    <mergeCell ref="G6:G7"/>
    <mergeCell ref="F6:F7"/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K6:K7"/>
    <mergeCell ref="J6:J7"/>
    <mergeCell ref="I6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CA42-D255-4291-AF02-D6DFAC668FAC}">
  <dimension ref="A1:CD103"/>
  <sheetViews>
    <sheetView workbookViewId="0">
      <selection activeCell="K1" sqref="K1:K2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3"/>
  </cols>
  <sheetData>
    <row r="1" spans="1:82" x14ac:dyDescent="0.25">
      <c r="A1" s="59" t="s">
        <v>0</v>
      </c>
      <c r="B1" s="76" t="s">
        <v>1</v>
      </c>
      <c r="C1" s="76" t="s">
        <v>5</v>
      </c>
      <c r="D1" s="75" t="s">
        <v>2</v>
      </c>
      <c r="E1" s="72" t="s">
        <v>3</v>
      </c>
      <c r="F1" s="73" t="s">
        <v>6</v>
      </c>
      <c r="G1" s="67" t="s">
        <v>7</v>
      </c>
      <c r="H1" s="69"/>
      <c r="I1" s="75" t="s">
        <v>8</v>
      </c>
      <c r="J1" s="76" t="s">
        <v>9</v>
      </c>
      <c r="K1" s="76" t="s">
        <v>37</v>
      </c>
      <c r="CD1" s="9"/>
    </row>
    <row r="2" spans="1:82" x14ac:dyDescent="0.25">
      <c r="A2" s="60"/>
      <c r="B2" s="76"/>
      <c r="C2" s="76"/>
      <c r="D2" s="75"/>
      <c r="E2" s="72"/>
      <c r="F2" s="74"/>
      <c r="G2" s="10">
        <v>0.03</v>
      </c>
      <c r="H2" s="10">
        <v>0.18</v>
      </c>
      <c r="I2" s="75"/>
      <c r="J2" s="76"/>
      <c r="K2" s="76"/>
      <c r="CD2" s="9"/>
    </row>
    <row r="3" spans="1:82" x14ac:dyDescent="0.25">
      <c r="A3" s="11">
        <v>1</v>
      </c>
      <c r="B3" s="11" t="s">
        <v>34</v>
      </c>
      <c r="C3" s="12" t="s">
        <v>35</v>
      </c>
      <c r="D3" s="13">
        <v>358720</v>
      </c>
      <c r="E3" s="14">
        <v>44619</v>
      </c>
      <c r="F3" s="14">
        <v>44628</v>
      </c>
      <c r="G3" s="13">
        <v>0</v>
      </c>
      <c r="H3" s="13">
        <v>0</v>
      </c>
      <c r="I3" s="13">
        <f>D3</f>
        <v>358720</v>
      </c>
      <c r="J3" s="27" t="s">
        <v>10</v>
      </c>
      <c r="K3" s="15"/>
    </row>
    <row r="4" spans="1:82" x14ac:dyDescent="0.25">
      <c r="A4" s="7">
        <v>2</v>
      </c>
      <c r="B4" s="11" t="s">
        <v>34</v>
      </c>
      <c r="C4" s="7"/>
      <c r="D4" s="16"/>
      <c r="E4" s="17"/>
      <c r="F4" s="18"/>
      <c r="G4" s="13">
        <v>0</v>
      </c>
      <c r="H4" s="13">
        <v>0</v>
      </c>
      <c r="I4" s="13">
        <f t="shared" ref="I4:I67" si="0">D4</f>
        <v>0</v>
      </c>
      <c r="J4" s="8" t="s">
        <v>10</v>
      </c>
      <c r="K4" s="8"/>
      <c r="CD4" s="16">
        <v>50423.728813559319</v>
      </c>
    </row>
    <row r="5" spans="1:82" x14ac:dyDescent="0.25">
      <c r="A5" s="8">
        <v>3</v>
      </c>
      <c r="B5" s="11" t="s">
        <v>34</v>
      </c>
      <c r="C5" s="8"/>
      <c r="D5" s="9"/>
      <c r="E5" s="18"/>
      <c r="F5" s="18"/>
      <c r="G5" s="13">
        <v>0</v>
      </c>
      <c r="H5" s="13">
        <v>0</v>
      </c>
      <c r="I5" s="13">
        <f t="shared" si="0"/>
        <v>0</v>
      </c>
      <c r="J5" s="8" t="s">
        <v>10</v>
      </c>
      <c r="K5" s="8"/>
      <c r="CD5" s="16">
        <v>59322.033898305082</v>
      </c>
    </row>
    <row r="6" spans="1:82" x14ac:dyDescent="0.25">
      <c r="A6" s="11">
        <v>4</v>
      </c>
      <c r="B6" s="11" t="s">
        <v>34</v>
      </c>
      <c r="C6" s="5"/>
      <c r="D6" s="6"/>
      <c r="E6" s="19"/>
      <c r="F6" s="19"/>
      <c r="G6" s="13">
        <v>0</v>
      </c>
      <c r="H6" s="13">
        <v>0</v>
      </c>
      <c r="I6" s="13">
        <f t="shared" si="0"/>
        <v>0</v>
      </c>
      <c r="J6" s="8" t="s">
        <v>10</v>
      </c>
      <c r="K6" s="5"/>
      <c r="CD6" s="16">
        <v>19576.271186440677</v>
      </c>
    </row>
    <row r="7" spans="1:82" x14ac:dyDescent="0.25">
      <c r="A7" s="7">
        <v>5</v>
      </c>
      <c r="B7" s="11" t="s">
        <v>34</v>
      </c>
      <c r="C7" s="3"/>
      <c r="D7" s="6"/>
      <c r="E7" s="19"/>
      <c r="F7" s="19"/>
      <c r="G7" s="13">
        <v>0</v>
      </c>
      <c r="H7" s="13">
        <v>0</v>
      </c>
      <c r="I7" s="13">
        <f t="shared" si="0"/>
        <v>0</v>
      </c>
      <c r="J7" s="8" t="s">
        <v>10</v>
      </c>
      <c r="K7" s="5"/>
      <c r="CD7" s="16">
        <v>16101.694915254237</v>
      </c>
    </row>
    <row r="8" spans="1:82" x14ac:dyDescent="0.25">
      <c r="A8" s="8">
        <v>6</v>
      </c>
      <c r="B8" s="11" t="s">
        <v>34</v>
      </c>
      <c r="C8" s="5"/>
      <c r="D8" s="6"/>
      <c r="E8" s="19"/>
      <c r="F8" s="19"/>
      <c r="G8" s="13">
        <v>0</v>
      </c>
      <c r="H8" s="13">
        <v>0</v>
      </c>
      <c r="I8" s="13">
        <f t="shared" si="0"/>
        <v>0</v>
      </c>
      <c r="J8" s="8" t="s">
        <v>10</v>
      </c>
      <c r="K8" s="5"/>
      <c r="CD8" s="16">
        <v>34745.762711864409</v>
      </c>
    </row>
    <row r="9" spans="1:82" x14ac:dyDescent="0.25">
      <c r="A9" s="11">
        <v>7</v>
      </c>
      <c r="B9" s="11" t="s">
        <v>34</v>
      </c>
      <c r="C9" s="5"/>
      <c r="D9" s="6"/>
      <c r="E9" s="19"/>
      <c r="F9" s="19"/>
      <c r="G9" s="13">
        <v>0</v>
      </c>
      <c r="H9" s="13">
        <v>0</v>
      </c>
      <c r="I9" s="13">
        <f t="shared" si="0"/>
        <v>0</v>
      </c>
      <c r="J9" s="8" t="s">
        <v>10</v>
      </c>
      <c r="K9" s="5"/>
      <c r="CD9" s="16">
        <v>22881.355932203391</v>
      </c>
    </row>
    <row r="10" spans="1:82" x14ac:dyDescent="0.25">
      <c r="A10" s="7">
        <v>8</v>
      </c>
      <c r="B10" s="11" t="s">
        <v>34</v>
      </c>
      <c r="C10" s="5"/>
      <c r="D10" s="6"/>
      <c r="E10" s="19"/>
      <c r="F10" s="19"/>
      <c r="G10" s="13">
        <v>0</v>
      </c>
      <c r="H10" s="13">
        <v>0</v>
      </c>
      <c r="I10" s="13">
        <f t="shared" si="0"/>
        <v>0</v>
      </c>
      <c r="J10" s="8" t="s">
        <v>10</v>
      </c>
      <c r="K10" s="5"/>
      <c r="CD10" s="16">
        <v>30508.474576271186</v>
      </c>
    </row>
    <row r="11" spans="1:82" x14ac:dyDescent="0.25">
      <c r="A11" s="8">
        <v>9</v>
      </c>
      <c r="B11" s="11" t="s">
        <v>34</v>
      </c>
      <c r="C11" s="5"/>
      <c r="D11" s="6"/>
      <c r="E11" s="19"/>
      <c r="F11" s="19"/>
      <c r="G11" s="13">
        <v>0</v>
      </c>
      <c r="H11" s="13">
        <v>0</v>
      </c>
      <c r="I11" s="13">
        <f t="shared" si="0"/>
        <v>0</v>
      </c>
      <c r="J11" s="8" t="s">
        <v>10</v>
      </c>
      <c r="K11" s="5"/>
      <c r="CD11" s="16">
        <v>189830.50847457626</v>
      </c>
    </row>
    <row r="12" spans="1:82" x14ac:dyDescent="0.25">
      <c r="A12" s="11">
        <v>10</v>
      </c>
      <c r="B12" s="11" t="s">
        <v>34</v>
      </c>
      <c r="C12" s="5"/>
      <c r="D12" s="6"/>
      <c r="E12" s="19"/>
      <c r="F12" s="19"/>
      <c r="G12" s="13">
        <v>0</v>
      </c>
      <c r="H12" s="13">
        <v>0</v>
      </c>
      <c r="I12" s="13">
        <f t="shared" si="0"/>
        <v>0</v>
      </c>
      <c r="J12" s="8" t="s">
        <v>10</v>
      </c>
      <c r="K12" s="5"/>
      <c r="CD12" s="16">
        <v>37288.135593220337</v>
      </c>
    </row>
    <row r="13" spans="1:82" x14ac:dyDescent="0.25">
      <c r="A13" s="7">
        <v>11</v>
      </c>
      <c r="B13" s="11" t="s">
        <v>34</v>
      </c>
      <c r="C13" s="5"/>
      <c r="D13" s="6"/>
      <c r="E13" s="19"/>
      <c r="F13" s="19"/>
      <c r="G13" s="13">
        <v>0</v>
      </c>
      <c r="H13" s="13">
        <v>0</v>
      </c>
      <c r="I13" s="13">
        <f t="shared" si="0"/>
        <v>0</v>
      </c>
      <c r="J13" s="8" t="s">
        <v>10</v>
      </c>
      <c r="K13" s="5"/>
      <c r="CD13" s="16">
        <v>15254.237288135593</v>
      </c>
    </row>
    <row r="14" spans="1:82" x14ac:dyDescent="0.25">
      <c r="A14" s="8">
        <v>12</v>
      </c>
      <c r="B14" s="11" t="s">
        <v>34</v>
      </c>
      <c r="C14" s="5"/>
      <c r="D14" s="6"/>
      <c r="E14" s="19"/>
      <c r="F14" s="19"/>
      <c r="G14" s="13">
        <v>0</v>
      </c>
      <c r="H14" s="13">
        <v>0</v>
      </c>
      <c r="I14" s="13">
        <f t="shared" si="0"/>
        <v>0</v>
      </c>
      <c r="J14" s="8" t="s">
        <v>10</v>
      </c>
      <c r="K14" s="5"/>
      <c r="CD14" s="16">
        <v>201694.91525423728</v>
      </c>
    </row>
    <row r="15" spans="1:82" x14ac:dyDescent="0.25">
      <c r="A15" s="11">
        <v>13</v>
      </c>
      <c r="B15" s="11" t="s">
        <v>34</v>
      </c>
      <c r="C15" s="5"/>
      <c r="D15" s="6"/>
      <c r="E15" s="19"/>
      <c r="F15" s="19"/>
      <c r="G15" s="13">
        <v>0</v>
      </c>
      <c r="H15" s="13">
        <v>0</v>
      </c>
      <c r="I15" s="13">
        <f t="shared" si="0"/>
        <v>0</v>
      </c>
      <c r="J15" s="8" t="s">
        <v>10</v>
      </c>
      <c r="K15" s="5"/>
      <c r="CD15" s="16">
        <v>35169.491525423728</v>
      </c>
    </row>
    <row r="16" spans="1:82" x14ac:dyDescent="0.25">
      <c r="A16" s="7">
        <v>14</v>
      </c>
      <c r="B16" s="11" t="s">
        <v>34</v>
      </c>
      <c r="C16" s="5"/>
      <c r="D16" s="6"/>
      <c r="E16" s="19"/>
      <c r="F16" s="19"/>
      <c r="G16" s="13">
        <v>0</v>
      </c>
      <c r="H16" s="13">
        <v>0</v>
      </c>
      <c r="I16" s="13">
        <f t="shared" si="0"/>
        <v>0</v>
      </c>
      <c r="J16" s="8" t="s">
        <v>10</v>
      </c>
      <c r="K16" s="5"/>
      <c r="CD16" s="16">
        <v>338135.59322033898</v>
      </c>
    </row>
    <row r="17" spans="1:82" x14ac:dyDescent="0.25">
      <c r="A17" s="8">
        <v>15</v>
      </c>
      <c r="B17" s="11" t="s">
        <v>34</v>
      </c>
      <c r="C17" s="5"/>
      <c r="D17" s="6"/>
      <c r="E17" s="19"/>
      <c r="F17" s="19"/>
      <c r="G17" s="13">
        <v>0</v>
      </c>
      <c r="H17" s="13">
        <v>0</v>
      </c>
      <c r="I17" s="13">
        <f t="shared" si="0"/>
        <v>0</v>
      </c>
      <c r="J17" s="8" t="s">
        <v>10</v>
      </c>
      <c r="K17" s="5"/>
      <c r="CD17" s="16">
        <v>100847.45762711864</v>
      </c>
    </row>
    <row r="18" spans="1:82" x14ac:dyDescent="0.25">
      <c r="A18" s="11">
        <v>16</v>
      </c>
      <c r="B18" s="11" t="s">
        <v>34</v>
      </c>
      <c r="C18" s="5"/>
      <c r="D18" s="6"/>
      <c r="E18" s="19"/>
      <c r="F18" s="19"/>
      <c r="G18" s="13">
        <v>0</v>
      </c>
      <c r="H18" s="13">
        <v>0</v>
      </c>
      <c r="I18" s="13">
        <f t="shared" si="0"/>
        <v>0</v>
      </c>
      <c r="J18" s="8" t="s">
        <v>10</v>
      </c>
      <c r="K18" s="5"/>
      <c r="CD18" s="16">
        <v>379661.01694915252</v>
      </c>
    </row>
    <row r="19" spans="1:82" x14ac:dyDescent="0.25">
      <c r="A19" s="7">
        <v>17</v>
      </c>
      <c r="B19" s="11" t="s">
        <v>34</v>
      </c>
      <c r="C19" s="5"/>
      <c r="D19" s="6"/>
      <c r="E19" s="19"/>
      <c r="F19" s="19"/>
      <c r="G19" s="13">
        <v>0</v>
      </c>
      <c r="H19" s="13">
        <v>0</v>
      </c>
      <c r="I19" s="13">
        <f t="shared" si="0"/>
        <v>0</v>
      </c>
      <c r="J19" s="8" t="s">
        <v>10</v>
      </c>
      <c r="K19" s="5"/>
      <c r="CD19" s="16">
        <v>510169.49152542371</v>
      </c>
    </row>
    <row r="20" spans="1:82" x14ac:dyDescent="0.25">
      <c r="A20" s="8">
        <v>18</v>
      </c>
      <c r="B20" s="11" t="s">
        <v>34</v>
      </c>
      <c r="C20" s="5"/>
      <c r="D20" s="6"/>
      <c r="E20" s="19"/>
      <c r="F20" s="19"/>
      <c r="G20" s="13">
        <v>0</v>
      </c>
      <c r="H20" s="13">
        <v>0</v>
      </c>
      <c r="I20" s="13">
        <f t="shared" si="0"/>
        <v>0</v>
      </c>
      <c r="J20" s="8" t="s">
        <v>10</v>
      </c>
      <c r="K20" s="5"/>
      <c r="CD20" s="16">
        <v>361864.40677966102</v>
      </c>
    </row>
    <row r="21" spans="1:82" x14ac:dyDescent="0.25">
      <c r="A21" s="11">
        <v>19</v>
      </c>
      <c r="B21" s="11" t="s">
        <v>34</v>
      </c>
      <c r="C21" s="5"/>
      <c r="D21" s="6"/>
      <c r="E21" s="19"/>
      <c r="F21" s="19"/>
      <c r="G21" s="13">
        <v>0</v>
      </c>
      <c r="H21" s="13">
        <v>0</v>
      </c>
      <c r="I21" s="13">
        <f t="shared" si="0"/>
        <v>0</v>
      </c>
      <c r="J21" s="8" t="s">
        <v>10</v>
      </c>
      <c r="K21" s="5"/>
      <c r="CD21" s="16">
        <v>26694.915254237287</v>
      </c>
    </row>
    <row r="22" spans="1:82" x14ac:dyDescent="0.25">
      <c r="A22" s="7">
        <v>20</v>
      </c>
      <c r="B22" s="11" t="s">
        <v>34</v>
      </c>
      <c r="C22" s="5"/>
      <c r="D22" s="6"/>
      <c r="E22" s="19"/>
      <c r="F22" s="19"/>
      <c r="G22" s="13">
        <v>0</v>
      </c>
      <c r="H22" s="13">
        <v>0</v>
      </c>
      <c r="I22" s="13">
        <f t="shared" si="0"/>
        <v>0</v>
      </c>
      <c r="J22" s="8" t="s">
        <v>10</v>
      </c>
      <c r="K22" s="5"/>
      <c r="CD22" s="16">
        <v>925423.72881355928</v>
      </c>
    </row>
    <row r="23" spans="1:82" x14ac:dyDescent="0.25">
      <c r="A23" s="8">
        <v>21</v>
      </c>
      <c r="B23" s="11" t="s">
        <v>34</v>
      </c>
      <c r="C23" s="5"/>
      <c r="D23" s="6"/>
      <c r="E23" s="19"/>
      <c r="F23" s="19"/>
      <c r="G23" s="13">
        <v>0</v>
      </c>
      <c r="H23" s="13">
        <v>0</v>
      </c>
      <c r="I23" s="13">
        <f t="shared" si="0"/>
        <v>0</v>
      </c>
      <c r="J23" s="8" t="s">
        <v>10</v>
      </c>
      <c r="K23" s="5"/>
      <c r="CD23" s="16">
        <v>225423.72881355931</v>
      </c>
    </row>
    <row r="24" spans="1:82" x14ac:dyDescent="0.25">
      <c r="A24" s="11">
        <v>22</v>
      </c>
      <c r="B24" s="11" t="s">
        <v>34</v>
      </c>
      <c r="C24" s="5"/>
      <c r="D24" s="6"/>
      <c r="E24" s="19"/>
      <c r="F24" s="19"/>
      <c r="G24" s="13">
        <v>0</v>
      </c>
      <c r="H24" s="13">
        <v>0</v>
      </c>
      <c r="I24" s="13">
        <f t="shared" si="0"/>
        <v>0</v>
      </c>
      <c r="J24" s="8" t="s">
        <v>10</v>
      </c>
      <c r="K24" s="5"/>
      <c r="CD24" s="16">
        <v>50000</v>
      </c>
    </row>
    <row r="25" spans="1:82" x14ac:dyDescent="0.25">
      <c r="A25" s="7">
        <v>23</v>
      </c>
      <c r="B25" s="11" t="s">
        <v>34</v>
      </c>
      <c r="C25" s="5"/>
      <c r="D25" s="6"/>
      <c r="E25" s="19"/>
      <c r="F25" s="19"/>
      <c r="G25" s="13">
        <v>0</v>
      </c>
      <c r="H25" s="13">
        <v>0</v>
      </c>
      <c r="I25" s="13">
        <f t="shared" si="0"/>
        <v>0</v>
      </c>
      <c r="J25" s="8" t="s">
        <v>10</v>
      </c>
      <c r="K25" s="5"/>
      <c r="CD25" s="16">
        <v>177966.10169491524</v>
      </c>
    </row>
    <row r="26" spans="1:82" x14ac:dyDescent="0.25">
      <c r="A26" s="8">
        <v>24</v>
      </c>
      <c r="B26" s="11" t="s">
        <v>34</v>
      </c>
      <c r="C26" s="5"/>
      <c r="D26" s="6"/>
      <c r="E26" s="19"/>
      <c r="F26" s="19"/>
      <c r="G26" s="13">
        <v>0</v>
      </c>
      <c r="H26" s="13">
        <v>0</v>
      </c>
      <c r="I26" s="13">
        <f t="shared" si="0"/>
        <v>0</v>
      </c>
      <c r="J26" s="8" t="s">
        <v>10</v>
      </c>
      <c r="K26" s="5"/>
      <c r="CD26" s="16">
        <v>51694.91525423729</v>
      </c>
    </row>
    <row r="27" spans="1:82" x14ac:dyDescent="0.25">
      <c r="A27" s="11">
        <v>25</v>
      </c>
      <c r="B27" s="11" t="s">
        <v>34</v>
      </c>
      <c r="C27" s="5"/>
      <c r="D27" s="6"/>
      <c r="E27" s="19"/>
      <c r="F27" s="19"/>
      <c r="G27" s="13">
        <v>0</v>
      </c>
      <c r="H27" s="13">
        <v>0</v>
      </c>
      <c r="I27" s="13">
        <f t="shared" si="0"/>
        <v>0</v>
      </c>
      <c r="J27" s="8" t="s">
        <v>10</v>
      </c>
      <c r="K27" s="5"/>
      <c r="CD27" s="16">
        <v>19915.254237288136</v>
      </c>
    </row>
    <row r="28" spans="1:82" x14ac:dyDescent="0.25">
      <c r="A28" s="7">
        <v>26</v>
      </c>
      <c r="B28" s="11" t="s">
        <v>34</v>
      </c>
      <c r="C28" s="5"/>
      <c r="D28" s="6"/>
      <c r="E28" s="19"/>
      <c r="F28" s="19"/>
      <c r="G28" s="13">
        <v>0</v>
      </c>
      <c r="H28" s="13">
        <v>0</v>
      </c>
      <c r="I28" s="13">
        <f t="shared" si="0"/>
        <v>0</v>
      </c>
      <c r="J28" s="8" t="s">
        <v>10</v>
      </c>
      <c r="K28" s="5"/>
      <c r="CD28" s="16">
        <v>177966.10169491524</v>
      </c>
    </row>
    <row r="29" spans="1:82" x14ac:dyDescent="0.25">
      <c r="A29" s="8">
        <v>27</v>
      </c>
      <c r="B29" s="11" t="s">
        <v>34</v>
      </c>
      <c r="C29" s="5"/>
      <c r="D29" s="6"/>
      <c r="E29" s="19"/>
      <c r="F29" s="19"/>
      <c r="G29" s="13">
        <v>0</v>
      </c>
      <c r="H29" s="13">
        <v>0</v>
      </c>
      <c r="I29" s="13">
        <f t="shared" si="0"/>
        <v>0</v>
      </c>
      <c r="J29" s="8" t="s">
        <v>10</v>
      </c>
      <c r="K29" s="5"/>
      <c r="CD29" s="16">
        <v>2860169.4915254237</v>
      </c>
    </row>
    <row r="30" spans="1:82" x14ac:dyDescent="0.25">
      <c r="A30" s="11">
        <v>28</v>
      </c>
      <c r="B30" s="11" t="s">
        <v>34</v>
      </c>
      <c r="C30" s="5"/>
      <c r="D30" s="6"/>
      <c r="E30" s="19"/>
      <c r="F30" s="19"/>
      <c r="G30" s="13">
        <v>0</v>
      </c>
      <c r="H30" s="13">
        <v>0</v>
      </c>
      <c r="I30" s="13">
        <f t="shared" si="0"/>
        <v>0</v>
      </c>
      <c r="J30" s="8" t="s">
        <v>10</v>
      </c>
      <c r="K30" s="5"/>
      <c r="CD30" s="16">
        <v>88983.05084745762</v>
      </c>
    </row>
    <row r="31" spans="1:82" x14ac:dyDescent="0.25">
      <c r="A31" s="7">
        <v>29</v>
      </c>
      <c r="B31" s="11" t="s">
        <v>34</v>
      </c>
      <c r="C31" s="5"/>
      <c r="D31" s="6"/>
      <c r="E31" s="19"/>
      <c r="F31" s="19"/>
      <c r="G31" s="13">
        <v>0</v>
      </c>
      <c r="H31" s="13">
        <v>0</v>
      </c>
      <c r="I31" s="13">
        <f t="shared" si="0"/>
        <v>0</v>
      </c>
      <c r="J31" s="8" t="s">
        <v>10</v>
      </c>
      <c r="K31" s="5"/>
      <c r="CD31" s="16">
        <v>28389.830508474577</v>
      </c>
    </row>
    <row r="32" spans="1:82" x14ac:dyDescent="0.25">
      <c r="A32" s="8">
        <v>30</v>
      </c>
      <c r="B32" s="11" t="s">
        <v>34</v>
      </c>
      <c r="C32" s="5"/>
      <c r="D32" s="6"/>
      <c r="E32" s="19"/>
      <c r="F32" s="19"/>
      <c r="G32" s="13">
        <v>0</v>
      </c>
      <c r="H32" s="13">
        <v>0</v>
      </c>
      <c r="I32" s="13">
        <f t="shared" si="0"/>
        <v>0</v>
      </c>
      <c r="J32" s="8" t="s">
        <v>10</v>
      </c>
      <c r="K32" s="5"/>
      <c r="CD32" s="16">
        <v>427118.64406779659</v>
      </c>
    </row>
    <row r="33" spans="1:82" x14ac:dyDescent="0.25">
      <c r="A33" s="11">
        <v>31</v>
      </c>
      <c r="B33" s="11" t="s">
        <v>34</v>
      </c>
      <c r="C33" s="5"/>
      <c r="D33" s="6"/>
      <c r="E33" s="19"/>
      <c r="F33" s="19"/>
      <c r="G33" s="13">
        <v>0</v>
      </c>
      <c r="H33" s="13">
        <v>0</v>
      </c>
      <c r="I33" s="13">
        <f t="shared" si="0"/>
        <v>0</v>
      </c>
      <c r="J33" s="8" t="s">
        <v>10</v>
      </c>
      <c r="K33" s="5"/>
      <c r="CD33" s="16">
        <v>50847.457627118645</v>
      </c>
    </row>
    <row r="34" spans="1:82" x14ac:dyDescent="0.25">
      <c r="A34" s="7">
        <v>32</v>
      </c>
      <c r="B34" s="11" t="s">
        <v>34</v>
      </c>
      <c r="C34" s="5"/>
      <c r="D34" s="6"/>
      <c r="E34" s="19"/>
      <c r="F34" s="19"/>
      <c r="G34" s="13">
        <v>0</v>
      </c>
      <c r="H34" s="13">
        <v>0</v>
      </c>
      <c r="I34" s="13">
        <f t="shared" si="0"/>
        <v>0</v>
      </c>
      <c r="J34" s="8" t="s">
        <v>10</v>
      </c>
      <c r="K34" s="5"/>
      <c r="CD34" s="16">
        <v>17796.610169491527</v>
      </c>
    </row>
    <row r="35" spans="1:82" x14ac:dyDescent="0.25">
      <c r="A35" s="8">
        <v>33</v>
      </c>
      <c r="B35" s="11" t="s">
        <v>34</v>
      </c>
      <c r="C35" s="5"/>
      <c r="D35" s="6"/>
      <c r="E35" s="19"/>
      <c r="F35" s="19"/>
      <c r="G35" s="13">
        <v>0</v>
      </c>
      <c r="H35" s="13">
        <v>0</v>
      </c>
      <c r="I35" s="13">
        <f t="shared" si="0"/>
        <v>0</v>
      </c>
      <c r="J35" s="8" t="s">
        <v>10</v>
      </c>
      <c r="K35" s="5"/>
      <c r="CD35" s="16">
        <v>59322.033898305082</v>
      </c>
    </row>
    <row r="36" spans="1:82" x14ac:dyDescent="0.25">
      <c r="A36" s="11">
        <v>34</v>
      </c>
      <c r="B36" s="11" t="s">
        <v>34</v>
      </c>
      <c r="C36" s="5"/>
      <c r="D36" s="6"/>
      <c r="E36" s="19"/>
      <c r="F36" s="19"/>
      <c r="G36" s="13">
        <v>0</v>
      </c>
      <c r="H36" s="13">
        <v>0</v>
      </c>
      <c r="I36" s="13">
        <f t="shared" si="0"/>
        <v>0</v>
      </c>
      <c r="J36" s="8" t="s">
        <v>10</v>
      </c>
      <c r="K36" s="5"/>
      <c r="CD36" s="16">
        <v>11864.406779661016</v>
      </c>
    </row>
    <row r="37" spans="1:82" x14ac:dyDescent="0.25">
      <c r="A37" s="7">
        <v>35</v>
      </c>
      <c r="B37" s="11" t="s">
        <v>34</v>
      </c>
      <c r="C37" s="5"/>
      <c r="D37" s="6"/>
      <c r="E37" s="19"/>
      <c r="F37" s="19"/>
      <c r="G37" s="13">
        <v>0</v>
      </c>
      <c r="H37" s="13">
        <v>0</v>
      </c>
      <c r="I37" s="13">
        <f t="shared" si="0"/>
        <v>0</v>
      </c>
      <c r="J37" s="8" t="s">
        <v>10</v>
      </c>
      <c r="K37" s="5"/>
      <c r="CD37" s="16">
        <v>266949.15254237287</v>
      </c>
    </row>
    <row r="38" spans="1:82" x14ac:dyDescent="0.25">
      <c r="A38" s="8">
        <v>36</v>
      </c>
      <c r="B38" s="11" t="s">
        <v>34</v>
      </c>
      <c r="C38" s="5"/>
      <c r="D38" s="6"/>
      <c r="E38" s="19"/>
      <c r="F38" s="19"/>
      <c r="G38" s="13">
        <v>0</v>
      </c>
      <c r="H38" s="13">
        <v>0</v>
      </c>
      <c r="I38" s="13">
        <f t="shared" si="0"/>
        <v>0</v>
      </c>
      <c r="J38" s="8" t="s">
        <v>10</v>
      </c>
      <c r="K38" s="5"/>
      <c r="CD38" s="16">
        <v>28813.5593220339</v>
      </c>
    </row>
    <row r="39" spans="1:82" x14ac:dyDescent="0.25">
      <c r="A39" s="11">
        <v>37</v>
      </c>
      <c r="B39" s="11" t="s">
        <v>34</v>
      </c>
      <c r="C39" s="5"/>
      <c r="D39" s="6"/>
      <c r="E39" s="19"/>
      <c r="F39" s="19"/>
      <c r="G39" s="13">
        <v>0</v>
      </c>
      <c r="H39" s="13">
        <v>0</v>
      </c>
      <c r="I39" s="13">
        <f t="shared" si="0"/>
        <v>0</v>
      </c>
      <c r="J39" s="8" t="s">
        <v>10</v>
      </c>
      <c r="K39" s="5"/>
      <c r="CD39" s="16">
        <v>361864.40677966102</v>
      </c>
    </row>
    <row r="40" spans="1:82" x14ac:dyDescent="0.25">
      <c r="A40" s="7">
        <v>38</v>
      </c>
      <c r="B40" s="11" t="s">
        <v>34</v>
      </c>
      <c r="C40" s="5"/>
      <c r="D40" s="6"/>
      <c r="E40" s="19"/>
      <c r="F40" s="19"/>
      <c r="G40" s="13">
        <v>0</v>
      </c>
      <c r="H40" s="13">
        <v>0</v>
      </c>
      <c r="I40" s="13">
        <f t="shared" si="0"/>
        <v>0</v>
      </c>
      <c r="J40" s="8" t="s">
        <v>10</v>
      </c>
      <c r="K40" s="5"/>
      <c r="CD40" s="16">
        <v>39830.508474576272</v>
      </c>
    </row>
    <row r="41" spans="1:82" x14ac:dyDescent="0.25">
      <c r="A41" s="8">
        <v>39</v>
      </c>
      <c r="B41" s="11" t="s">
        <v>34</v>
      </c>
      <c r="C41" s="5"/>
      <c r="D41" s="6"/>
      <c r="E41" s="19"/>
      <c r="F41" s="19"/>
      <c r="G41" s="13">
        <v>0</v>
      </c>
      <c r="H41" s="13">
        <v>0</v>
      </c>
      <c r="I41" s="13">
        <f t="shared" si="0"/>
        <v>0</v>
      </c>
      <c r="J41" s="8" t="s">
        <v>10</v>
      </c>
      <c r="K41" s="5"/>
      <c r="CD41" s="16">
        <v>12711.864406779661</v>
      </c>
    </row>
    <row r="42" spans="1:82" x14ac:dyDescent="0.25">
      <c r="A42" s="11">
        <v>40</v>
      </c>
      <c r="B42" s="11" t="s">
        <v>34</v>
      </c>
      <c r="C42" s="5"/>
      <c r="D42" s="6"/>
      <c r="E42" s="19"/>
      <c r="F42" s="19"/>
      <c r="G42" s="13">
        <v>0</v>
      </c>
      <c r="H42" s="13">
        <v>0</v>
      </c>
      <c r="I42" s="13">
        <f t="shared" si="0"/>
        <v>0</v>
      </c>
      <c r="J42" s="8" t="s">
        <v>10</v>
      </c>
      <c r="K42" s="5"/>
      <c r="CD42" s="16">
        <v>100847.45762711864</v>
      </c>
    </row>
    <row r="43" spans="1:82" x14ac:dyDescent="0.25">
      <c r="A43" s="7">
        <v>41</v>
      </c>
      <c r="B43" s="11" t="s">
        <v>34</v>
      </c>
      <c r="C43" s="5"/>
      <c r="D43" s="6"/>
      <c r="E43" s="19"/>
      <c r="F43" s="19"/>
      <c r="G43" s="13">
        <v>0</v>
      </c>
      <c r="H43" s="13">
        <v>0</v>
      </c>
      <c r="I43" s="13">
        <f t="shared" si="0"/>
        <v>0</v>
      </c>
      <c r="J43" s="8" t="s">
        <v>10</v>
      </c>
      <c r="K43" s="5"/>
      <c r="CD43" s="16">
        <v>42796.610169491527</v>
      </c>
    </row>
    <row r="44" spans="1:82" x14ac:dyDescent="0.25">
      <c r="A44" s="8">
        <v>42</v>
      </c>
      <c r="B44" s="11" t="s">
        <v>34</v>
      </c>
      <c r="C44" s="5"/>
      <c r="D44" s="6"/>
      <c r="E44" s="19"/>
      <c r="F44" s="19"/>
      <c r="G44" s="13">
        <v>0</v>
      </c>
      <c r="H44" s="13">
        <v>0</v>
      </c>
      <c r="I44" s="13">
        <f t="shared" si="0"/>
        <v>0</v>
      </c>
      <c r="J44" s="8" t="s">
        <v>10</v>
      </c>
      <c r="K44" s="5"/>
      <c r="CD44" s="16">
        <v>30508.474576271186</v>
      </c>
    </row>
    <row r="45" spans="1:82" x14ac:dyDescent="0.25">
      <c r="A45" s="11">
        <v>43</v>
      </c>
      <c r="B45" s="11" t="s">
        <v>34</v>
      </c>
      <c r="C45" s="5"/>
      <c r="D45" s="6"/>
      <c r="E45" s="19"/>
      <c r="F45" s="19"/>
      <c r="G45" s="13">
        <v>0</v>
      </c>
      <c r="H45" s="13">
        <v>0</v>
      </c>
      <c r="I45" s="13">
        <f t="shared" si="0"/>
        <v>0</v>
      </c>
      <c r="J45" s="8" t="s">
        <v>10</v>
      </c>
      <c r="K45" s="5"/>
      <c r="CD45" s="16">
        <v>17796.610169491527</v>
      </c>
    </row>
    <row r="46" spans="1:82" x14ac:dyDescent="0.25">
      <c r="A46" s="7">
        <v>44</v>
      </c>
      <c r="B46" s="11" t="s">
        <v>34</v>
      </c>
      <c r="C46" s="5"/>
      <c r="D46" s="6"/>
      <c r="E46" s="19"/>
      <c r="F46" s="19"/>
      <c r="G46" s="13">
        <v>0</v>
      </c>
      <c r="H46" s="13">
        <v>0</v>
      </c>
      <c r="I46" s="13">
        <f t="shared" si="0"/>
        <v>0</v>
      </c>
      <c r="J46" s="8" t="s">
        <v>10</v>
      </c>
      <c r="K46" s="5"/>
      <c r="CD46" s="16">
        <v>100847.45762711864</v>
      </c>
    </row>
    <row r="47" spans="1:82" x14ac:dyDescent="0.25">
      <c r="A47" s="8">
        <v>45</v>
      </c>
      <c r="B47" s="11" t="s">
        <v>34</v>
      </c>
      <c r="C47" s="5"/>
      <c r="D47" s="6"/>
      <c r="E47" s="19"/>
      <c r="F47" s="19"/>
      <c r="G47" s="13">
        <v>0</v>
      </c>
      <c r="H47" s="13">
        <v>0</v>
      </c>
      <c r="I47" s="13">
        <f t="shared" si="0"/>
        <v>0</v>
      </c>
      <c r="J47" s="8" t="s">
        <v>10</v>
      </c>
      <c r="K47" s="5"/>
      <c r="CD47" s="16">
        <v>154237.28813559323</v>
      </c>
    </row>
    <row r="48" spans="1:82" x14ac:dyDescent="0.25">
      <c r="A48" s="11">
        <v>46</v>
      </c>
      <c r="B48" s="11" t="s">
        <v>34</v>
      </c>
      <c r="C48" s="5"/>
      <c r="D48" s="6"/>
      <c r="E48" s="19"/>
      <c r="F48" s="19"/>
      <c r="G48" s="13">
        <v>0</v>
      </c>
      <c r="H48" s="13">
        <v>0</v>
      </c>
      <c r="I48" s="13">
        <f t="shared" si="0"/>
        <v>0</v>
      </c>
      <c r="J48" s="8" t="s">
        <v>10</v>
      </c>
      <c r="K48" s="5"/>
      <c r="CD48" s="16">
        <v>17796.610169491527</v>
      </c>
    </row>
    <row r="49" spans="1:82" x14ac:dyDescent="0.25">
      <c r="A49" s="7">
        <v>47</v>
      </c>
      <c r="B49" s="11" t="s">
        <v>34</v>
      </c>
      <c r="C49" s="5"/>
      <c r="D49" s="6"/>
      <c r="E49" s="19"/>
      <c r="F49" s="19"/>
      <c r="G49" s="13">
        <v>0</v>
      </c>
      <c r="H49" s="13">
        <v>0</v>
      </c>
      <c r="I49" s="13">
        <f t="shared" si="0"/>
        <v>0</v>
      </c>
      <c r="J49" s="8" t="s">
        <v>10</v>
      </c>
      <c r="K49" s="5"/>
      <c r="CD49" s="16">
        <v>23728.813559322032</v>
      </c>
    </row>
    <row r="50" spans="1:82" x14ac:dyDescent="0.25">
      <c r="A50" s="8">
        <v>48</v>
      </c>
      <c r="B50" s="11" t="s">
        <v>34</v>
      </c>
      <c r="C50" s="5"/>
      <c r="D50" s="6"/>
      <c r="E50" s="19"/>
      <c r="F50" s="19"/>
      <c r="G50" s="13">
        <v>0</v>
      </c>
      <c r="H50" s="13">
        <v>0</v>
      </c>
      <c r="I50" s="13">
        <f t="shared" si="0"/>
        <v>0</v>
      </c>
      <c r="J50" s="8" t="s">
        <v>10</v>
      </c>
      <c r="K50" s="5"/>
      <c r="CD50" s="16">
        <v>31779.661016949154</v>
      </c>
    </row>
    <row r="51" spans="1:82" x14ac:dyDescent="0.25">
      <c r="A51" s="11">
        <v>49</v>
      </c>
      <c r="B51" s="11" t="s">
        <v>34</v>
      </c>
      <c r="C51" s="5"/>
      <c r="D51" s="6"/>
      <c r="E51" s="19"/>
      <c r="F51" s="19"/>
      <c r="G51" s="13">
        <v>0</v>
      </c>
      <c r="H51" s="13">
        <v>0</v>
      </c>
      <c r="I51" s="13">
        <f t="shared" si="0"/>
        <v>0</v>
      </c>
      <c r="J51" s="8" t="s">
        <v>10</v>
      </c>
      <c r="K51" s="5"/>
      <c r="CD51" s="16">
        <v>20677.966101694914</v>
      </c>
    </row>
    <row r="52" spans="1:82" x14ac:dyDescent="0.25">
      <c r="A52" s="7">
        <v>50</v>
      </c>
      <c r="B52" s="11" t="s">
        <v>34</v>
      </c>
      <c r="C52" s="5"/>
      <c r="D52" s="6"/>
      <c r="E52" s="19"/>
      <c r="F52" s="19"/>
      <c r="G52" s="13">
        <v>0</v>
      </c>
      <c r="H52" s="13">
        <v>0</v>
      </c>
      <c r="I52" s="13">
        <f t="shared" si="0"/>
        <v>0</v>
      </c>
      <c r="J52" s="8" t="s">
        <v>10</v>
      </c>
      <c r="K52" s="5"/>
      <c r="CD52" s="16">
        <v>46186.4406779661</v>
      </c>
    </row>
    <row r="53" spans="1:82" x14ac:dyDescent="0.25">
      <c r="A53" s="8">
        <v>51</v>
      </c>
      <c r="B53" s="11" t="s">
        <v>34</v>
      </c>
      <c r="C53" s="5"/>
      <c r="D53" s="6"/>
      <c r="E53" s="19"/>
      <c r="F53" s="19"/>
      <c r="G53" s="13">
        <v>0</v>
      </c>
      <c r="H53" s="13">
        <v>0</v>
      </c>
      <c r="I53" s="13">
        <f t="shared" si="0"/>
        <v>0</v>
      </c>
      <c r="J53" s="8" t="s">
        <v>10</v>
      </c>
      <c r="K53" s="5"/>
      <c r="CD53" s="16">
        <v>19067.796610169491</v>
      </c>
    </row>
    <row r="54" spans="1:82" x14ac:dyDescent="0.25">
      <c r="A54" s="11">
        <v>52</v>
      </c>
      <c r="B54" s="11" t="s">
        <v>34</v>
      </c>
      <c r="C54" s="5"/>
      <c r="D54" s="6"/>
      <c r="E54" s="19"/>
      <c r="F54" s="19"/>
      <c r="G54" s="13">
        <v>0</v>
      </c>
      <c r="H54" s="13">
        <v>0</v>
      </c>
      <c r="I54" s="13">
        <f t="shared" si="0"/>
        <v>0</v>
      </c>
      <c r="J54" s="8" t="s">
        <v>10</v>
      </c>
      <c r="K54" s="5"/>
      <c r="CD54" s="16">
        <v>18813.5593220339</v>
      </c>
    </row>
    <row r="55" spans="1:82" x14ac:dyDescent="0.25">
      <c r="A55" s="7">
        <v>53</v>
      </c>
      <c r="B55" s="11" t="s">
        <v>34</v>
      </c>
      <c r="C55" s="5"/>
      <c r="D55" s="6"/>
      <c r="E55" s="19"/>
      <c r="F55" s="19"/>
      <c r="G55" s="13">
        <v>0</v>
      </c>
      <c r="H55" s="13">
        <v>0</v>
      </c>
      <c r="I55" s="13">
        <f t="shared" si="0"/>
        <v>0</v>
      </c>
      <c r="J55" s="8" t="s">
        <v>10</v>
      </c>
      <c r="K55" s="5"/>
      <c r="CD55" s="16">
        <v>24152.542372881355</v>
      </c>
    </row>
    <row r="56" spans="1:82" x14ac:dyDescent="0.25">
      <c r="A56" s="8">
        <v>54</v>
      </c>
      <c r="B56" s="11" t="s">
        <v>34</v>
      </c>
      <c r="C56" s="5"/>
      <c r="D56" s="6"/>
      <c r="E56" s="19"/>
      <c r="F56" s="19"/>
      <c r="G56" s="13">
        <v>0</v>
      </c>
      <c r="H56" s="13">
        <v>0</v>
      </c>
      <c r="I56" s="13">
        <f t="shared" si="0"/>
        <v>0</v>
      </c>
      <c r="J56" s="8" t="s">
        <v>10</v>
      </c>
      <c r="K56" s="5"/>
      <c r="CD56" s="16">
        <v>11355.93220338983</v>
      </c>
    </row>
    <row r="57" spans="1:82" x14ac:dyDescent="0.25">
      <c r="A57" s="11">
        <v>55</v>
      </c>
      <c r="B57" s="11" t="s">
        <v>34</v>
      </c>
      <c r="C57" s="5"/>
      <c r="D57" s="6"/>
      <c r="E57" s="19"/>
      <c r="F57" s="19"/>
      <c r="G57" s="13">
        <v>0</v>
      </c>
      <c r="H57" s="13">
        <v>0</v>
      </c>
      <c r="I57" s="13">
        <f t="shared" si="0"/>
        <v>0</v>
      </c>
      <c r="J57" s="8" t="s">
        <v>10</v>
      </c>
      <c r="K57" s="5"/>
      <c r="CD57" s="16">
        <v>54237.288135593219</v>
      </c>
    </row>
    <row r="58" spans="1:82" x14ac:dyDescent="0.25">
      <c r="A58" s="7">
        <v>56</v>
      </c>
      <c r="B58" s="11" t="s">
        <v>34</v>
      </c>
      <c r="C58" s="5"/>
      <c r="D58" s="6"/>
      <c r="E58" s="19"/>
      <c r="F58" s="19"/>
      <c r="G58" s="13">
        <v>0</v>
      </c>
      <c r="H58" s="13">
        <v>0</v>
      </c>
      <c r="I58" s="13">
        <f t="shared" si="0"/>
        <v>0</v>
      </c>
      <c r="J58" s="8" t="s">
        <v>10</v>
      </c>
      <c r="K58" s="5"/>
      <c r="CD58" s="16">
        <v>29661.016949152541</v>
      </c>
    </row>
    <row r="59" spans="1:82" x14ac:dyDescent="0.25">
      <c r="A59" s="8">
        <v>57</v>
      </c>
      <c r="B59" s="11" t="s">
        <v>34</v>
      </c>
      <c r="C59" s="5"/>
      <c r="D59" s="6"/>
      <c r="E59" s="19"/>
      <c r="F59" s="19"/>
      <c r="G59" s="13">
        <v>0</v>
      </c>
      <c r="H59" s="13">
        <v>0</v>
      </c>
      <c r="I59" s="13">
        <f t="shared" si="0"/>
        <v>0</v>
      </c>
      <c r="J59" s="8" t="s">
        <v>10</v>
      </c>
      <c r="K59" s="5"/>
      <c r="CD59" s="16">
        <v>98305.08474576271</v>
      </c>
    </row>
    <row r="60" spans="1:82" x14ac:dyDescent="0.25">
      <c r="A60" s="11">
        <v>58</v>
      </c>
      <c r="B60" s="11" t="s">
        <v>34</v>
      </c>
      <c r="C60" s="5"/>
      <c r="D60" s="6"/>
      <c r="E60" s="19"/>
      <c r="F60" s="19"/>
      <c r="G60" s="13">
        <v>0</v>
      </c>
      <c r="H60" s="13">
        <v>0</v>
      </c>
      <c r="I60" s="13">
        <f t="shared" si="0"/>
        <v>0</v>
      </c>
      <c r="J60" s="8" t="s">
        <v>10</v>
      </c>
      <c r="K60" s="5"/>
      <c r="CD60" s="16">
        <v>516101.69491525425</v>
      </c>
    </row>
    <row r="61" spans="1:82" x14ac:dyDescent="0.25">
      <c r="A61" s="7">
        <v>59</v>
      </c>
      <c r="B61" s="11" t="s">
        <v>34</v>
      </c>
      <c r="C61" s="5"/>
      <c r="D61" s="6"/>
      <c r="E61" s="19"/>
      <c r="F61" s="19"/>
      <c r="G61" s="13">
        <v>0</v>
      </c>
      <c r="H61" s="13">
        <v>0</v>
      </c>
      <c r="I61" s="13">
        <f t="shared" si="0"/>
        <v>0</v>
      </c>
      <c r="J61" s="8" t="s">
        <v>10</v>
      </c>
      <c r="K61" s="5"/>
      <c r="CD61" s="16">
        <v>62288.135593220337</v>
      </c>
    </row>
    <row r="62" spans="1:82" x14ac:dyDescent="0.25">
      <c r="A62" s="8">
        <v>60</v>
      </c>
      <c r="B62" s="11" t="s">
        <v>34</v>
      </c>
      <c r="C62" s="5"/>
      <c r="D62" s="6"/>
      <c r="E62" s="19"/>
      <c r="F62" s="19"/>
      <c r="G62" s="13">
        <v>0</v>
      </c>
      <c r="H62" s="13">
        <v>0</v>
      </c>
      <c r="I62" s="13">
        <f t="shared" si="0"/>
        <v>0</v>
      </c>
      <c r="J62" s="8" t="s">
        <v>10</v>
      </c>
      <c r="K62" s="5"/>
      <c r="CD62" s="16">
        <v>40254.237288135591</v>
      </c>
    </row>
    <row r="63" spans="1:82" x14ac:dyDescent="0.25">
      <c r="A63" s="11">
        <v>61</v>
      </c>
      <c r="B63" s="11" t="s">
        <v>34</v>
      </c>
      <c r="C63" s="5"/>
      <c r="D63" s="6"/>
      <c r="E63" s="19"/>
      <c r="F63" s="19"/>
      <c r="G63" s="13">
        <v>0</v>
      </c>
      <c r="H63" s="13">
        <v>0</v>
      </c>
      <c r="I63" s="13">
        <f t="shared" si="0"/>
        <v>0</v>
      </c>
      <c r="J63" s="8" t="s">
        <v>10</v>
      </c>
      <c r="K63" s="5"/>
      <c r="CD63" s="16">
        <v>1666949.1525423729</v>
      </c>
    </row>
    <row r="64" spans="1:82" x14ac:dyDescent="0.25">
      <c r="A64" s="7">
        <v>62</v>
      </c>
      <c r="B64" s="11" t="s">
        <v>34</v>
      </c>
      <c r="C64" s="5"/>
      <c r="D64" s="6"/>
      <c r="E64" s="19"/>
      <c r="F64" s="19"/>
      <c r="G64" s="13">
        <v>0</v>
      </c>
      <c r="H64" s="13">
        <v>0</v>
      </c>
      <c r="I64" s="13">
        <f t="shared" si="0"/>
        <v>0</v>
      </c>
      <c r="J64" s="8" t="s">
        <v>10</v>
      </c>
      <c r="K64" s="5"/>
      <c r="CD64" s="16">
        <v>47457.627118644064</v>
      </c>
    </row>
    <row r="65" spans="1:82" x14ac:dyDescent="0.25">
      <c r="A65" s="8">
        <v>63</v>
      </c>
      <c r="B65" s="11" t="s">
        <v>34</v>
      </c>
      <c r="C65" s="5"/>
      <c r="D65" s="6"/>
      <c r="E65" s="19"/>
      <c r="F65" s="19"/>
      <c r="G65" s="13">
        <v>0</v>
      </c>
      <c r="H65" s="13">
        <v>0</v>
      </c>
      <c r="I65" s="13">
        <f t="shared" si="0"/>
        <v>0</v>
      </c>
      <c r="J65" s="8" t="s">
        <v>10</v>
      </c>
      <c r="K65" s="5"/>
      <c r="CD65" s="16">
        <v>22881.355932203391</v>
      </c>
    </row>
    <row r="66" spans="1:82" x14ac:dyDescent="0.25">
      <c r="A66" s="11">
        <v>64</v>
      </c>
      <c r="B66" s="11" t="s">
        <v>34</v>
      </c>
      <c r="C66" s="5"/>
      <c r="D66" s="6"/>
      <c r="E66" s="19"/>
      <c r="F66" s="19"/>
      <c r="G66" s="13">
        <v>0</v>
      </c>
      <c r="H66" s="13">
        <v>0</v>
      </c>
      <c r="I66" s="13">
        <f t="shared" si="0"/>
        <v>0</v>
      </c>
      <c r="J66" s="8" t="s">
        <v>10</v>
      </c>
      <c r="K66" s="5"/>
      <c r="CD66" s="16">
        <v>101694.91525423729</v>
      </c>
    </row>
    <row r="67" spans="1:82" x14ac:dyDescent="0.25">
      <c r="A67" s="7">
        <v>65</v>
      </c>
      <c r="B67" s="11" t="s">
        <v>34</v>
      </c>
      <c r="C67" s="5"/>
      <c r="D67" s="6"/>
      <c r="E67" s="19"/>
      <c r="F67" s="19"/>
      <c r="G67" s="13">
        <v>0</v>
      </c>
      <c r="H67" s="13">
        <v>0</v>
      </c>
      <c r="I67" s="13">
        <f t="shared" si="0"/>
        <v>0</v>
      </c>
      <c r="J67" s="8" t="s">
        <v>10</v>
      </c>
      <c r="K67" s="5"/>
      <c r="CD67" s="16">
        <v>39406.779661016946</v>
      </c>
    </row>
    <row r="68" spans="1:82" x14ac:dyDescent="0.25">
      <c r="A68" s="8">
        <v>66</v>
      </c>
      <c r="B68" s="11" t="s">
        <v>34</v>
      </c>
      <c r="C68" s="5"/>
      <c r="D68" s="6"/>
      <c r="E68" s="19"/>
      <c r="F68" s="19"/>
      <c r="G68" s="13">
        <v>0</v>
      </c>
      <c r="H68" s="13">
        <v>0</v>
      </c>
      <c r="I68" s="13">
        <f t="shared" ref="I68:I102" si="1">D68</f>
        <v>0</v>
      </c>
      <c r="J68" s="8" t="s">
        <v>10</v>
      </c>
      <c r="K68" s="5"/>
      <c r="CD68" s="16">
        <v>16949.152542372882</v>
      </c>
    </row>
    <row r="69" spans="1:82" x14ac:dyDescent="0.25">
      <c r="A69" s="11">
        <v>67</v>
      </c>
      <c r="B69" s="11" t="s">
        <v>34</v>
      </c>
      <c r="C69" s="5"/>
      <c r="D69" s="6"/>
      <c r="E69" s="19"/>
      <c r="F69" s="19"/>
      <c r="G69" s="13">
        <v>0</v>
      </c>
      <c r="H69" s="13">
        <v>0</v>
      </c>
      <c r="I69" s="13">
        <f t="shared" si="1"/>
        <v>0</v>
      </c>
      <c r="J69" s="8" t="s">
        <v>10</v>
      </c>
      <c r="K69" s="5"/>
      <c r="CD69" s="16">
        <v>7627.1186440677966</v>
      </c>
    </row>
    <row r="70" spans="1:82" x14ac:dyDescent="0.25">
      <c r="A70" s="7">
        <v>68</v>
      </c>
      <c r="B70" s="11" t="s">
        <v>34</v>
      </c>
      <c r="C70" s="5"/>
      <c r="D70" s="6"/>
      <c r="E70" s="19"/>
      <c r="F70" s="19"/>
      <c r="G70" s="13">
        <v>0</v>
      </c>
      <c r="H70" s="13">
        <v>0</v>
      </c>
      <c r="I70" s="13">
        <f t="shared" si="1"/>
        <v>0</v>
      </c>
      <c r="J70" s="8" t="s">
        <v>10</v>
      </c>
      <c r="K70" s="5"/>
      <c r="CD70" s="16">
        <v>7627.1186440677966</v>
      </c>
    </row>
    <row r="71" spans="1:82" x14ac:dyDescent="0.25">
      <c r="A71" s="8">
        <v>69</v>
      </c>
      <c r="B71" s="11" t="s">
        <v>34</v>
      </c>
      <c r="C71" s="5"/>
      <c r="D71" s="6"/>
      <c r="E71" s="19"/>
      <c r="F71" s="19"/>
      <c r="G71" s="13">
        <v>0</v>
      </c>
      <c r="H71" s="13">
        <v>0</v>
      </c>
      <c r="I71" s="13">
        <f t="shared" si="1"/>
        <v>0</v>
      </c>
      <c r="J71" s="8" t="s">
        <v>10</v>
      </c>
      <c r="K71" s="5"/>
      <c r="CD71" s="16">
        <v>53389.830508474573</v>
      </c>
    </row>
    <row r="72" spans="1:82" x14ac:dyDescent="0.25">
      <c r="A72" s="11">
        <v>70</v>
      </c>
      <c r="B72" s="11" t="s">
        <v>34</v>
      </c>
      <c r="C72" s="5"/>
      <c r="D72" s="6"/>
      <c r="E72" s="19"/>
      <c r="F72" s="19"/>
      <c r="G72" s="13">
        <v>0</v>
      </c>
      <c r="H72" s="13">
        <v>0</v>
      </c>
      <c r="I72" s="13">
        <f t="shared" si="1"/>
        <v>0</v>
      </c>
      <c r="J72" s="8" t="s">
        <v>10</v>
      </c>
      <c r="K72" s="5"/>
      <c r="CD72" s="16">
        <v>296610.16949152545</v>
      </c>
    </row>
    <row r="73" spans="1:82" x14ac:dyDescent="0.25">
      <c r="A73" s="7">
        <v>71</v>
      </c>
      <c r="B73" s="11" t="s">
        <v>34</v>
      </c>
      <c r="C73" s="5"/>
      <c r="D73" s="6"/>
      <c r="E73" s="19"/>
      <c r="F73" s="19"/>
      <c r="G73" s="13">
        <v>0</v>
      </c>
      <c r="H73" s="13">
        <v>0</v>
      </c>
      <c r="I73" s="13">
        <f t="shared" si="1"/>
        <v>0</v>
      </c>
      <c r="J73" s="8" t="s">
        <v>10</v>
      </c>
      <c r="K73" s="5"/>
      <c r="CD73" s="16">
        <v>169491.5254237288</v>
      </c>
    </row>
    <row r="74" spans="1:82" x14ac:dyDescent="0.25">
      <c r="A74" s="8">
        <v>72</v>
      </c>
      <c r="B74" s="11" t="s">
        <v>34</v>
      </c>
      <c r="C74" s="5"/>
      <c r="D74" s="6"/>
      <c r="E74" s="19"/>
      <c r="F74" s="19"/>
      <c r="G74" s="13">
        <v>0</v>
      </c>
      <c r="H74" s="13">
        <v>0</v>
      </c>
      <c r="I74" s="13">
        <f t="shared" si="1"/>
        <v>0</v>
      </c>
      <c r="J74" s="8" t="s">
        <v>10</v>
      </c>
      <c r="K74" s="5"/>
      <c r="CD74" s="16">
        <v>169491.5254237288</v>
      </c>
    </row>
    <row r="75" spans="1:82" x14ac:dyDescent="0.25">
      <c r="A75" s="11">
        <v>73</v>
      </c>
      <c r="B75" s="11" t="s">
        <v>34</v>
      </c>
      <c r="C75" s="5"/>
      <c r="D75" s="6"/>
      <c r="E75" s="19"/>
      <c r="F75" s="19"/>
      <c r="G75" s="13">
        <v>0</v>
      </c>
      <c r="H75" s="13">
        <v>0</v>
      </c>
      <c r="I75" s="13">
        <f t="shared" si="1"/>
        <v>0</v>
      </c>
      <c r="J75" s="8" t="s">
        <v>10</v>
      </c>
      <c r="K75" s="5"/>
      <c r="CD75" s="16">
        <v>169491.5254237288</v>
      </c>
    </row>
    <row r="76" spans="1:82" x14ac:dyDescent="0.25">
      <c r="A76" s="7">
        <v>74</v>
      </c>
      <c r="B76" s="11" t="s">
        <v>34</v>
      </c>
      <c r="C76" s="5"/>
      <c r="D76" s="6"/>
      <c r="E76" s="19"/>
      <c r="F76" s="19"/>
      <c r="G76" s="13">
        <v>0</v>
      </c>
      <c r="H76" s="13">
        <v>0</v>
      </c>
      <c r="I76" s="13">
        <f t="shared" si="1"/>
        <v>0</v>
      </c>
      <c r="J76" s="8" t="s">
        <v>10</v>
      </c>
      <c r="K76" s="5"/>
      <c r="CD76" s="16">
        <v>42372.881355932201</v>
      </c>
    </row>
    <row r="77" spans="1:82" x14ac:dyDescent="0.25">
      <c r="A77" s="8">
        <v>75</v>
      </c>
      <c r="B77" s="11" t="s">
        <v>34</v>
      </c>
      <c r="C77" s="5"/>
      <c r="D77" s="6"/>
      <c r="E77" s="19"/>
      <c r="F77" s="19"/>
      <c r="G77" s="13">
        <v>0</v>
      </c>
      <c r="H77" s="13">
        <v>0</v>
      </c>
      <c r="I77" s="13">
        <f t="shared" si="1"/>
        <v>0</v>
      </c>
      <c r="J77" s="8" t="s">
        <v>10</v>
      </c>
      <c r="K77" s="5"/>
      <c r="CD77" s="16">
        <v>91525.423728813563</v>
      </c>
    </row>
    <row r="78" spans="1:82" x14ac:dyDescent="0.25">
      <c r="A78" s="11">
        <v>76</v>
      </c>
      <c r="B78" s="11" t="s">
        <v>34</v>
      </c>
      <c r="C78" s="5"/>
      <c r="D78" s="6"/>
      <c r="E78" s="19"/>
      <c r="F78" s="19"/>
      <c r="G78" s="13">
        <v>0</v>
      </c>
      <c r="H78" s="13">
        <v>0</v>
      </c>
      <c r="I78" s="13">
        <f t="shared" si="1"/>
        <v>0</v>
      </c>
      <c r="J78" s="8" t="s">
        <v>10</v>
      </c>
      <c r="K78" s="5"/>
      <c r="CD78" s="16">
        <v>983050.84745762707</v>
      </c>
    </row>
    <row r="79" spans="1:82" x14ac:dyDescent="0.25">
      <c r="A79" s="7">
        <v>77</v>
      </c>
      <c r="B79" s="11" t="s">
        <v>34</v>
      </c>
      <c r="C79" s="5"/>
      <c r="D79" s="6"/>
      <c r="E79" s="19"/>
      <c r="F79" s="19"/>
      <c r="G79" s="13">
        <v>0</v>
      </c>
      <c r="H79" s="13">
        <v>0</v>
      </c>
      <c r="I79" s="13">
        <f t="shared" si="1"/>
        <v>0</v>
      </c>
      <c r="J79" s="8" t="s">
        <v>10</v>
      </c>
      <c r="K79" s="5"/>
      <c r="CD79" s="16">
        <v>203389.83050847458</v>
      </c>
    </row>
    <row r="80" spans="1:82" x14ac:dyDescent="0.25">
      <c r="A80" s="8">
        <v>78</v>
      </c>
      <c r="B80" s="11" t="s">
        <v>34</v>
      </c>
      <c r="C80" s="5"/>
      <c r="D80" s="6"/>
      <c r="E80" s="19"/>
      <c r="F80" s="19"/>
      <c r="G80" s="13">
        <v>0</v>
      </c>
      <c r="H80" s="13">
        <v>0</v>
      </c>
      <c r="I80" s="13">
        <f t="shared" si="1"/>
        <v>0</v>
      </c>
      <c r="J80" s="8" t="s">
        <v>10</v>
      </c>
      <c r="K80" s="5"/>
      <c r="CD80" s="16">
        <v>76271.186440677964</v>
      </c>
    </row>
    <row r="81" spans="1:82" x14ac:dyDescent="0.25">
      <c r="A81" s="11">
        <v>79</v>
      </c>
      <c r="B81" s="11" t="s">
        <v>34</v>
      </c>
      <c r="C81" s="5"/>
      <c r="D81" s="6"/>
      <c r="E81" s="19"/>
      <c r="F81" s="19"/>
      <c r="G81" s="13">
        <v>0</v>
      </c>
      <c r="H81" s="13">
        <v>0</v>
      </c>
      <c r="I81" s="13">
        <f t="shared" si="1"/>
        <v>0</v>
      </c>
      <c r="J81" s="8" t="s">
        <v>10</v>
      </c>
      <c r="K81" s="5"/>
      <c r="CD81" s="16">
        <v>76271.186440677964</v>
      </c>
    </row>
    <row r="82" spans="1:82" x14ac:dyDescent="0.25">
      <c r="A82" s="7">
        <v>80</v>
      </c>
      <c r="B82" s="11" t="s">
        <v>34</v>
      </c>
      <c r="C82" s="5"/>
      <c r="D82" s="6"/>
      <c r="E82" s="19"/>
      <c r="F82" s="19"/>
      <c r="G82" s="13">
        <v>0</v>
      </c>
      <c r="H82" s="13">
        <v>0</v>
      </c>
      <c r="I82" s="13">
        <f t="shared" si="1"/>
        <v>0</v>
      </c>
      <c r="J82" s="8" t="s">
        <v>10</v>
      </c>
      <c r="K82" s="5"/>
      <c r="CD82" s="16">
        <v>152542.37288135593</v>
      </c>
    </row>
    <row r="83" spans="1:82" x14ac:dyDescent="0.25">
      <c r="A83" s="8">
        <v>81</v>
      </c>
      <c r="B83" s="11" t="s">
        <v>34</v>
      </c>
      <c r="C83" s="5"/>
      <c r="D83" s="6"/>
      <c r="E83" s="19"/>
      <c r="F83" s="19"/>
      <c r="G83" s="13">
        <v>0</v>
      </c>
      <c r="H83" s="13">
        <v>0</v>
      </c>
      <c r="I83" s="13">
        <f t="shared" si="1"/>
        <v>0</v>
      </c>
      <c r="J83" s="8" t="s">
        <v>10</v>
      </c>
      <c r="K83" s="5"/>
      <c r="CD83" s="16">
        <v>45762.711864406781</v>
      </c>
    </row>
    <row r="84" spans="1:82" x14ac:dyDescent="0.25">
      <c r="A84" s="11">
        <v>82</v>
      </c>
      <c r="B84" s="11" t="s">
        <v>34</v>
      </c>
      <c r="C84" s="5"/>
      <c r="D84" s="6"/>
      <c r="E84" s="19"/>
      <c r="F84" s="19"/>
      <c r="G84" s="13">
        <v>0</v>
      </c>
      <c r="H84" s="13">
        <v>0</v>
      </c>
      <c r="I84" s="13">
        <f t="shared" si="1"/>
        <v>0</v>
      </c>
      <c r="J84" s="8" t="s">
        <v>10</v>
      </c>
      <c r="K84" s="5"/>
      <c r="CD84" s="16">
        <v>169491.5254237288</v>
      </c>
    </row>
    <row r="85" spans="1:82" x14ac:dyDescent="0.25">
      <c r="A85" s="7">
        <v>83</v>
      </c>
      <c r="B85" s="11" t="s">
        <v>34</v>
      </c>
      <c r="C85" s="5"/>
      <c r="D85" s="6"/>
      <c r="E85" s="19"/>
      <c r="F85" s="19"/>
      <c r="G85" s="13">
        <v>0</v>
      </c>
      <c r="H85" s="13">
        <v>0</v>
      </c>
      <c r="I85" s="13">
        <f t="shared" si="1"/>
        <v>0</v>
      </c>
      <c r="J85" s="8" t="s">
        <v>10</v>
      </c>
      <c r="K85" s="5"/>
      <c r="CD85" s="16">
        <v>26271.186440677968</v>
      </c>
    </row>
    <row r="86" spans="1:82" x14ac:dyDescent="0.25">
      <c r="A86" s="8">
        <v>84</v>
      </c>
      <c r="B86" s="11" t="s">
        <v>34</v>
      </c>
      <c r="C86" s="5"/>
      <c r="D86" s="6"/>
      <c r="E86" s="19"/>
      <c r="F86" s="19"/>
      <c r="G86" s="13">
        <v>0</v>
      </c>
      <c r="H86" s="13">
        <v>0</v>
      </c>
      <c r="I86" s="13">
        <f t="shared" si="1"/>
        <v>0</v>
      </c>
      <c r="J86" s="8" t="s">
        <v>10</v>
      </c>
      <c r="K86" s="5"/>
      <c r="CD86" s="16">
        <v>22881.355932203391</v>
      </c>
    </row>
    <row r="87" spans="1:82" x14ac:dyDescent="0.25">
      <c r="A87" s="11">
        <v>85</v>
      </c>
      <c r="B87" s="11" t="s">
        <v>34</v>
      </c>
      <c r="C87" s="5"/>
      <c r="D87" s="6"/>
      <c r="E87" s="19"/>
      <c r="F87" s="19"/>
      <c r="G87" s="13">
        <v>0</v>
      </c>
      <c r="H87" s="13">
        <v>0</v>
      </c>
      <c r="I87" s="13">
        <f t="shared" si="1"/>
        <v>0</v>
      </c>
      <c r="J87" s="8" t="s">
        <v>10</v>
      </c>
      <c r="K87" s="5"/>
      <c r="CD87" s="16">
        <v>15254.237288135593</v>
      </c>
    </row>
    <row r="88" spans="1:82" x14ac:dyDescent="0.25">
      <c r="A88" s="7">
        <v>86</v>
      </c>
      <c r="B88" s="11" t="s">
        <v>34</v>
      </c>
      <c r="C88" s="5"/>
      <c r="D88" s="6"/>
      <c r="E88" s="19"/>
      <c r="F88" s="19"/>
      <c r="G88" s="13">
        <v>0</v>
      </c>
      <c r="H88" s="13">
        <v>0</v>
      </c>
      <c r="I88" s="13">
        <f t="shared" si="1"/>
        <v>0</v>
      </c>
      <c r="J88" s="8" t="s">
        <v>10</v>
      </c>
      <c r="K88" s="5"/>
      <c r="CD88" s="16">
        <v>198305.08474576272</v>
      </c>
    </row>
    <row r="89" spans="1:82" x14ac:dyDescent="0.25">
      <c r="A89" s="8">
        <v>87</v>
      </c>
      <c r="B89" s="11" t="s">
        <v>34</v>
      </c>
      <c r="C89" s="5"/>
      <c r="D89" s="6"/>
      <c r="E89" s="19"/>
      <c r="F89" s="19"/>
      <c r="G89" s="13">
        <v>0</v>
      </c>
      <c r="H89" s="13">
        <v>0</v>
      </c>
      <c r="I89" s="13">
        <f t="shared" si="1"/>
        <v>0</v>
      </c>
      <c r="J89" s="8" t="s">
        <v>10</v>
      </c>
      <c r="K89" s="5"/>
      <c r="CD89" s="16">
        <v>152542.37288135593</v>
      </c>
    </row>
    <row r="90" spans="1:82" x14ac:dyDescent="0.25">
      <c r="A90" s="11">
        <v>88</v>
      </c>
      <c r="B90" s="11" t="s">
        <v>34</v>
      </c>
      <c r="C90" s="5"/>
      <c r="D90" s="6"/>
      <c r="E90" s="19"/>
      <c r="F90" s="19"/>
      <c r="G90" s="13">
        <v>0</v>
      </c>
      <c r="H90" s="13">
        <v>0</v>
      </c>
      <c r="I90" s="13">
        <f t="shared" si="1"/>
        <v>0</v>
      </c>
      <c r="J90" s="8" t="s">
        <v>10</v>
      </c>
      <c r="K90" s="5"/>
      <c r="CD90" s="16">
        <v>45762.711864406781</v>
      </c>
    </row>
    <row r="91" spans="1:82" x14ac:dyDescent="0.25">
      <c r="A91" s="7">
        <v>89</v>
      </c>
      <c r="B91" s="11" t="s">
        <v>34</v>
      </c>
      <c r="C91" s="5"/>
      <c r="D91" s="6"/>
      <c r="E91" s="19"/>
      <c r="F91" s="19"/>
      <c r="G91" s="13">
        <v>0</v>
      </c>
      <c r="H91" s="13">
        <v>0</v>
      </c>
      <c r="I91" s="13">
        <f t="shared" si="1"/>
        <v>0</v>
      </c>
      <c r="J91" s="8" t="s">
        <v>10</v>
      </c>
      <c r="K91" s="5"/>
      <c r="CD91" s="16">
        <v>7627.1186440677966</v>
      </c>
    </row>
    <row r="92" spans="1:82" x14ac:dyDescent="0.25">
      <c r="A92" s="8">
        <v>90</v>
      </c>
      <c r="B92" s="11" t="s">
        <v>34</v>
      </c>
      <c r="C92" s="5"/>
      <c r="D92" s="6"/>
      <c r="E92" s="19"/>
      <c r="F92" s="19"/>
      <c r="G92" s="13">
        <v>0</v>
      </c>
      <c r="H92" s="13">
        <v>0</v>
      </c>
      <c r="I92" s="13">
        <f t="shared" si="1"/>
        <v>0</v>
      </c>
      <c r="J92" s="8" t="s">
        <v>10</v>
      </c>
      <c r="K92" s="5"/>
      <c r="CD92" s="16">
        <v>27966.101694915254</v>
      </c>
    </row>
    <row r="93" spans="1:82" x14ac:dyDescent="0.25">
      <c r="A93" s="11">
        <v>91</v>
      </c>
      <c r="B93" s="11" t="s">
        <v>34</v>
      </c>
      <c r="C93" s="5"/>
      <c r="D93" s="6"/>
      <c r="E93" s="19"/>
      <c r="F93" s="19"/>
      <c r="G93" s="13">
        <v>0</v>
      </c>
      <c r="H93" s="13">
        <v>0</v>
      </c>
      <c r="I93" s="13">
        <f t="shared" si="1"/>
        <v>0</v>
      </c>
      <c r="J93" s="8" t="s">
        <v>10</v>
      </c>
      <c r="K93" s="5"/>
      <c r="CD93" s="16">
        <v>122033.89830508475</v>
      </c>
    </row>
    <row r="94" spans="1:82" x14ac:dyDescent="0.25">
      <c r="A94" s="7">
        <v>92</v>
      </c>
      <c r="B94" s="11" t="s">
        <v>34</v>
      </c>
      <c r="C94" s="5"/>
      <c r="D94" s="6"/>
      <c r="E94" s="19"/>
      <c r="F94" s="19"/>
      <c r="G94" s="13">
        <v>0</v>
      </c>
      <c r="H94" s="13">
        <v>0</v>
      </c>
      <c r="I94" s="13">
        <f t="shared" si="1"/>
        <v>0</v>
      </c>
      <c r="J94" s="8" t="s">
        <v>10</v>
      </c>
      <c r="K94" s="5"/>
      <c r="CD94" s="16">
        <v>169491.5254237288</v>
      </c>
    </row>
    <row r="95" spans="1:82" x14ac:dyDescent="0.25">
      <c r="A95" s="8">
        <v>93</v>
      </c>
      <c r="B95" s="11" t="s">
        <v>34</v>
      </c>
      <c r="C95" s="5"/>
      <c r="D95" s="6"/>
      <c r="E95" s="19"/>
      <c r="F95" s="19"/>
      <c r="G95" s="13">
        <v>0</v>
      </c>
      <c r="H95" s="13">
        <v>0</v>
      </c>
      <c r="I95" s="13">
        <f t="shared" si="1"/>
        <v>0</v>
      </c>
      <c r="J95" s="8" t="s">
        <v>10</v>
      </c>
      <c r="K95" s="5"/>
      <c r="CD95" s="16">
        <v>921610.16949152539</v>
      </c>
    </row>
    <row r="96" spans="1:82" x14ac:dyDescent="0.25">
      <c r="A96" s="11">
        <v>94</v>
      </c>
      <c r="B96" s="11" t="s">
        <v>34</v>
      </c>
      <c r="C96" s="5"/>
      <c r="D96" s="6"/>
      <c r="E96" s="19"/>
      <c r="F96" s="19"/>
      <c r="G96" s="13">
        <v>0</v>
      </c>
      <c r="H96" s="13">
        <v>0</v>
      </c>
      <c r="I96" s="13">
        <f t="shared" si="1"/>
        <v>0</v>
      </c>
      <c r="J96" s="8" t="s">
        <v>10</v>
      </c>
      <c r="K96" s="5"/>
      <c r="CD96" s="16">
        <v>118644.06779661016</v>
      </c>
    </row>
    <row r="97" spans="1:82" x14ac:dyDescent="0.25">
      <c r="A97" s="7">
        <v>95</v>
      </c>
      <c r="B97" s="11" t="s">
        <v>34</v>
      </c>
      <c r="C97" s="5"/>
      <c r="D97" s="6"/>
      <c r="E97" s="19"/>
      <c r="F97" s="19"/>
      <c r="G97" s="13">
        <v>0</v>
      </c>
      <c r="H97" s="13">
        <v>0</v>
      </c>
      <c r="I97" s="13">
        <f t="shared" si="1"/>
        <v>0</v>
      </c>
      <c r="J97" s="8" t="s">
        <v>10</v>
      </c>
      <c r="K97" s="5"/>
      <c r="CD97" s="16">
        <v>15254.237288135593</v>
      </c>
    </row>
    <row r="98" spans="1:82" x14ac:dyDescent="0.25">
      <c r="A98" s="8">
        <v>96</v>
      </c>
      <c r="B98" s="11" t="s">
        <v>34</v>
      </c>
      <c r="C98" s="5"/>
      <c r="D98" s="6"/>
      <c r="E98" s="19"/>
      <c r="F98" s="19"/>
      <c r="G98" s="13">
        <v>0</v>
      </c>
      <c r="H98" s="13">
        <v>0</v>
      </c>
      <c r="I98" s="13">
        <f t="shared" si="1"/>
        <v>0</v>
      </c>
      <c r="J98" s="8" t="s">
        <v>10</v>
      </c>
      <c r="K98" s="5"/>
      <c r="CD98" s="16">
        <v>699152.54237288132</v>
      </c>
    </row>
    <row r="99" spans="1:82" x14ac:dyDescent="0.25">
      <c r="A99" s="11">
        <v>97</v>
      </c>
      <c r="B99" s="11" t="s">
        <v>34</v>
      </c>
      <c r="C99" s="5"/>
      <c r="D99" s="6"/>
      <c r="E99" s="19"/>
      <c r="F99" s="19"/>
      <c r="G99" s="13">
        <v>0</v>
      </c>
      <c r="H99" s="13">
        <v>0</v>
      </c>
      <c r="I99" s="13">
        <f t="shared" si="1"/>
        <v>0</v>
      </c>
      <c r="J99" s="8" t="s">
        <v>10</v>
      </c>
      <c r="K99" s="5"/>
      <c r="CD99" s="16">
        <v>294915.25423728814</v>
      </c>
    </row>
    <row r="100" spans="1:82" x14ac:dyDescent="0.25">
      <c r="A100" s="7">
        <v>98</v>
      </c>
      <c r="B100" s="11" t="s">
        <v>34</v>
      </c>
      <c r="C100" s="5"/>
      <c r="D100" s="6"/>
      <c r="E100" s="19"/>
      <c r="F100" s="19"/>
      <c r="G100" s="13">
        <v>0</v>
      </c>
      <c r="H100" s="13">
        <v>0</v>
      </c>
      <c r="I100" s="13">
        <f t="shared" si="1"/>
        <v>0</v>
      </c>
      <c r="J100" s="8" t="s">
        <v>10</v>
      </c>
      <c r="K100" s="5"/>
      <c r="CD100" s="16">
        <v>23305.084745762713</v>
      </c>
    </row>
    <row r="101" spans="1:82" x14ac:dyDescent="0.25">
      <c r="A101" s="8">
        <v>99</v>
      </c>
      <c r="B101" s="11" t="s">
        <v>34</v>
      </c>
      <c r="C101" s="5"/>
      <c r="D101" s="6"/>
      <c r="E101" s="19"/>
      <c r="F101" s="19"/>
      <c r="G101" s="13">
        <v>0</v>
      </c>
      <c r="H101" s="13">
        <v>0</v>
      </c>
      <c r="I101" s="13">
        <f t="shared" si="1"/>
        <v>0</v>
      </c>
      <c r="J101" s="8" t="s">
        <v>10</v>
      </c>
      <c r="K101" s="5"/>
      <c r="CD101" s="16">
        <v>127118.64406779662</v>
      </c>
    </row>
    <row r="102" spans="1:82" x14ac:dyDescent="0.25">
      <c r="A102" s="11">
        <v>100</v>
      </c>
      <c r="B102" s="11" t="s">
        <v>34</v>
      </c>
      <c r="C102" s="5"/>
      <c r="D102" s="6"/>
      <c r="E102" s="19"/>
      <c r="F102" s="19"/>
      <c r="G102" s="13">
        <v>0</v>
      </c>
      <c r="H102" s="13">
        <v>0</v>
      </c>
      <c r="I102" s="13">
        <f t="shared" si="1"/>
        <v>0</v>
      </c>
      <c r="J102" s="8" t="s">
        <v>10</v>
      </c>
      <c r="K102" s="5"/>
      <c r="CD102" s="16">
        <v>221186.44067796611</v>
      </c>
    </row>
    <row r="103" spans="1:82" x14ac:dyDescent="0.25">
      <c r="A103" s="64" t="s">
        <v>4</v>
      </c>
      <c r="B103" s="65"/>
      <c r="C103" s="66"/>
      <c r="D103" s="67">
        <f>SUM(D3:D102)</f>
        <v>358720</v>
      </c>
      <c r="E103" s="68"/>
      <c r="F103" s="69"/>
      <c r="G103" s="9">
        <f>SUM(G2:G102)</f>
        <v>0.03</v>
      </c>
      <c r="H103" s="9">
        <f>SUM(H2:H102)</f>
        <v>0.18</v>
      </c>
      <c r="I103" s="67">
        <f>SUM(I3:I102)</f>
        <v>358720</v>
      </c>
      <c r="J103" s="68"/>
      <c r="K103" s="69"/>
      <c r="CD103" s="1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URBAN BY CITY BLUE</vt:lpstr>
      <vt:lpstr>BANQUE POPULAIRE DU RWANDA</vt:lpstr>
      <vt:lpstr>MINEMA</vt:lpstr>
      <vt:lpstr>COLLECTIF TUBAKUNDE</vt:lpstr>
      <vt:lpstr>DOT RWANDA</vt:lpstr>
      <vt:lpstr>AKAZI KANOZE ACCESS</vt:lpstr>
      <vt:lpstr>HAGURUKA</vt:lpstr>
      <vt:lpstr>WILDRNESS SAFARIS</vt:lpstr>
      <vt:lpstr>OIM</vt:lpstr>
      <vt:lpstr>RUB</vt:lpstr>
      <vt:lpstr>UPHLS</vt:lpstr>
      <vt:lpstr>DUKUNDE KAWA COOPERATIVE</vt:lpstr>
      <vt:lpstr>AGRITERRA RWANDA</vt:lpstr>
      <vt:lpstr>JAVA</vt:lpstr>
      <vt:lpstr>IMBUTO FOUNDATION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2022-04-19T10:10:32Z</dcterms:created>
  <dcterms:modified xsi:type="dcterms:W3CDTF">2022-07-17T14:08:01Z</dcterms:modified>
</cp:coreProperties>
</file>