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BSC\WORK\01_data\"/>
    </mc:Choice>
  </mc:AlternateContent>
  <xr:revisionPtr revIDLastSave="0" documentId="13_ncr:1_{211D9B37-E176-453F-B890-70100FCD9301}" xr6:coauthVersionLast="36" xr6:coauthVersionMax="47" xr10:uidLastSave="{00000000-0000-0000-0000-000000000000}"/>
  <bookViews>
    <workbookView xWindow="-28800" yWindow="1455" windowWidth="28800" windowHeight="17505" tabRatio="922" activeTab="4" xr2:uid="{00000000-000D-0000-FFFF-FFFF00000000}"/>
  </bookViews>
  <sheets>
    <sheet name="MODELS" sheetId="25" r:id="rId1"/>
    <sheet name="EXCITER-AC4A" sheetId="4" r:id="rId2"/>
    <sheet name="EXCITER-ST4B" sheetId="19" r:id="rId3"/>
    <sheet name="EXCITER-ST1" sheetId="20" r:id="rId4"/>
    <sheet name="PSS-2A" sheetId="21" r:id="rId5"/>
    <sheet name="GOVTURB-IEEEG1" sheetId="22" r:id="rId6"/>
    <sheet name="GOVTURB-TANDEM-SINGLE" sheetId="23" r:id="rId7"/>
    <sheet name="GOVTURB-TANDEM-MULTI" sheetId="24" r:id="rId8"/>
  </sheets>
  <definedNames>
    <definedName name="EXCITER">MODELS!$A$2:$A$4</definedName>
  </definedNames>
  <calcPr calcId="191029"/>
</workbook>
</file>

<file path=xl/calcChain.xml><?xml version="1.0" encoding="utf-8"?>
<calcChain xmlns="http://schemas.openxmlformats.org/spreadsheetml/2006/main">
  <c r="W2" i="24" l="1"/>
  <c r="V2" i="24"/>
  <c r="G2" i="24"/>
  <c r="F2" i="24"/>
  <c r="E2" i="24"/>
  <c r="D2" i="24"/>
  <c r="C2" i="24"/>
</calcChain>
</file>

<file path=xl/sharedStrings.xml><?xml version="1.0" encoding="utf-8"?>
<sst xmlns="http://schemas.openxmlformats.org/spreadsheetml/2006/main" count="108" uniqueCount="76">
  <si>
    <t>bus</t>
  </si>
  <si>
    <t>R</t>
  </si>
  <si>
    <t>number</t>
  </si>
  <si>
    <t>K_hp</t>
  </si>
  <si>
    <t>tau_lp</t>
  </si>
  <si>
    <t>H1</t>
  </si>
  <si>
    <t>H2</t>
  </si>
  <si>
    <t>H3</t>
  </si>
  <si>
    <t>H4</t>
  </si>
  <si>
    <t>H5</t>
  </si>
  <si>
    <t>T2</t>
  </si>
  <si>
    <t>T3</t>
  </si>
  <si>
    <t>T4</t>
  </si>
  <si>
    <t>T5</t>
  </si>
  <si>
    <t>F2</t>
  </si>
  <si>
    <t>F3</t>
  </si>
  <si>
    <t>F4</t>
  </si>
  <si>
    <t>F5</t>
  </si>
  <si>
    <t>K12</t>
  </si>
  <si>
    <t>K23</t>
  </si>
  <si>
    <t>K34</t>
  </si>
  <si>
    <t>K45</t>
  </si>
  <si>
    <t>D1</t>
  </si>
  <si>
    <t>D2</t>
  </si>
  <si>
    <t>D3</t>
  </si>
  <si>
    <t>D4</t>
  </si>
  <si>
    <t>D5</t>
  </si>
  <si>
    <t>KA</t>
  </si>
  <si>
    <t>TA</t>
  </si>
  <si>
    <t>TB</t>
  </si>
  <si>
    <t>TC</t>
  </si>
  <si>
    <t>TR</t>
  </si>
  <si>
    <t>KPR</t>
  </si>
  <si>
    <t>KIR</t>
  </si>
  <si>
    <t>KPM</t>
  </si>
  <si>
    <t>KIN</t>
  </si>
  <si>
    <t>KG</t>
  </si>
  <si>
    <t>KI</t>
  </si>
  <si>
    <t>KP</t>
  </si>
  <si>
    <t>KC</t>
  </si>
  <si>
    <t>XL</t>
  </si>
  <si>
    <t>Ks1</t>
  </si>
  <si>
    <t>Ks2</t>
  </si>
  <si>
    <t>Ks3</t>
  </si>
  <si>
    <t>Tw1</t>
  </si>
  <si>
    <t>Tw2</t>
  </si>
  <si>
    <t>Tw3</t>
  </si>
  <si>
    <t>Tw4</t>
  </si>
  <si>
    <t>T1</t>
  </si>
  <si>
    <t>T6</t>
  </si>
  <si>
    <t>T7</t>
  </si>
  <si>
    <t>T8</t>
  </si>
  <si>
    <t>T9</t>
  </si>
  <si>
    <t>N</t>
  </si>
  <si>
    <t>M</t>
  </si>
  <si>
    <t>Dt</t>
  </si>
  <si>
    <t>K1</t>
  </si>
  <si>
    <t>K3</t>
  </si>
  <si>
    <t>K5</t>
  </si>
  <si>
    <t>K7</t>
  </si>
  <si>
    <t>K2</t>
  </si>
  <si>
    <t>K4</t>
  </si>
  <si>
    <t>K6</t>
  </si>
  <si>
    <t>K8</t>
  </si>
  <si>
    <t>EXCITER</t>
  </si>
  <si>
    <t>PSS</t>
  </si>
  <si>
    <t>GOVTURB</t>
  </si>
  <si>
    <t>AC4A</t>
  </si>
  <si>
    <t>ST4B</t>
  </si>
  <si>
    <t>ST1</t>
  </si>
  <si>
    <t>2A</t>
  </si>
  <si>
    <t>IEEEG1</t>
  </si>
  <si>
    <t>TANDEM-SINGLE</t>
  </si>
  <si>
    <t>TANDEM-MULTI</t>
  </si>
  <si>
    <t>KF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</si>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</sst>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/>
    <xf numFmtId="164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0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1DFD-0935-46FB-8A30-9C9B4740E877}">
  <dimension ref="A1:C4"/>
  <sheetViews>
    <sheetView workbookViewId="0">
      <selection activeCell="C26" sqref="C26"/>
    </sheetView>
  </sheetViews>
  <sheetFormatPr defaultRowHeight="12.75" x14ac:dyDescent="0.2"/>
  <cols>
    <col min="1" max="2" width="9.140625" style="4"/>
    <col min="3" max="3" width="13.5703125" style="4" bestFit="1" customWidth="1"/>
    <col min="4" max="16384" width="9.140625" style="4"/>
  </cols>
  <sheetData>
    <row r="1" spans="1:3" x14ac:dyDescent="0.2">
      <c r="A1" s="13" t="s">
        <v>64</v>
      </c>
      <c r="B1" s="19" t="s">
        <v>65</v>
      </c>
      <c r="C1" s="17" t="s">
        <v>66</v>
      </c>
    </row>
    <row r="2" spans="1:3" x14ac:dyDescent="0.2">
      <c r="A2" s="4" t="s">
        <v>67</v>
      </c>
      <c r="B2" s="4" t="s">
        <v>70</v>
      </c>
      <c r="C2" s="4" t="s">
        <v>71</v>
      </c>
    </row>
    <row r="3" spans="1:3" x14ac:dyDescent="0.2">
      <c r="A3" s="4" t="s">
        <v>68</v>
      </c>
      <c r="C3" s="4" t="s">
        <v>72</v>
      </c>
    </row>
    <row r="4" spans="1:3" x14ac:dyDescent="0.2">
      <c r="A4" s="4" t="s">
        <v>69</v>
      </c>
      <c r="C4" s="4" t="s">
        <v>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CFF"/>
  </sheetPr>
  <dimension ref="A1:AZ5"/>
  <sheetViews>
    <sheetView zoomScaleNormal="100" workbookViewId="0">
      <selection activeCell="C2" sqref="C2"/>
    </sheetView>
  </sheetViews>
  <sheetFormatPr defaultColWidth="8.7109375" defaultRowHeight="12.75" x14ac:dyDescent="0.2"/>
  <cols>
    <col min="1" max="2" width="6.7109375" style="4" customWidth="1"/>
    <col min="3" max="3" width="7.85546875" style="4" bestFit="1" customWidth="1"/>
    <col min="4" max="53" width="6.7109375" style="1" customWidth="1"/>
    <col min="54" max="16384" width="8.7109375" style="1"/>
  </cols>
  <sheetData>
    <row r="1" spans="1:52" s="8" customFormat="1" x14ac:dyDescent="0.2">
      <c r="A1" s="6" t="s">
        <v>2</v>
      </c>
      <c r="B1" s="6" t="s">
        <v>0</v>
      </c>
      <c r="C1" s="20" t="s">
        <v>31</v>
      </c>
      <c r="D1" s="10" t="s">
        <v>27</v>
      </c>
      <c r="E1" s="10" t="s">
        <v>28</v>
      </c>
      <c r="F1" s="10" t="s">
        <v>29</v>
      </c>
      <c r="G1" s="10" t="s">
        <v>30</v>
      </c>
      <c r="H1" s="7"/>
      <c r="I1" s="7"/>
      <c r="J1" s="7"/>
      <c r="K1" s="7"/>
      <c r="L1" s="7"/>
      <c r="M1" s="7"/>
      <c r="N1" s="11"/>
      <c r="O1" s="11"/>
      <c r="P1" s="11"/>
      <c r="Q1" s="11"/>
      <c r="R1" s="11"/>
      <c r="S1" s="11"/>
      <c r="T1" s="11"/>
      <c r="U1" s="11"/>
      <c r="V1" s="7"/>
      <c r="W1" s="7"/>
      <c r="X1" s="7"/>
      <c r="Y1" s="7"/>
      <c r="Z1" s="7"/>
      <c r="AA1" s="7"/>
      <c r="AB1" s="7"/>
      <c r="AC1" s="7"/>
      <c r="AD1" s="7"/>
      <c r="AE1" s="11"/>
      <c r="AF1" s="11"/>
      <c r="AG1" s="11"/>
      <c r="AH1" s="11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 spans="1:52" x14ac:dyDescent="0.2">
      <c r="A2" s="4">
        <v>1</v>
      </c>
      <c r="B2" s="3">
        <v>3</v>
      </c>
      <c r="C2" s="28">
        <v>0.01</v>
      </c>
      <c r="D2" s="2">
        <v>200</v>
      </c>
      <c r="E2" s="2">
        <v>1.4999999999999999E-2</v>
      </c>
      <c r="F2" s="2">
        <v>10</v>
      </c>
      <c r="G2" s="2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x14ac:dyDescent="0.2">
      <c r="A3" s="3"/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">
      <c r="A4" s="3"/>
      <c r="B4" s="3"/>
      <c r="C4" s="3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x14ac:dyDescent="0.2">
      <c r="A5" s="3"/>
      <c r="B5" s="3"/>
      <c r="C5" s="3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2"/>
      <c r="AY5" s="2"/>
      <c r="AZ5" s="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rgb="FFFFCCFF"/>
  </sheetPr>
  <dimension ref="A1:AH5"/>
  <sheetViews>
    <sheetView zoomScaleNormal="100" workbookViewId="0">
      <selection activeCell="L7" sqref="L7"/>
    </sheetView>
  </sheetViews>
  <sheetFormatPr defaultColWidth="8.7109375" defaultRowHeight="12.75" x14ac:dyDescent="0.2"/>
  <cols>
    <col min="1" max="2" width="6.7109375" style="4" customWidth="1"/>
    <col min="3" max="52" width="6.7109375" style="1" customWidth="1"/>
    <col min="53" max="16384" width="8.7109375" style="1"/>
  </cols>
  <sheetData>
    <row r="1" spans="1:34" x14ac:dyDescent="0.2">
      <c r="A1" s="5" t="s">
        <v>2</v>
      </c>
      <c r="B1" s="5" t="s">
        <v>0</v>
      </c>
      <c r="C1" s="13" t="s">
        <v>31</v>
      </c>
      <c r="D1" s="13" t="s">
        <v>32</v>
      </c>
      <c r="E1" s="13" t="s">
        <v>33</v>
      </c>
      <c r="F1" s="13" t="s">
        <v>28</v>
      </c>
      <c r="G1" s="13" t="s">
        <v>34</v>
      </c>
      <c r="H1" s="13" t="s">
        <v>35</v>
      </c>
      <c r="I1" s="13" t="s">
        <v>36</v>
      </c>
      <c r="J1" s="13" t="s">
        <v>37</v>
      </c>
      <c r="K1" s="13" t="s">
        <v>38</v>
      </c>
      <c r="L1" s="13" t="s">
        <v>39</v>
      </c>
      <c r="M1" s="13" t="s">
        <v>40</v>
      </c>
      <c r="N1" s="9"/>
      <c r="O1" s="9"/>
      <c r="P1" s="9"/>
      <c r="Q1" s="9"/>
      <c r="R1" s="9"/>
      <c r="S1" s="9"/>
      <c r="T1" s="9"/>
      <c r="U1" s="2"/>
      <c r="V1" s="2"/>
      <c r="AD1" s="9"/>
      <c r="AE1" s="9"/>
      <c r="AF1" s="9"/>
      <c r="AG1" s="9"/>
      <c r="AH1" s="2"/>
    </row>
    <row r="2" spans="1:34" x14ac:dyDescent="0.2">
      <c r="B2" s="3"/>
      <c r="C2" s="2">
        <v>0.02</v>
      </c>
      <c r="D2" s="2">
        <v>3.15</v>
      </c>
      <c r="E2" s="2">
        <v>3.15</v>
      </c>
      <c r="F2" s="2">
        <v>0.02</v>
      </c>
      <c r="G2" s="2">
        <v>1</v>
      </c>
      <c r="H2" s="2">
        <v>0</v>
      </c>
      <c r="I2" s="2">
        <v>0</v>
      </c>
      <c r="J2" s="2">
        <v>0</v>
      </c>
      <c r="K2" s="2">
        <v>6.5</v>
      </c>
      <c r="L2" s="2">
        <v>-0.08</v>
      </c>
      <c r="M2" s="2">
        <v>0</v>
      </c>
      <c r="AD2" s="2"/>
      <c r="AE2" s="2"/>
      <c r="AF2" s="2"/>
      <c r="AG2" s="2"/>
      <c r="AH2" s="2"/>
    </row>
    <row r="3" spans="1:34" x14ac:dyDescent="0.2">
      <c r="A3" s="3"/>
      <c r="B3" s="3"/>
      <c r="C3" s="2"/>
      <c r="D3" s="2"/>
    </row>
    <row r="4" spans="1:34" x14ac:dyDescent="0.2">
      <c r="A4" s="3"/>
      <c r="B4" s="3"/>
      <c r="C4" s="3"/>
      <c r="D4" s="2"/>
    </row>
    <row r="5" spans="1:34" x14ac:dyDescent="0.2">
      <c r="A5" s="3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rgb="FFFFCCFF"/>
  </sheetPr>
  <dimension ref="A1:AY18"/>
  <sheetViews>
    <sheetView zoomScaleNormal="100" workbookViewId="0">
      <selection activeCell="K2" sqref="K2"/>
    </sheetView>
  </sheetViews>
  <sheetFormatPr defaultRowHeight="12.75" x14ac:dyDescent="0.2"/>
  <cols>
    <col min="1" max="16384" width="9.140625" style="21"/>
  </cols>
  <sheetData>
    <row r="1" spans="1:51" x14ac:dyDescent="0.2">
      <c r="A1" s="6" t="s">
        <v>2</v>
      </c>
      <c r="B1" s="6" t="s">
        <v>0</v>
      </c>
      <c r="C1" s="20" t="s">
        <v>31</v>
      </c>
      <c r="D1" s="20" t="s">
        <v>28</v>
      </c>
      <c r="E1" s="20" t="s">
        <v>29</v>
      </c>
      <c r="F1" s="20" t="s">
        <v>30</v>
      </c>
      <c r="G1" s="20" t="s">
        <v>27</v>
      </c>
      <c r="H1" s="20" t="s">
        <v>39</v>
      </c>
      <c r="I1" s="20" t="s">
        <v>74</v>
      </c>
      <c r="J1" s="20" t="s">
        <v>75</v>
      </c>
      <c r="K1" s="8"/>
      <c r="L1" s="8"/>
      <c r="U1" s="8"/>
      <c r="V1" s="8"/>
      <c r="W1" s="8"/>
      <c r="X1" s="8"/>
      <c r="Y1" s="8"/>
      <c r="Z1" s="8"/>
      <c r="AA1" s="8"/>
      <c r="AB1" s="8"/>
      <c r="AC1" s="8"/>
      <c r="AD1" s="11"/>
      <c r="AE1" s="11"/>
      <c r="AF1" s="11"/>
      <c r="AG1" s="11"/>
      <c r="AH1" s="7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</row>
    <row r="2" spans="1:51" x14ac:dyDescent="0.2">
      <c r="A2" s="8"/>
      <c r="B2" s="7"/>
      <c r="C2" s="8">
        <v>0.01</v>
      </c>
      <c r="D2" s="8">
        <v>0</v>
      </c>
      <c r="E2" s="8">
        <v>10</v>
      </c>
      <c r="F2" s="8">
        <v>1</v>
      </c>
      <c r="G2" s="8">
        <v>200</v>
      </c>
      <c r="H2" s="8">
        <v>0</v>
      </c>
      <c r="I2" s="8">
        <v>0</v>
      </c>
      <c r="J2" s="8">
        <v>1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7"/>
      <c r="AE2" s="7"/>
      <c r="AF2" s="7"/>
      <c r="AG2" s="7"/>
      <c r="AH2" s="7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x14ac:dyDescent="0.2">
      <c r="A3" s="7"/>
      <c r="B3" s="7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 spans="1:51" x14ac:dyDescent="0.2">
      <c r="A4" s="7"/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</row>
    <row r="5" spans="1:51" x14ac:dyDescent="0.2">
      <c r="A5" s="7"/>
      <c r="B5" s="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7"/>
      <c r="AX5" s="7"/>
      <c r="AY5" s="7"/>
    </row>
    <row r="6" spans="1:5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7" spans="1:5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1:5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</row>
    <row r="9" spans="1:51" x14ac:dyDescent="0.2">
      <c r="A9" s="8"/>
      <c r="B9" s="8"/>
      <c r="C9" s="7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11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 spans="1:51" x14ac:dyDescent="0.2"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</row>
    <row r="11" spans="1:51" x14ac:dyDescent="0.2"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</row>
    <row r="12" spans="1:51" x14ac:dyDescent="0.2"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</row>
    <row r="13" spans="1:51" x14ac:dyDescent="0.2"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</row>
    <row r="14" spans="1:51" x14ac:dyDescent="0.2"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</row>
    <row r="15" spans="1:51" x14ac:dyDescent="0.2"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</row>
    <row r="16" spans="1:51" x14ac:dyDescent="0.2"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</row>
    <row r="17" spans="15:51" x14ac:dyDescent="0.2"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</row>
    <row r="18" spans="15:51" x14ac:dyDescent="0.2"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4F49-9E9C-41D5-B09C-9E977BD9E9C1}">
  <sheetPr>
    <tabColor rgb="FFFF99CC"/>
  </sheetPr>
  <dimension ref="A1:S2"/>
  <sheetViews>
    <sheetView tabSelected="1" workbookViewId="0">
      <selection activeCell="C2" sqref="C2"/>
    </sheetView>
  </sheetViews>
  <sheetFormatPr defaultRowHeight="12.75" x14ac:dyDescent="0.2"/>
  <cols>
    <col min="1" max="16384" width="9.140625" style="8"/>
  </cols>
  <sheetData>
    <row r="1" spans="1:19" x14ac:dyDescent="0.2">
      <c r="A1" s="6" t="s">
        <v>2</v>
      </c>
      <c r="B1" s="6" t="s">
        <v>0</v>
      </c>
      <c r="C1" s="15" t="s">
        <v>41</v>
      </c>
      <c r="D1" s="15" t="s">
        <v>42</v>
      </c>
      <c r="E1" s="15" t="s">
        <v>43</v>
      </c>
      <c r="F1" s="15" t="s">
        <v>44</v>
      </c>
      <c r="G1" s="15" t="s">
        <v>45</v>
      </c>
      <c r="H1" s="15" t="s">
        <v>46</v>
      </c>
      <c r="I1" s="15" t="s">
        <v>47</v>
      </c>
      <c r="J1" s="15" t="s">
        <v>48</v>
      </c>
      <c r="K1" s="15" t="s">
        <v>10</v>
      </c>
      <c r="L1" s="15" t="s">
        <v>11</v>
      </c>
      <c r="M1" s="15" t="s">
        <v>12</v>
      </c>
      <c r="N1" s="15" t="s">
        <v>49</v>
      </c>
      <c r="O1" s="15" t="s">
        <v>50</v>
      </c>
      <c r="P1" s="15" t="s">
        <v>51</v>
      </c>
      <c r="Q1" s="15" t="s">
        <v>52</v>
      </c>
      <c r="R1" s="15" t="s">
        <v>53</v>
      </c>
      <c r="S1" s="15" t="s">
        <v>54</v>
      </c>
    </row>
    <row r="2" spans="1:19" x14ac:dyDescent="0.2">
      <c r="A2" s="8">
        <v>1</v>
      </c>
      <c r="B2" s="8">
        <v>3</v>
      </c>
      <c r="C2" s="8">
        <v>17.068999999999999</v>
      </c>
      <c r="D2" s="8">
        <v>0.158</v>
      </c>
      <c r="E2" s="8">
        <v>1</v>
      </c>
      <c r="F2" s="8">
        <v>2</v>
      </c>
      <c r="G2" s="8">
        <v>2</v>
      </c>
      <c r="H2" s="8">
        <v>2</v>
      </c>
      <c r="I2" s="8">
        <v>0</v>
      </c>
      <c r="J2" s="8">
        <v>0.28000000000000003</v>
      </c>
      <c r="K2" s="8">
        <v>0.04</v>
      </c>
      <c r="L2" s="8">
        <v>0.28000000000000003</v>
      </c>
      <c r="M2" s="8">
        <v>0.12</v>
      </c>
      <c r="N2" s="8">
        <v>0</v>
      </c>
      <c r="O2" s="8">
        <v>2</v>
      </c>
      <c r="P2" s="8">
        <v>0</v>
      </c>
      <c r="Q2" s="8">
        <v>0.1</v>
      </c>
      <c r="R2" s="8">
        <v>1</v>
      </c>
      <c r="S2" s="8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2CB3-85C5-44AC-A384-7C6E7565955C}">
  <sheetPr>
    <tabColor theme="2" tint="-9.9978637043366805E-2"/>
  </sheetPr>
  <dimension ref="A1:S2"/>
  <sheetViews>
    <sheetView zoomScale="85" zoomScaleNormal="85" workbookViewId="0">
      <selection activeCell="D13" sqref="D13:D14"/>
    </sheetView>
  </sheetViews>
  <sheetFormatPr defaultRowHeight="12.75" x14ac:dyDescent="0.2"/>
  <cols>
    <col min="1" max="16384" width="9.140625" style="1"/>
  </cols>
  <sheetData>
    <row r="1" spans="1:19" x14ac:dyDescent="0.2">
      <c r="A1" s="5" t="s">
        <v>2</v>
      </c>
      <c r="B1" s="5" t="s">
        <v>0</v>
      </c>
      <c r="C1" s="14" t="s">
        <v>1</v>
      </c>
      <c r="D1" s="16" t="s">
        <v>48</v>
      </c>
      <c r="E1" s="16" t="s">
        <v>10</v>
      </c>
      <c r="F1" s="16" t="s">
        <v>11</v>
      </c>
      <c r="G1" s="16" t="s">
        <v>55</v>
      </c>
      <c r="H1" s="17" t="s">
        <v>56</v>
      </c>
      <c r="I1" s="17" t="s">
        <v>57</v>
      </c>
      <c r="J1" s="17" t="s">
        <v>58</v>
      </c>
      <c r="K1" s="17" t="s">
        <v>59</v>
      </c>
      <c r="L1" s="17" t="s">
        <v>60</v>
      </c>
      <c r="M1" s="17" t="s">
        <v>61</v>
      </c>
      <c r="N1" s="17" t="s">
        <v>62</v>
      </c>
      <c r="O1" s="17" t="s">
        <v>63</v>
      </c>
      <c r="P1" s="17" t="s">
        <v>12</v>
      </c>
      <c r="Q1" s="17" t="s">
        <v>13</v>
      </c>
      <c r="R1" s="17" t="s">
        <v>49</v>
      </c>
      <c r="S1" s="17" t="s">
        <v>50</v>
      </c>
    </row>
    <row r="2" spans="1:19" x14ac:dyDescent="0.2">
      <c r="A2" s="1">
        <v>1</v>
      </c>
      <c r="B2" s="1">
        <v>3</v>
      </c>
      <c r="C2" s="1">
        <v>0.05</v>
      </c>
      <c r="D2" s="23">
        <v>0</v>
      </c>
      <c r="E2" s="23">
        <v>0</v>
      </c>
      <c r="F2">
        <v>0.1</v>
      </c>
      <c r="G2" s="1">
        <v>0</v>
      </c>
      <c r="H2">
        <v>0.3</v>
      </c>
      <c r="I2">
        <v>0</v>
      </c>
      <c r="J2">
        <v>0.3</v>
      </c>
      <c r="K2">
        <v>0</v>
      </c>
      <c r="L2">
        <v>0.4</v>
      </c>
      <c r="M2">
        <v>0</v>
      </c>
      <c r="N2">
        <v>0</v>
      </c>
      <c r="O2">
        <v>0</v>
      </c>
      <c r="P2" s="1">
        <v>0.3</v>
      </c>
      <c r="Q2" s="1">
        <v>7</v>
      </c>
      <c r="R2" s="1">
        <v>0.6</v>
      </c>
      <c r="S2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95C4-D7B5-49AB-8C9A-B4E4123BB842}">
  <sheetPr>
    <tabColor theme="2" tint="-9.9978637043366805E-2"/>
  </sheetPr>
  <dimension ref="A1:E2"/>
  <sheetViews>
    <sheetView workbookViewId="0">
      <selection activeCell="J28" sqref="J28"/>
    </sheetView>
  </sheetViews>
  <sheetFormatPr defaultRowHeight="12.75" x14ac:dyDescent="0.2"/>
  <cols>
    <col min="1" max="16384" width="9.140625" style="1"/>
  </cols>
  <sheetData>
    <row r="1" spans="1:5" x14ac:dyDescent="0.2">
      <c r="A1" s="5" t="s">
        <v>2</v>
      </c>
      <c r="B1" s="5" t="s">
        <v>0</v>
      </c>
      <c r="C1" s="14" t="s">
        <v>1</v>
      </c>
      <c r="D1" s="12" t="s">
        <v>3</v>
      </c>
      <c r="E1" s="12" t="s">
        <v>4</v>
      </c>
    </row>
    <row r="2" spans="1:5" x14ac:dyDescent="0.2">
      <c r="A2" s="1">
        <v>1</v>
      </c>
      <c r="B2" s="1">
        <v>3</v>
      </c>
      <c r="C2" s="1">
        <v>0.05</v>
      </c>
      <c r="D2" s="1">
        <v>0.25</v>
      </c>
      <c r="E2" s="1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6C30-297D-4C21-BAAD-3F18AE6E0F70}">
  <sheetPr>
    <tabColor theme="2" tint="-9.9978637043366805E-2"/>
  </sheetPr>
  <dimension ref="A1:Y2"/>
  <sheetViews>
    <sheetView zoomScale="85" zoomScaleNormal="85" workbookViewId="0">
      <selection activeCell="G20" sqref="G20"/>
    </sheetView>
  </sheetViews>
  <sheetFormatPr defaultRowHeight="12.75" x14ac:dyDescent="0.2"/>
  <cols>
    <col min="1" max="16384" width="9.140625" style="1"/>
  </cols>
  <sheetData>
    <row r="1" spans="1:25" x14ac:dyDescent="0.2">
      <c r="A1" s="5" t="s">
        <v>2</v>
      </c>
      <c r="B1" s="5" t="s">
        <v>0</v>
      </c>
      <c r="C1" s="18" t="s">
        <v>5</v>
      </c>
      <c r="D1" s="18" t="s">
        <v>6</v>
      </c>
      <c r="E1" s="18" t="s">
        <v>7</v>
      </c>
      <c r="F1" s="18" t="s">
        <v>8</v>
      </c>
      <c r="G1" s="18" t="s">
        <v>9</v>
      </c>
      <c r="H1" s="14" t="s">
        <v>1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14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20</v>
      </c>
      <c r="T1" s="12" t="s">
        <v>21</v>
      </c>
      <c r="U1" s="12" t="s">
        <v>22</v>
      </c>
      <c r="V1" s="12" t="s">
        <v>23</v>
      </c>
      <c r="W1" s="12" t="s">
        <v>24</v>
      </c>
      <c r="X1" s="12" t="s">
        <v>25</v>
      </c>
      <c r="Y1" s="12" t="s">
        <v>26</v>
      </c>
    </row>
    <row r="2" spans="1:25" x14ac:dyDescent="0.2">
      <c r="A2" s="1">
        <v>1</v>
      </c>
      <c r="B2" s="1">
        <v>3</v>
      </c>
      <c r="C2" s="24">
        <f>0.855*1.3</f>
        <v>1.1114999999999999</v>
      </c>
      <c r="D2" s="24">
        <f>1.192*1.3</f>
        <v>1.5496000000000001</v>
      </c>
      <c r="E2" s="24">
        <f>1.155*1.3</f>
        <v>1.5015000000000001</v>
      </c>
      <c r="F2" s="24">
        <f>0.232*1.3</f>
        <v>0.30160000000000003</v>
      </c>
      <c r="G2" s="24">
        <f>0.124*1.3</f>
        <v>0.16120000000000001</v>
      </c>
      <c r="H2" s="1">
        <v>0.05</v>
      </c>
      <c r="I2" s="25">
        <v>0.1</v>
      </c>
      <c r="J2" s="26">
        <v>10</v>
      </c>
      <c r="K2" s="26">
        <v>3.3</v>
      </c>
      <c r="L2" s="26">
        <v>0.5</v>
      </c>
      <c r="M2" s="26">
        <v>0.3</v>
      </c>
      <c r="N2" s="26">
        <v>0.3</v>
      </c>
      <c r="O2" s="26">
        <v>0.2</v>
      </c>
      <c r="P2" s="26">
        <v>0.2</v>
      </c>
      <c r="Q2" s="26">
        <v>62.3</v>
      </c>
      <c r="R2" s="26">
        <v>75.599999999999994</v>
      </c>
      <c r="S2" s="26">
        <v>48.4</v>
      </c>
      <c r="T2" s="26">
        <v>21.8</v>
      </c>
      <c r="U2" s="27">
        <v>0</v>
      </c>
      <c r="V2" s="27">
        <f>0.3104*8</f>
        <v>2.4832000000000001</v>
      </c>
      <c r="W2" s="27">
        <f>0.05*8</f>
        <v>0.4</v>
      </c>
      <c r="X2" s="27">
        <v>0.5</v>
      </c>
      <c r="Y2" s="27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MODELS</vt:lpstr>
      <vt:lpstr>EXCITER-AC4A</vt:lpstr>
      <vt:lpstr>EXCITER-ST4B</vt:lpstr>
      <vt:lpstr>EXCITER-ST1</vt:lpstr>
      <vt:lpstr>PSS-2A</vt:lpstr>
      <vt:lpstr>GOVTURB-IEEEG1</vt:lpstr>
      <vt:lpstr>GOVTURB-TANDEM-SINGLE</vt:lpstr>
      <vt:lpstr>GOVTURB-TANDEM-MULTI</vt:lpstr>
      <vt:lpstr>EXCITER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CITCEA</cp:lastModifiedBy>
  <cp:revision>31</cp:revision>
  <dcterms:created xsi:type="dcterms:W3CDTF">2022-02-25T19:10:54Z</dcterms:created>
  <dcterms:modified xsi:type="dcterms:W3CDTF">2023-06-13T09:56:23Z</dcterms:modified>
  <dc:language>en-US</dc:language>
</cp:coreProperties>
</file>