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Моя информация\Универ\"/>
    </mc:Choice>
  </mc:AlternateContent>
  <xr:revisionPtr revIDLastSave="0" documentId="13_ncr:1_{0F73771D-5492-437C-896E-4CC62F2E4FD6}" xr6:coauthVersionLast="47" xr6:coauthVersionMax="47" xr10:uidLastSave="{00000000-0000-0000-0000-000000000000}"/>
  <bookViews>
    <workbookView xWindow="14400" yWindow="0" windowWidth="14400" windowHeight="15600" xr2:uid="{314A7EC8-E9B6-4297-B9A8-B0650CA0DBFC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4" i="1" l="1"/>
  <c r="M43" i="1"/>
  <c r="M42" i="1"/>
  <c r="M41" i="1"/>
  <c r="M40" i="1"/>
  <c r="M39" i="1"/>
  <c r="M38" i="1"/>
  <c r="M37" i="1"/>
  <c r="M36" i="1"/>
  <c r="M35" i="1"/>
  <c r="M34" i="1"/>
  <c r="M33" i="1"/>
  <c r="J35" i="1"/>
  <c r="C34" i="1"/>
  <c r="C33" i="1"/>
  <c r="K31" i="1"/>
  <c r="I31" i="1"/>
  <c r="G31" i="1"/>
  <c r="E31" i="1"/>
  <c r="D31" i="1"/>
  <c r="C31" i="1"/>
  <c r="L30" i="1"/>
  <c r="L29" i="1"/>
  <c r="L28" i="1"/>
  <c r="L31" i="1" s="1"/>
  <c r="K26" i="1"/>
  <c r="J26" i="1"/>
  <c r="H26" i="1"/>
  <c r="F26" i="1"/>
  <c r="E26" i="1"/>
  <c r="C26" i="1"/>
  <c r="F4" i="1"/>
  <c r="C6" i="1" l="1"/>
  <c r="C7" i="1" s="1"/>
  <c r="C16" i="1" s="1"/>
  <c r="D11" i="1"/>
  <c r="D12" i="1" s="1"/>
  <c r="D14" i="1" s="1"/>
  <c r="D17" i="1" s="1"/>
  <c r="E11" i="1"/>
  <c r="E12" i="1" s="1"/>
  <c r="E14" i="1" s="1"/>
  <c r="E17" i="1" s="1"/>
  <c r="C11" i="1"/>
  <c r="C12" i="1" s="1"/>
  <c r="D6" i="1"/>
  <c r="D7" i="1" s="1"/>
  <c r="D16" i="1" s="1"/>
  <c r="E6" i="1"/>
  <c r="E7" i="1" s="1"/>
  <c r="E16" i="1" s="1"/>
  <c r="C14" i="1" l="1"/>
  <c r="F12" i="1"/>
  <c r="F11" i="1"/>
  <c r="E18" i="1"/>
  <c r="E19" i="1"/>
  <c r="D19" i="1"/>
  <c r="D18" i="1"/>
  <c r="F16" i="1"/>
  <c r="F7" i="1"/>
  <c r="F6" i="1"/>
  <c r="F14" i="1" l="1"/>
  <c r="C17" i="1"/>
  <c r="F17" i="1" l="1"/>
  <c r="C19" i="1"/>
  <c r="F19" i="1" s="1"/>
  <c r="C18" i="1"/>
  <c r="F18" i="1" s="1"/>
</calcChain>
</file>

<file path=xl/sharedStrings.xml><?xml version="1.0" encoding="utf-8"?>
<sst xmlns="http://schemas.openxmlformats.org/spreadsheetml/2006/main" count="85" uniqueCount="77">
  <si>
    <t>Фамилия Имя Отчество</t>
  </si>
  <si>
    <t>Орг-ция1</t>
  </si>
  <si>
    <t>Орг-ция2</t>
  </si>
  <si>
    <t>Орг-ция3</t>
  </si>
  <si>
    <t>Всего</t>
  </si>
  <si>
    <t>Раздел 2. Доходы</t>
  </si>
  <si>
    <t>Общая сумма валового совокупного дохода</t>
  </si>
  <si>
    <t>Общая сумма скидок, вычетов, расходов</t>
  </si>
  <si>
    <t>Совокупность годов доход подлежащих налогообложению</t>
  </si>
  <si>
    <t>Сумма налога, подлежащая к уплате</t>
  </si>
  <si>
    <t>Сумма налога, исчисляемая в течение года</t>
  </si>
  <si>
    <t>Раздел 3. Доходы, облагаемые по специальным ставкам</t>
  </si>
  <si>
    <t>Сумма коэф. и надб. за работу в особ. условиях</t>
  </si>
  <si>
    <t>Сумма отчисл в ПФ с суммы коэф и надб</t>
  </si>
  <si>
    <t>Сумма коэф. и надб.подлеж.налогооблож</t>
  </si>
  <si>
    <t>Сумма налога подлеж к уплате</t>
  </si>
  <si>
    <t>Сумма налога исчисл в теч года</t>
  </si>
  <si>
    <t>Раздел 4 Перерасчет подоходного налога</t>
  </si>
  <si>
    <t>Сумма налога подлеж к доплате</t>
  </si>
  <si>
    <t>Сумма налога подлеж к возврату</t>
  </si>
  <si>
    <t>Раздел 5. Расчет скидок, расходов, вычетов</t>
  </si>
  <si>
    <t>Месяцы получения дохода</t>
  </si>
  <si>
    <t>xxxxxxxxxxxx</t>
  </si>
  <si>
    <t>Совокуп.доход по месяцам нарст.итогом</t>
  </si>
  <si>
    <t>Январь</t>
  </si>
  <si>
    <t>Февраль</t>
  </si>
  <si>
    <t>Март</t>
  </si>
  <si>
    <t>Апрель</t>
  </si>
  <si>
    <t>Май</t>
  </si>
  <si>
    <t>Июнь</t>
  </si>
  <si>
    <t>Организация1</t>
  </si>
  <si>
    <t>&lt;=5000</t>
  </si>
  <si>
    <t>Организация2</t>
  </si>
  <si>
    <t>&lt;=20000</t>
  </si>
  <si>
    <t>Организация3</t>
  </si>
  <si>
    <t>&gt;20000</t>
  </si>
  <si>
    <t>Итого</t>
  </si>
  <si>
    <t>Июль</t>
  </si>
  <si>
    <t>Август</t>
  </si>
  <si>
    <t>Сентябрь</t>
  </si>
  <si>
    <t>Октябрь</t>
  </si>
  <si>
    <t>Ноябрь</t>
  </si>
  <si>
    <t>Декабрь</t>
  </si>
  <si>
    <t>Льгота</t>
  </si>
  <si>
    <t>2MMOT</t>
  </si>
  <si>
    <t>1MMOT</t>
  </si>
  <si>
    <t>MMOT</t>
  </si>
  <si>
    <t>Кол-во ижд</t>
  </si>
  <si>
    <t>Кол-во месяцев</t>
  </si>
  <si>
    <t>Вычеты из совокупного дохода</t>
  </si>
  <si>
    <t>Месяцы</t>
  </si>
  <si>
    <t>Сум вал</t>
  </si>
  <si>
    <t>Отчисления в ПФ</t>
  </si>
  <si>
    <t>1ММОТ</t>
  </si>
  <si>
    <t>2ММОТ</t>
  </si>
  <si>
    <t>3ММОТ</t>
  </si>
  <si>
    <t>Ит выч</t>
  </si>
  <si>
    <t>5ММОТ</t>
  </si>
  <si>
    <t>К облож</t>
  </si>
  <si>
    <t>Доход, облаг по min</t>
  </si>
  <si>
    <t>Всего п/н</t>
  </si>
  <si>
    <t>Расходы на содерж. детей → 1ММОТ)</t>
  </si>
  <si>
    <t>Удерж п/н</t>
  </si>
  <si>
    <t>Расходы на содерж. детей → 2ММОТ)</t>
  </si>
  <si>
    <t>Допл пн</t>
  </si>
  <si>
    <t>Суммы перечисл на благотв цели</t>
  </si>
  <si>
    <t>Суммы, направ. на проивопожар. страхов.</t>
  </si>
  <si>
    <t>Прочие вычеты</t>
  </si>
  <si>
    <t>ИТОГО ВЫЧЕТОВ</t>
  </si>
  <si>
    <t>Скидки, расходы</t>
  </si>
  <si>
    <t>В Lim 10 ММОТ</t>
  </si>
  <si>
    <t>В Lim 12 ММОТ</t>
  </si>
  <si>
    <t>В Lim 50 ММОТ</t>
  </si>
  <si>
    <t>В Lim 1000 ММОТ</t>
  </si>
  <si>
    <t>В Lim 5000 ММОТ</t>
  </si>
  <si>
    <t>Расходы по авторским вознаграждениям</t>
  </si>
  <si>
    <t>ИТОГО СКИДОК, РАСХОДОВ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</si>
</sst>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;@"/>
  </numFmts>
  <fonts count="6" x14ac:knownFonts="1">
    <font>
      <sz val="11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2"/>
      <color rgb="FF800080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color rgb="FF000000"/>
      <name val="Wingdings"/>
      <charset val="2"/>
    </font>
    <font>
      <sz val="12"/>
      <color rgb="FFFFFFFF"/>
      <name val="Times New Roman"/>
      <family val="1"/>
      <charset val="204"/>
    </font>
  </fonts>
  <fills count="10">
    <fill>
      <patternFill patternType="none"/>
    </fill>
    <fill>
      <patternFill patternType="gray125"/>
    </fill>
    <fill>
      <patternFill patternType="gray125">
        <fgColor rgb="FF000000"/>
        <bgColor rgb="FFE5E5E5"/>
      </patternFill>
    </fill>
    <fill>
      <patternFill patternType="gray125">
        <fgColor rgb="FF000000"/>
        <bgColor rgb="FFD9D9D9"/>
      </patternFill>
    </fill>
    <fill>
      <patternFill patternType="gray0625">
        <fgColor rgb="FF000000"/>
        <bgColor rgb="FFF2F2F2"/>
      </patternFill>
    </fill>
    <fill>
      <patternFill patternType="solid">
        <fgColor rgb="FFFFFF00"/>
        <bgColor indexed="64"/>
      </patternFill>
    </fill>
    <fill>
      <patternFill patternType="gray125">
        <fgColor rgb="FF000000"/>
        <bgColor rgb="FFDFDFDF"/>
      </patternFill>
    </fill>
    <fill>
      <patternFill patternType="solid">
        <fgColor rgb="FFFFFFFF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0000"/>
        <bgColor indexed="64"/>
      </patternFill>
    </fill>
  </fills>
  <borders count="57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medium">
        <color rgb="FF000000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thick">
        <color indexed="64"/>
      </bottom>
      <diagonal/>
    </border>
    <border>
      <left/>
      <right style="medium">
        <color rgb="FF000000"/>
      </right>
      <top style="medium">
        <color rgb="FF000000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medium">
        <color rgb="FF000000"/>
      </bottom>
      <diagonal/>
    </border>
    <border>
      <left/>
      <right style="medium">
        <color rgb="FF000000"/>
      </right>
      <top style="thick">
        <color indexed="64"/>
      </top>
      <bottom style="medium">
        <color rgb="FF000000"/>
      </bottom>
      <diagonal/>
    </border>
    <border>
      <left style="medium">
        <color rgb="FF000000"/>
      </left>
      <right/>
      <top style="thick">
        <color indexed="64"/>
      </top>
      <bottom style="medium">
        <color rgb="FF000000"/>
      </bottom>
      <diagonal/>
    </border>
    <border>
      <left/>
      <right/>
      <top style="thick">
        <color indexed="64"/>
      </top>
      <bottom style="medium">
        <color rgb="FF000000"/>
      </bottom>
      <diagonal/>
    </border>
    <border>
      <left style="thick">
        <color indexed="64"/>
      </left>
      <right/>
      <top style="medium">
        <color rgb="FF000000"/>
      </top>
      <bottom style="medium">
        <color rgb="FF000000"/>
      </bottom>
      <diagonal/>
    </border>
    <border>
      <left style="thick">
        <color indexed="64"/>
      </left>
      <right/>
      <top style="medium">
        <color rgb="FF000000"/>
      </top>
      <bottom style="thick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rgb="FF000000"/>
      </bottom>
      <diagonal/>
    </border>
    <border>
      <left/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thick">
        <color indexed="64"/>
      </right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rgb="FF000000"/>
      </left>
      <right/>
      <top/>
      <bottom style="thick">
        <color indexed="64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thick">
        <color indexed="64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5">
    <xf numFmtId="0" fontId="0" fillId="0" borderId="0" xfId="0"/>
    <xf numFmtId="0" fontId="3" fillId="0" borderId="5" xfId="0" applyFont="1" applyBorder="1" applyAlignment="1">
      <alignment horizontal="justify" vertical="center" wrapText="1"/>
    </xf>
    <xf numFmtId="0" fontId="3" fillId="0" borderId="6" xfId="0" applyFont="1" applyBorder="1" applyAlignment="1">
      <alignment horizontal="justify" vertical="center" wrapText="1"/>
    </xf>
    <xf numFmtId="0" fontId="3" fillId="2" borderId="6" xfId="0" applyFont="1" applyFill="1" applyBorder="1" applyAlignment="1">
      <alignment horizontal="justify" vertical="center" wrapText="1"/>
    </xf>
    <xf numFmtId="0" fontId="3" fillId="3" borderId="6" xfId="0" applyFont="1" applyFill="1" applyBorder="1" applyAlignment="1">
      <alignment horizontal="justify" vertical="center" wrapText="1"/>
    </xf>
    <xf numFmtId="0" fontId="3" fillId="4" borderId="6" xfId="0" applyFont="1" applyFill="1" applyBorder="1" applyAlignment="1">
      <alignment horizontal="justify" vertical="center" wrapText="1"/>
    </xf>
    <xf numFmtId="0" fontId="3" fillId="5" borderId="6" xfId="0" applyFont="1" applyFill="1" applyBorder="1" applyAlignment="1">
      <alignment horizontal="justify" vertical="center" wrapText="1"/>
    </xf>
    <xf numFmtId="0" fontId="3" fillId="6" borderId="5" xfId="0" applyFont="1" applyFill="1" applyBorder="1" applyAlignment="1">
      <alignment horizontal="justify" vertical="center" wrapText="1"/>
    </xf>
    <xf numFmtId="0" fontId="3" fillId="0" borderId="7" xfId="0" applyFont="1" applyBorder="1" applyAlignment="1">
      <alignment horizontal="justify" vertical="center" wrapText="1"/>
    </xf>
    <xf numFmtId="0" fontId="3" fillId="2" borderId="8" xfId="0" applyFont="1" applyFill="1" applyBorder="1" applyAlignment="1">
      <alignment horizontal="justify" vertical="center" wrapText="1"/>
    </xf>
    <xf numFmtId="0" fontId="3" fillId="3" borderId="0" xfId="0" applyFont="1" applyFill="1" applyAlignment="1">
      <alignment horizontal="justify" vertical="center" wrapText="1"/>
    </xf>
    <xf numFmtId="0" fontId="3" fillId="4" borderId="9" xfId="0" applyFont="1" applyFill="1" applyBorder="1" applyAlignment="1">
      <alignment horizontal="justify" vertical="center" wrapText="1"/>
    </xf>
    <xf numFmtId="0" fontId="3" fillId="0" borderId="10" xfId="0" applyFont="1" applyBorder="1" applyAlignment="1">
      <alignment horizontal="justify" vertical="center" wrapText="1"/>
    </xf>
    <xf numFmtId="0" fontId="3" fillId="7" borderId="11" xfId="0" applyFont="1" applyFill="1" applyBorder="1" applyAlignment="1">
      <alignment horizontal="justify" vertical="center" wrapText="1"/>
    </xf>
    <xf numFmtId="0" fontId="3" fillId="7" borderId="8" xfId="0" applyFont="1" applyFill="1" applyBorder="1" applyAlignment="1">
      <alignment horizontal="justify" vertical="center" wrapText="1"/>
    </xf>
    <xf numFmtId="0" fontId="3" fillId="2" borderId="14" xfId="0" applyFont="1" applyFill="1" applyBorder="1" applyAlignment="1">
      <alignment horizontal="justify" vertical="center" wrapText="1"/>
    </xf>
    <xf numFmtId="0" fontId="3" fillId="3" borderId="15" xfId="0" applyFont="1" applyFill="1" applyBorder="1" applyAlignment="1">
      <alignment horizontal="justify" vertical="center" wrapText="1"/>
    </xf>
    <xf numFmtId="0" fontId="3" fillId="7" borderId="16" xfId="0" applyFont="1" applyFill="1" applyBorder="1" applyAlignment="1">
      <alignment horizontal="justify" vertical="center" wrapText="1"/>
    </xf>
    <xf numFmtId="0" fontId="3" fillId="5" borderId="17" xfId="0" applyFont="1" applyFill="1" applyBorder="1" applyAlignment="1">
      <alignment horizontal="justify" vertical="center" wrapText="1"/>
    </xf>
    <xf numFmtId="0" fontId="3" fillId="7" borderId="6" xfId="0" applyFont="1" applyFill="1" applyBorder="1" applyAlignment="1">
      <alignment horizontal="justify" vertical="center" wrapText="1"/>
    </xf>
    <xf numFmtId="0" fontId="3" fillId="0" borderId="3" xfId="0" applyFont="1" applyBorder="1" applyAlignment="1">
      <alignment horizontal="justify" vertical="center" wrapText="1"/>
    </xf>
    <xf numFmtId="0" fontId="3" fillId="0" borderId="11" xfId="0" applyFont="1" applyBorder="1" applyAlignment="1">
      <alignment horizontal="justify" vertical="center" wrapText="1"/>
    </xf>
    <xf numFmtId="0" fontId="3" fillId="5" borderId="21" xfId="0" applyFont="1" applyFill="1" applyBorder="1" applyAlignment="1">
      <alignment horizontal="justify" vertical="center" wrapText="1"/>
    </xf>
    <xf numFmtId="0" fontId="3" fillId="0" borderId="8" xfId="0" applyFont="1" applyBorder="1" applyAlignment="1">
      <alignment horizontal="justify" vertical="center" wrapText="1"/>
    </xf>
    <xf numFmtId="0" fontId="3" fillId="5" borderId="22" xfId="0" applyFont="1" applyFill="1" applyBorder="1" applyAlignment="1">
      <alignment horizontal="justify" vertical="center" wrapText="1"/>
    </xf>
    <xf numFmtId="0" fontId="3" fillId="0" borderId="23" xfId="0" applyFont="1" applyBorder="1" applyAlignment="1">
      <alignment horizontal="justify" vertical="center" wrapText="1"/>
    </xf>
    <xf numFmtId="0" fontId="3" fillId="0" borderId="24" xfId="0" applyFont="1" applyBorder="1" applyAlignment="1">
      <alignment horizontal="justify" vertical="center" wrapText="1"/>
    </xf>
    <xf numFmtId="0" fontId="3" fillId="2" borderId="23" xfId="0" applyFont="1" applyFill="1" applyBorder="1" applyAlignment="1">
      <alignment horizontal="justify" vertical="center" wrapText="1"/>
    </xf>
    <xf numFmtId="0" fontId="3" fillId="4" borderId="24" xfId="0" applyFont="1" applyFill="1" applyBorder="1" applyAlignment="1">
      <alignment horizontal="justify" vertical="center" wrapText="1"/>
    </xf>
    <xf numFmtId="0" fontId="3" fillId="5" borderId="25" xfId="0" applyFont="1" applyFill="1" applyBorder="1" applyAlignment="1">
      <alignment horizontal="justify" vertical="center" wrapText="1"/>
    </xf>
    <xf numFmtId="0" fontId="3" fillId="0" borderId="26" xfId="0" applyFont="1" applyBorder="1" applyAlignment="1">
      <alignment horizontal="justify" vertical="center" wrapText="1"/>
    </xf>
    <xf numFmtId="0" fontId="3" fillId="2" borderId="28" xfId="0" applyFont="1" applyFill="1" applyBorder="1" applyAlignment="1">
      <alignment horizontal="justify" vertical="center" wrapText="1"/>
    </xf>
    <xf numFmtId="0" fontId="3" fillId="2" borderId="7" xfId="0" applyFont="1" applyFill="1" applyBorder="1" applyAlignment="1">
      <alignment horizontal="justify" vertical="center" wrapText="1"/>
    </xf>
    <xf numFmtId="0" fontId="3" fillId="8" borderId="6" xfId="0" applyFont="1" applyFill="1" applyBorder="1" applyAlignment="1">
      <alignment horizontal="justify" vertical="center" wrapText="1"/>
    </xf>
    <xf numFmtId="0" fontId="3" fillId="3" borderId="28" xfId="0" applyFont="1" applyFill="1" applyBorder="1" applyAlignment="1">
      <alignment horizontal="justify" vertical="center" wrapText="1"/>
    </xf>
    <xf numFmtId="0" fontId="3" fillId="3" borderId="7" xfId="0" applyFont="1" applyFill="1" applyBorder="1" applyAlignment="1">
      <alignment horizontal="justify" vertical="center" wrapText="1"/>
    </xf>
    <xf numFmtId="0" fontId="3" fillId="4" borderId="28" xfId="0" applyFont="1" applyFill="1" applyBorder="1" applyAlignment="1">
      <alignment horizontal="justify" vertical="center" wrapText="1"/>
    </xf>
    <xf numFmtId="0" fontId="3" fillId="4" borderId="26" xfId="0" applyFont="1" applyFill="1" applyBorder="1" applyAlignment="1">
      <alignment horizontal="justify" vertical="center" wrapText="1"/>
    </xf>
    <xf numFmtId="0" fontId="3" fillId="4" borderId="29" xfId="0" applyFont="1" applyFill="1" applyBorder="1" applyAlignment="1">
      <alignment horizontal="justify" vertical="center" wrapText="1"/>
    </xf>
    <xf numFmtId="0" fontId="3" fillId="0" borderId="30" xfId="0" applyFont="1" applyBorder="1" applyAlignment="1">
      <alignment horizontal="justify" vertical="center" wrapText="1"/>
    </xf>
    <xf numFmtId="0" fontId="3" fillId="0" borderId="28" xfId="0" applyFont="1" applyBorder="1" applyAlignment="1">
      <alignment horizontal="justify" vertical="center" wrapText="1"/>
    </xf>
    <xf numFmtId="0" fontId="3" fillId="2" borderId="11" xfId="0" applyFont="1" applyFill="1" applyBorder="1" applyAlignment="1">
      <alignment horizontal="justify" vertical="center" wrapText="1"/>
    </xf>
    <xf numFmtId="0" fontId="3" fillId="2" borderId="12" xfId="0" applyFont="1" applyFill="1" applyBorder="1" applyAlignment="1">
      <alignment horizontal="justify" vertical="center" wrapText="1"/>
    </xf>
    <xf numFmtId="0" fontId="3" fillId="2" borderId="13" xfId="0" applyFont="1" applyFill="1" applyBorder="1" applyAlignment="1">
      <alignment horizontal="justify" vertical="center" wrapText="1"/>
    </xf>
    <xf numFmtId="0" fontId="3" fillId="8" borderId="28" xfId="0" applyFont="1" applyFill="1" applyBorder="1" applyAlignment="1">
      <alignment horizontal="justify" vertical="center" wrapText="1"/>
    </xf>
    <xf numFmtId="0" fontId="3" fillId="3" borderId="8" xfId="0" applyFont="1" applyFill="1" applyBorder="1" applyAlignment="1">
      <alignment horizontal="justify" vertical="center" wrapText="1"/>
    </xf>
    <xf numFmtId="0" fontId="3" fillId="3" borderId="9" xfId="0" applyFont="1" applyFill="1" applyBorder="1" applyAlignment="1">
      <alignment horizontal="justify" vertical="center" wrapText="1"/>
    </xf>
    <xf numFmtId="0" fontId="3" fillId="4" borderId="7" xfId="0" applyFont="1" applyFill="1" applyBorder="1" applyAlignment="1">
      <alignment horizontal="justify" vertical="center" wrapText="1"/>
    </xf>
    <xf numFmtId="0" fontId="3" fillId="4" borderId="23" xfId="0" applyFont="1" applyFill="1" applyBorder="1" applyAlignment="1">
      <alignment horizontal="justify" vertical="center" wrapText="1"/>
    </xf>
    <xf numFmtId="0" fontId="3" fillId="4" borderId="25" xfId="0" applyFont="1" applyFill="1" applyBorder="1" applyAlignment="1">
      <alignment horizontal="justify" vertical="center" wrapText="1"/>
    </xf>
    <xf numFmtId="0" fontId="3" fillId="7" borderId="29" xfId="0" applyFont="1" applyFill="1" applyBorder="1" applyAlignment="1">
      <alignment horizontal="justify" vertical="center" wrapText="1"/>
    </xf>
    <xf numFmtId="0" fontId="3" fillId="5" borderId="31" xfId="0" applyFont="1" applyFill="1" applyBorder="1" applyAlignment="1">
      <alignment horizontal="justify" vertical="center" wrapText="1"/>
    </xf>
    <xf numFmtId="0" fontId="3" fillId="5" borderId="28" xfId="0" applyFont="1" applyFill="1" applyBorder="1" applyAlignment="1">
      <alignment horizontal="justify" vertical="center" wrapText="1"/>
    </xf>
    <xf numFmtId="0" fontId="5" fillId="9" borderId="29" xfId="0" applyFont="1" applyFill="1" applyBorder="1" applyAlignment="1">
      <alignment horizontal="justify" vertical="center" wrapText="1"/>
    </xf>
    <xf numFmtId="164" fontId="3" fillId="0" borderId="5" xfId="0" applyNumberFormat="1" applyFont="1" applyBorder="1" applyAlignment="1">
      <alignment horizontal="justify" vertical="center" wrapText="1"/>
    </xf>
    <xf numFmtId="164" fontId="3" fillId="6" borderId="5" xfId="0" applyNumberFormat="1" applyFont="1" applyFill="1" applyBorder="1" applyAlignment="1">
      <alignment horizontal="justify" vertical="center" wrapText="1"/>
    </xf>
    <xf numFmtId="0" fontId="1" fillId="0" borderId="0" xfId="0" applyFont="1" applyAlignment="1">
      <alignment vertical="center" wrapText="1"/>
    </xf>
    <xf numFmtId="0" fontId="1" fillId="0" borderId="7" xfId="0" applyFont="1" applyBorder="1" applyAlignment="1">
      <alignment vertical="center" wrapText="1"/>
    </xf>
    <xf numFmtId="164" fontId="3" fillId="0" borderId="1" xfId="0" applyNumberFormat="1" applyFont="1" applyBorder="1" applyAlignment="1">
      <alignment horizontal="justify" vertical="center" wrapText="1"/>
    </xf>
    <xf numFmtId="0" fontId="3" fillId="6" borderId="1" xfId="0" applyFont="1" applyFill="1" applyBorder="1" applyAlignment="1">
      <alignment horizontal="justify" vertical="center" wrapText="1"/>
    </xf>
    <xf numFmtId="0" fontId="3" fillId="7" borderId="48" xfId="0" applyFont="1" applyFill="1" applyBorder="1" applyAlignment="1">
      <alignment horizontal="justify" vertical="center" wrapText="1"/>
    </xf>
    <xf numFmtId="0" fontId="3" fillId="7" borderId="49" xfId="0" applyFont="1" applyFill="1" applyBorder="1" applyAlignment="1">
      <alignment horizontal="justify" vertical="center" wrapText="1"/>
    </xf>
    <xf numFmtId="16" fontId="3" fillId="7" borderId="17" xfId="0" applyNumberFormat="1" applyFont="1" applyFill="1" applyBorder="1" applyAlignment="1">
      <alignment horizontal="justify" vertical="center" wrapText="1"/>
    </xf>
    <xf numFmtId="0" fontId="3" fillId="7" borderId="28" xfId="0" applyFont="1" applyFill="1" applyBorder="1" applyAlignment="1">
      <alignment horizontal="justify" vertical="center" wrapText="1"/>
    </xf>
    <xf numFmtId="0" fontId="5" fillId="9" borderId="26" xfId="0" applyFont="1" applyFill="1" applyBorder="1" applyAlignment="1">
      <alignment horizontal="justify" vertical="center" wrapText="1"/>
    </xf>
    <xf numFmtId="0" fontId="3" fillId="7" borderId="10" xfId="0" applyFont="1" applyFill="1" applyBorder="1" applyAlignment="1">
      <alignment horizontal="justify" vertical="center" wrapText="1"/>
    </xf>
    <xf numFmtId="16" fontId="3" fillId="7" borderId="52" xfId="0" applyNumberFormat="1" applyFont="1" applyFill="1" applyBorder="1" applyAlignment="1">
      <alignment horizontal="justify" vertical="center" wrapText="1"/>
    </xf>
    <xf numFmtId="0" fontId="3" fillId="8" borderId="7" xfId="0" applyFont="1" applyFill="1" applyBorder="1" applyAlignment="1">
      <alignment horizontal="justify" vertical="center" wrapText="1"/>
    </xf>
    <xf numFmtId="0" fontId="3" fillId="8" borderId="10" xfId="0" applyFont="1" applyFill="1" applyBorder="1" applyAlignment="1">
      <alignment horizontal="justify" vertical="center" wrapText="1"/>
    </xf>
    <xf numFmtId="0" fontId="3" fillId="8" borderId="4" xfId="0" applyFont="1" applyFill="1" applyBorder="1" applyAlignment="1">
      <alignment horizontal="justify" vertical="center" wrapText="1"/>
    </xf>
    <xf numFmtId="0" fontId="3" fillId="8" borderId="2" xfId="0" applyFont="1" applyFill="1" applyBorder="1" applyAlignment="1">
      <alignment horizontal="justify" vertical="center" wrapText="1"/>
    </xf>
    <xf numFmtId="0" fontId="3" fillId="8" borderId="3" xfId="0" applyFont="1" applyFill="1" applyBorder="1" applyAlignment="1">
      <alignment horizontal="justify" vertical="center" wrapText="1"/>
    </xf>
    <xf numFmtId="0" fontId="3" fillId="8" borderId="7" xfId="0" applyFont="1" applyFill="1" applyBorder="1" applyAlignment="1">
      <alignment horizontal="justify" vertical="center" wrapText="1"/>
    </xf>
    <xf numFmtId="0" fontId="3" fillId="8" borderId="6" xfId="0" applyFont="1" applyFill="1" applyBorder="1" applyAlignment="1">
      <alignment horizontal="justify" vertical="center" wrapText="1"/>
    </xf>
    <xf numFmtId="0" fontId="3" fillId="0" borderId="2" xfId="0" applyFont="1" applyBorder="1" applyAlignment="1">
      <alignment horizontal="justify" vertical="center" wrapText="1"/>
    </xf>
    <xf numFmtId="0" fontId="3" fillId="0" borderId="4" xfId="0" applyFont="1" applyBorder="1" applyAlignment="1">
      <alignment horizontal="justify" vertical="center" wrapText="1"/>
    </xf>
    <xf numFmtId="0" fontId="3" fillId="0" borderId="0" xfId="0" applyFont="1" applyAlignment="1">
      <alignment horizontal="justify" vertical="center" wrapText="1"/>
    </xf>
    <xf numFmtId="0" fontId="3" fillId="0" borderId="7" xfId="0" applyFont="1" applyBorder="1" applyAlignment="1">
      <alignment horizontal="justify" vertical="center" wrapText="1"/>
    </xf>
    <xf numFmtId="0" fontId="3" fillId="7" borderId="2" xfId="0" applyFont="1" applyFill="1" applyBorder="1" applyAlignment="1">
      <alignment horizontal="justify" vertical="center" wrapText="1"/>
    </xf>
    <xf numFmtId="0" fontId="3" fillId="7" borderId="4" xfId="0" applyFont="1" applyFill="1" applyBorder="1" applyAlignment="1">
      <alignment horizontal="justify" vertical="center" wrapText="1"/>
    </xf>
    <xf numFmtId="0" fontId="3" fillId="8" borderId="4" xfId="0" applyFont="1" applyFill="1" applyBorder="1" applyAlignment="1">
      <alignment horizontal="justify" vertical="center" wrapText="1"/>
    </xf>
    <xf numFmtId="0" fontId="3" fillId="8" borderId="51" xfId="0" applyFont="1" applyFill="1" applyBorder="1" applyAlignment="1">
      <alignment horizontal="justify" vertical="center" wrapText="1"/>
    </xf>
    <xf numFmtId="0" fontId="3" fillId="8" borderId="0" xfId="0" applyFont="1" applyFill="1" applyAlignment="1">
      <alignment horizontal="justify" vertical="center" wrapText="1"/>
    </xf>
    <xf numFmtId="0" fontId="3" fillId="8" borderId="10" xfId="0" applyFont="1" applyFill="1" applyBorder="1" applyAlignment="1">
      <alignment horizontal="justify" vertical="center" wrapText="1"/>
    </xf>
    <xf numFmtId="0" fontId="3" fillId="7" borderId="14" xfId="0" applyFont="1" applyFill="1" applyBorder="1" applyAlignment="1">
      <alignment horizontal="justify" vertical="center" wrapText="1"/>
    </xf>
    <xf numFmtId="0" fontId="3" fillId="7" borderId="15" xfId="0" applyFont="1" applyFill="1" applyBorder="1" applyAlignment="1">
      <alignment horizontal="justify" vertical="center" wrapText="1"/>
    </xf>
    <xf numFmtId="0" fontId="3" fillId="7" borderId="43" xfId="0" applyFont="1" applyFill="1" applyBorder="1" applyAlignment="1">
      <alignment horizontal="justify" vertical="center" wrapText="1"/>
    </xf>
    <xf numFmtId="0" fontId="3" fillId="7" borderId="3" xfId="0" applyFont="1" applyFill="1" applyBorder="1" applyAlignment="1">
      <alignment horizontal="justify" vertical="center" wrapText="1"/>
    </xf>
    <xf numFmtId="0" fontId="3" fillId="4" borderId="2" xfId="0" applyFont="1" applyFill="1" applyBorder="1" applyAlignment="1">
      <alignment horizontal="justify" vertical="center" wrapText="1"/>
    </xf>
    <xf numFmtId="0" fontId="3" fillId="4" borderId="4" xfId="0" applyFont="1" applyFill="1" applyBorder="1" applyAlignment="1">
      <alignment horizontal="justify" vertical="center" wrapText="1"/>
    </xf>
    <xf numFmtId="0" fontId="3" fillId="7" borderId="53" xfId="0" applyFont="1" applyFill="1" applyBorder="1" applyAlignment="1">
      <alignment horizontal="justify" vertical="center" wrapText="1"/>
    </xf>
    <xf numFmtId="0" fontId="3" fillId="7" borderId="54" xfId="0" applyFont="1" applyFill="1" applyBorder="1" applyAlignment="1">
      <alignment horizontal="justify" vertical="center" wrapText="1"/>
    </xf>
    <xf numFmtId="0" fontId="3" fillId="7" borderId="46" xfId="0" applyFont="1" applyFill="1" applyBorder="1" applyAlignment="1">
      <alignment horizontal="justify" vertical="center" wrapText="1"/>
    </xf>
    <xf numFmtId="0" fontId="3" fillId="8" borderId="47" xfId="0" applyFont="1" applyFill="1" applyBorder="1" applyAlignment="1">
      <alignment horizontal="justify" vertical="center" wrapText="1"/>
    </xf>
    <xf numFmtId="0" fontId="3" fillId="0" borderId="53" xfId="0" applyFont="1" applyBorder="1" applyAlignment="1">
      <alignment horizontal="justify" vertical="center" wrapText="1"/>
    </xf>
    <xf numFmtId="0" fontId="3" fillId="0" borderId="51" xfId="0" applyFont="1" applyBorder="1" applyAlignment="1">
      <alignment horizontal="justify" vertical="center" wrapText="1"/>
    </xf>
    <xf numFmtId="0" fontId="3" fillId="0" borderId="20" xfId="0" applyFont="1" applyBorder="1" applyAlignment="1">
      <alignment horizontal="justify" vertical="center" wrapText="1"/>
    </xf>
    <xf numFmtId="0" fontId="3" fillId="0" borderId="54" xfId="0" applyFont="1" applyBorder="1" applyAlignment="1">
      <alignment horizontal="justify" vertical="center" wrapText="1"/>
    </xf>
    <xf numFmtId="0" fontId="3" fillId="0" borderId="55" xfId="0" applyFont="1" applyBorder="1" applyAlignment="1">
      <alignment horizontal="justify" vertical="center" wrapText="1"/>
    </xf>
    <xf numFmtId="0" fontId="3" fillId="0" borderId="30" xfId="0" applyFont="1" applyBorder="1" applyAlignment="1">
      <alignment horizontal="justify" vertical="center" wrapText="1"/>
    </xf>
    <xf numFmtId="0" fontId="5" fillId="9" borderId="50" xfId="0" applyFont="1" applyFill="1" applyBorder="1" applyAlignment="1">
      <alignment horizontal="justify" vertical="center" wrapText="1"/>
    </xf>
    <xf numFmtId="0" fontId="5" fillId="9" borderId="27" xfId="0" applyFont="1" applyFill="1" applyBorder="1" applyAlignment="1">
      <alignment horizontal="justify" vertical="center" wrapText="1"/>
    </xf>
    <xf numFmtId="0" fontId="5" fillId="9" borderId="26" xfId="0" applyFont="1" applyFill="1" applyBorder="1" applyAlignment="1">
      <alignment horizontal="justify" vertical="center" wrapText="1"/>
    </xf>
    <xf numFmtId="0" fontId="3" fillId="7" borderId="36" xfId="0" applyFont="1" applyFill="1" applyBorder="1" applyAlignment="1">
      <alignment horizontal="justify" vertical="center" wrapText="1"/>
    </xf>
    <xf numFmtId="0" fontId="3" fillId="7" borderId="37" xfId="0" applyFont="1" applyFill="1" applyBorder="1" applyAlignment="1">
      <alignment horizontal="justify" vertical="center" wrapText="1"/>
    </xf>
    <xf numFmtId="0" fontId="3" fillId="7" borderId="35" xfId="0" applyFont="1" applyFill="1" applyBorder="1" applyAlignment="1">
      <alignment horizontal="justify" vertical="center" wrapText="1"/>
    </xf>
    <xf numFmtId="0" fontId="3" fillId="0" borderId="6" xfId="0" applyFont="1" applyBorder="1" applyAlignment="1">
      <alignment horizontal="justify" vertical="center" wrapText="1"/>
    </xf>
    <xf numFmtId="0" fontId="4" fillId="0" borderId="2" xfId="0" applyFont="1" applyBorder="1" applyAlignment="1">
      <alignment horizontal="justify" vertical="center" wrapText="1"/>
    </xf>
    <xf numFmtId="0" fontId="4" fillId="0" borderId="3" xfId="0" applyFont="1" applyBorder="1" applyAlignment="1">
      <alignment horizontal="justify" vertical="center" wrapText="1"/>
    </xf>
    <xf numFmtId="0" fontId="4" fillId="0" borderId="4" xfId="0" applyFont="1" applyBorder="1" applyAlignment="1">
      <alignment horizontal="justify" vertical="center" wrapText="1"/>
    </xf>
    <xf numFmtId="0" fontId="3" fillId="0" borderId="32" xfId="0" applyFont="1" applyBorder="1" applyAlignment="1">
      <alignment horizontal="justify" vertical="center" wrapText="1"/>
    </xf>
    <xf numFmtId="0" fontId="3" fillId="0" borderId="33" xfId="0" applyFont="1" applyBorder="1" applyAlignment="1">
      <alignment horizontal="justify" vertical="center" wrapText="1"/>
    </xf>
    <xf numFmtId="0" fontId="3" fillId="2" borderId="36" xfId="0" applyFont="1" applyFill="1" applyBorder="1" applyAlignment="1">
      <alignment horizontal="justify" vertical="center" wrapText="1"/>
    </xf>
    <xf numFmtId="0" fontId="3" fillId="2" borderId="35" xfId="0" applyFont="1" applyFill="1" applyBorder="1" applyAlignment="1">
      <alignment horizontal="justify" vertical="center" wrapText="1"/>
    </xf>
    <xf numFmtId="0" fontId="3" fillId="3" borderId="2" xfId="0" applyFont="1" applyFill="1" applyBorder="1" applyAlignment="1">
      <alignment horizontal="justify" vertical="center" wrapText="1"/>
    </xf>
    <xf numFmtId="0" fontId="3" fillId="3" borderId="4" xfId="0" applyFont="1" applyFill="1" applyBorder="1" applyAlignment="1">
      <alignment horizontal="justify" vertical="center" wrapText="1"/>
    </xf>
    <xf numFmtId="0" fontId="3" fillId="4" borderId="24" xfId="0" applyFont="1" applyFill="1" applyBorder="1" applyAlignment="1">
      <alignment horizontal="justify" vertical="center" wrapText="1"/>
    </xf>
    <xf numFmtId="0" fontId="3" fillId="5" borderId="42" xfId="0" applyFont="1" applyFill="1" applyBorder="1" applyAlignment="1">
      <alignment horizontal="justify" vertical="center" wrapText="1"/>
    </xf>
    <xf numFmtId="0" fontId="3" fillId="5" borderId="43" xfId="0" applyFont="1" applyFill="1" applyBorder="1" applyAlignment="1">
      <alignment horizontal="justify" vertical="center" wrapText="1"/>
    </xf>
    <xf numFmtId="0" fontId="3" fillId="5" borderId="44" xfId="0" applyFont="1" applyFill="1" applyBorder="1" applyAlignment="1">
      <alignment horizontal="justify" vertical="center" wrapText="1"/>
    </xf>
    <xf numFmtId="0" fontId="3" fillId="5" borderId="45" xfId="0" applyFont="1" applyFill="1" applyBorder="1" applyAlignment="1">
      <alignment horizontal="justify" vertical="center" wrapText="1"/>
    </xf>
    <xf numFmtId="0" fontId="3" fillId="2" borderId="12" xfId="0" applyFont="1" applyFill="1" applyBorder="1" applyAlignment="1">
      <alignment horizontal="justify" vertical="center" wrapText="1"/>
    </xf>
    <xf numFmtId="0" fontId="3" fillId="3" borderId="0" xfId="0" applyFont="1" applyFill="1" applyAlignment="1">
      <alignment horizontal="justify" vertical="center" wrapText="1"/>
    </xf>
    <xf numFmtId="0" fontId="3" fillId="5" borderId="36" xfId="0" applyFont="1" applyFill="1" applyBorder="1" applyAlignment="1">
      <alignment horizontal="justify" vertical="center" wrapText="1"/>
    </xf>
    <xf numFmtId="0" fontId="3" fillId="5" borderId="35" xfId="0" applyFont="1" applyFill="1" applyBorder="1" applyAlignment="1">
      <alignment horizontal="justify" vertical="center" wrapText="1"/>
    </xf>
    <xf numFmtId="0" fontId="3" fillId="0" borderId="40" xfId="0" applyFont="1" applyBorder="1" applyAlignment="1">
      <alignment horizontal="justify" vertical="center" wrapText="1"/>
    </xf>
    <xf numFmtId="0" fontId="3" fillId="0" borderId="41" xfId="0" applyFont="1" applyBorder="1" applyAlignment="1">
      <alignment horizontal="justify" vertical="center" wrapText="1"/>
    </xf>
    <xf numFmtId="0" fontId="3" fillId="3" borderId="38" xfId="0" applyFont="1" applyFill="1" applyBorder="1" applyAlignment="1">
      <alignment horizontal="justify" vertical="center" wrapText="1"/>
    </xf>
    <xf numFmtId="0" fontId="3" fillId="4" borderId="39" xfId="0" applyFont="1" applyFill="1" applyBorder="1" applyAlignment="1">
      <alignment horizontal="justify" vertical="center" wrapText="1"/>
    </xf>
    <xf numFmtId="0" fontId="3" fillId="4" borderId="33" xfId="0" applyFont="1" applyFill="1" applyBorder="1" applyAlignment="1">
      <alignment horizontal="justify" vertical="center" wrapText="1"/>
    </xf>
    <xf numFmtId="0" fontId="3" fillId="4" borderId="32" xfId="0" applyFont="1" applyFill="1" applyBorder="1" applyAlignment="1">
      <alignment horizontal="justify" vertical="center" wrapText="1"/>
    </xf>
    <xf numFmtId="0" fontId="3" fillId="2" borderId="34" xfId="0" applyFont="1" applyFill="1" applyBorder="1" applyAlignment="1">
      <alignment horizontal="justify" vertical="center" wrapText="1"/>
    </xf>
    <xf numFmtId="0" fontId="3" fillId="0" borderId="3" xfId="0" applyFont="1" applyBorder="1" applyAlignment="1">
      <alignment horizontal="justify" vertical="center" wrapText="1"/>
    </xf>
    <xf numFmtId="0" fontId="2" fillId="0" borderId="2" xfId="0" applyFont="1" applyBorder="1" applyAlignment="1">
      <alignment horizontal="justify" vertical="center" wrapText="1"/>
    </xf>
    <xf numFmtId="0" fontId="2" fillId="0" borderId="3" xfId="0" applyFont="1" applyBorder="1" applyAlignment="1">
      <alignment horizontal="justify" vertical="center" wrapText="1"/>
    </xf>
    <xf numFmtId="0" fontId="2" fillId="0" borderId="4" xfId="0" applyFont="1" applyBorder="1" applyAlignment="1">
      <alignment horizontal="justify" vertical="center" wrapText="1"/>
    </xf>
    <xf numFmtId="0" fontId="3" fillId="0" borderId="18" xfId="0" applyFont="1" applyBorder="1" applyAlignment="1">
      <alignment horizontal="justify" vertical="center" wrapText="1"/>
    </xf>
    <xf numFmtId="0" fontId="3" fillId="0" borderId="19" xfId="0" applyFont="1" applyBorder="1" applyAlignment="1">
      <alignment horizontal="justify" vertical="center" wrapText="1"/>
    </xf>
    <xf numFmtId="0" fontId="3" fillId="0" borderId="5" xfId="0" applyFont="1" applyBorder="1" applyAlignment="1">
      <alignment horizontal="justify" vertical="center" wrapText="1"/>
    </xf>
    <xf numFmtId="0" fontId="3" fillId="7" borderId="20" xfId="0" applyFont="1" applyFill="1" applyBorder="1" applyAlignment="1">
      <alignment horizontal="justify" vertical="center" wrapText="1"/>
    </xf>
    <xf numFmtId="0" fontId="3" fillId="7" borderId="7" xfId="0" applyFont="1" applyFill="1" applyBorder="1" applyAlignment="1">
      <alignment horizontal="justify" vertical="center" wrapText="1"/>
    </xf>
    <xf numFmtId="0" fontId="3" fillId="7" borderId="6" xfId="0" applyFont="1" applyFill="1" applyBorder="1" applyAlignment="1">
      <alignment horizontal="justify" vertical="center" wrapText="1"/>
    </xf>
    <xf numFmtId="0" fontId="3" fillId="8" borderId="56" xfId="0" applyFont="1" applyFill="1" applyBorder="1" applyAlignment="1">
      <alignment horizontal="justify" vertical="center" wrapText="1"/>
    </xf>
    <xf numFmtId="0" fontId="3" fillId="7" borderId="56" xfId="0" applyFont="1" applyFill="1" applyBorder="1" applyAlignment="1">
      <alignment horizontal="justify" vertical="center" wrapText="1"/>
    </xf>
    <xf numFmtId="0" fontId="3" fillId="0" borderId="56" xfId="0" applyFont="1" applyBorder="1" applyAlignment="1">
      <alignment horizontal="justify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52</xdr:row>
      <xdr:rowOff>38100</xdr:rowOff>
    </xdr:from>
    <xdr:to>
      <xdr:col>2</xdr:col>
      <xdr:colOff>723900</xdr:colOff>
      <xdr:row>55</xdr:row>
      <xdr:rowOff>95250</xdr:rowOff>
    </xdr:to>
    <xdr:sp macro="" textlink="">
      <xdr:nvSpPr>
        <xdr:cNvPr id="1025" name="Надпись 16">
          <a:extLst>
            <a:ext uri="{FF2B5EF4-FFF2-40B4-BE49-F238E27FC236}">
              <a16:creationId xmlns:a16="http://schemas.microsoft.com/office/drawing/2014/main" id="{5C26EB1C-7826-93D8-1C5E-9C15863151A2}"/>
            </a:ext>
          </a:extLst>
        </xdr:cNvPr>
        <xdr:cNvSpPr txBox="1">
          <a:spLocks noChangeArrowheads="1"/>
        </xdr:cNvSpPr>
      </xdr:nvSpPr>
      <xdr:spPr bwMode="auto">
        <a:xfrm>
          <a:off x="0" y="22459950"/>
          <a:ext cx="243840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ru-RU" sz="1200" b="1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Правильность сведений,</a:t>
          </a:r>
          <a:endParaRPr lang="ru-RU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r>
            <a:rPr lang="ru-RU" sz="1200" b="1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указанных мною в декларации, подтверждаю </a:t>
          </a:r>
          <a:endParaRPr lang="ru-RU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r>
            <a:rPr lang="ru-RU" sz="1200" b="1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Иванов</a:t>
          </a:r>
          <a:endParaRPr lang="ru-RU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r>
            <a:rPr lang="ru-RU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D79F51-3833-4645-A06E-A7B6909AF754}">
  <dimension ref="A1:M55"/>
  <sheetViews>
    <sheetView tabSelected="1" workbookViewId="0">
      <selection activeCell="L55" sqref="L55"/>
    </sheetView>
  </sheetViews>
  <sheetFormatPr defaultRowHeight="15" x14ac:dyDescent="0.25"/>
  <cols>
    <col min="1" max="7" width="12.85546875" customWidth="1"/>
  </cols>
  <sheetData>
    <row r="1" spans="1:13" ht="27.75" customHeight="1" thickBot="1" x14ac:dyDescent="0.3">
      <c r="A1" s="133" t="s">
        <v>0</v>
      </c>
      <c r="B1" s="134"/>
      <c r="C1" s="134"/>
      <c r="D1" s="134"/>
      <c r="E1" s="134"/>
      <c r="F1" s="134"/>
      <c r="G1" s="135"/>
    </row>
    <row r="2" spans="1:13" ht="27.75" customHeight="1" thickBot="1" x14ac:dyDescent="0.3">
      <c r="A2" s="1"/>
      <c r="B2" s="2"/>
      <c r="C2" s="3" t="s">
        <v>1</v>
      </c>
      <c r="D2" s="4" t="s">
        <v>2</v>
      </c>
      <c r="E2" s="5" t="s">
        <v>3</v>
      </c>
      <c r="F2" s="6" t="s">
        <v>4</v>
      </c>
      <c r="G2" s="2"/>
    </row>
    <row r="3" spans="1:13" ht="27.75" customHeight="1" thickBot="1" x14ac:dyDescent="0.3">
      <c r="A3" s="7"/>
      <c r="B3" s="78" t="s">
        <v>5</v>
      </c>
      <c r="C3" s="87"/>
      <c r="D3" s="87"/>
      <c r="E3" s="87"/>
      <c r="F3" s="87"/>
      <c r="G3" s="79"/>
    </row>
    <row r="4" spans="1:13" ht="27.75" customHeight="1" thickBot="1" x14ac:dyDescent="0.3">
      <c r="A4" s="54">
        <v>44928</v>
      </c>
      <c r="B4" s="8" t="s">
        <v>6</v>
      </c>
      <c r="C4" s="9">
        <v>1000000</v>
      </c>
      <c r="D4" s="10">
        <v>550000</v>
      </c>
      <c r="E4" s="11">
        <v>359500</v>
      </c>
      <c r="F4" s="6">
        <f>C4+D4+E4</f>
        <v>1909500</v>
      </c>
      <c r="G4" s="136"/>
      <c r="I4" s="142" t="s">
        <v>43</v>
      </c>
      <c r="J4" s="142" t="s">
        <v>44</v>
      </c>
      <c r="K4" s="143" t="s">
        <v>45</v>
      </c>
      <c r="L4" s="142" t="s">
        <v>46</v>
      </c>
      <c r="M4" s="144" t="s">
        <v>47</v>
      </c>
    </row>
    <row r="5" spans="1:13" ht="27.75" customHeight="1" thickBot="1" x14ac:dyDescent="0.3">
      <c r="A5" s="54">
        <v>44959</v>
      </c>
      <c r="B5" s="8" t="s">
        <v>7</v>
      </c>
      <c r="C5" s="9"/>
      <c r="D5" s="10"/>
      <c r="E5" s="11"/>
      <c r="F5" s="6">
        <v>0</v>
      </c>
      <c r="G5" s="137"/>
      <c r="I5" s="144" t="s">
        <v>48</v>
      </c>
      <c r="J5" s="144">
        <v>0</v>
      </c>
      <c r="K5" s="143">
        <v>12</v>
      </c>
      <c r="L5" s="143">
        <v>83.49</v>
      </c>
      <c r="M5" s="143">
        <v>0</v>
      </c>
    </row>
    <row r="6" spans="1:13" ht="27.75" customHeight="1" thickBot="1" x14ac:dyDescent="0.3">
      <c r="A6" s="54">
        <v>44987</v>
      </c>
      <c r="B6" s="8" t="s">
        <v>8</v>
      </c>
      <c r="C6" s="13">
        <f>C4-C5</f>
        <v>1000000</v>
      </c>
      <c r="D6" s="13">
        <f t="shared" ref="D6:E6" si="0">D4-D5</f>
        <v>550000</v>
      </c>
      <c r="E6" s="13">
        <f t="shared" si="0"/>
        <v>359500</v>
      </c>
      <c r="F6" s="6">
        <f>C6+D6+E6</f>
        <v>1909500</v>
      </c>
      <c r="G6" s="137"/>
    </row>
    <row r="7" spans="1:13" ht="27.75" customHeight="1" thickBot="1" x14ac:dyDescent="0.3">
      <c r="A7" s="54">
        <v>45018</v>
      </c>
      <c r="B7" s="8" t="s">
        <v>9</v>
      </c>
      <c r="C7" s="14">
        <f>C6*0.12</f>
        <v>120000</v>
      </c>
      <c r="D7" s="14">
        <f t="shared" ref="D7:E7" si="1">D6*0.12</f>
        <v>66000</v>
      </c>
      <c r="E7" s="14">
        <f t="shared" si="1"/>
        <v>43140</v>
      </c>
      <c r="F7" s="6">
        <f>C7+D7+E7</f>
        <v>229140</v>
      </c>
      <c r="G7" s="137"/>
    </row>
    <row r="8" spans="1:13" ht="27.75" customHeight="1" thickBot="1" x14ac:dyDescent="0.3">
      <c r="A8" s="54">
        <v>45048</v>
      </c>
      <c r="B8" s="8" t="s">
        <v>10</v>
      </c>
      <c r="C8" s="15"/>
      <c r="D8" s="16"/>
      <c r="E8" s="17"/>
      <c r="F8" s="6">
        <v>0</v>
      </c>
      <c r="G8" s="138"/>
    </row>
    <row r="9" spans="1:13" ht="27.75" customHeight="1" thickBot="1" x14ac:dyDescent="0.3">
      <c r="A9" s="55"/>
      <c r="B9" s="139" t="s">
        <v>11</v>
      </c>
      <c r="C9" s="140"/>
      <c r="D9" s="140"/>
      <c r="E9" s="140"/>
      <c r="F9" s="140"/>
      <c r="G9" s="141"/>
    </row>
    <row r="10" spans="1:13" ht="27.75" customHeight="1" thickBot="1" x14ac:dyDescent="0.3">
      <c r="A10" s="54">
        <v>44929</v>
      </c>
      <c r="B10" s="8" t="s">
        <v>12</v>
      </c>
      <c r="C10" s="9"/>
      <c r="D10" s="10"/>
      <c r="E10" s="11"/>
      <c r="F10" s="18"/>
      <c r="G10" s="12"/>
    </row>
    <row r="11" spans="1:13" ht="27.75" customHeight="1" thickBot="1" x14ac:dyDescent="0.3">
      <c r="A11" s="58">
        <v>44960</v>
      </c>
      <c r="B11" s="20" t="s">
        <v>13</v>
      </c>
      <c r="C11" s="21">
        <f>C10*0.01</f>
        <v>0</v>
      </c>
      <c r="D11" s="21">
        <f t="shared" ref="D11:E11" si="2">D10*0.01</f>
        <v>0</v>
      </c>
      <c r="E11" s="21">
        <f t="shared" si="2"/>
        <v>0</v>
      </c>
      <c r="F11" s="22">
        <f>C11+D11+E11</f>
        <v>0</v>
      </c>
      <c r="G11" s="56"/>
    </row>
    <row r="12" spans="1:13" ht="27.75" customHeight="1" thickBot="1" x14ac:dyDescent="0.3">
      <c r="A12" s="54">
        <v>44988</v>
      </c>
      <c r="B12" s="8" t="s">
        <v>14</v>
      </c>
      <c r="C12" s="23">
        <f>C10-C11</f>
        <v>0</v>
      </c>
      <c r="D12" s="23">
        <f t="shared" ref="D12:E12" si="3">D10-D11</f>
        <v>0</v>
      </c>
      <c r="E12" s="23">
        <f t="shared" si="3"/>
        <v>0</v>
      </c>
      <c r="F12" s="24">
        <f>C12+D12+E12</f>
        <v>0</v>
      </c>
      <c r="G12" s="56"/>
    </row>
    <row r="13" spans="1:13" ht="27.75" customHeight="1" thickBot="1" x14ac:dyDescent="0.3">
      <c r="A13" s="54">
        <v>45019</v>
      </c>
      <c r="B13" s="8" t="s">
        <v>15</v>
      </c>
      <c r="C13" s="25">
        <v>0</v>
      </c>
      <c r="D13" s="26">
        <v>0</v>
      </c>
      <c r="E13" s="26">
        <v>0</v>
      </c>
      <c r="F13" s="24">
        <v>0</v>
      </c>
      <c r="G13" s="56"/>
    </row>
    <row r="14" spans="1:13" ht="27.75" customHeight="1" thickBot="1" x14ac:dyDescent="0.3">
      <c r="A14" s="54">
        <v>45049</v>
      </c>
      <c r="B14" s="8" t="s">
        <v>16</v>
      </c>
      <c r="C14" s="27">
        <f>C12*0.12</f>
        <v>0</v>
      </c>
      <c r="D14" s="27">
        <f t="shared" ref="D14:E14" si="4">D12*0.12</f>
        <v>0</v>
      </c>
      <c r="E14" s="27">
        <f t="shared" si="4"/>
        <v>0</v>
      </c>
      <c r="F14" s="29">
        <f>C14+D14+E14</f>
        <v>0</v>
      </c>
      <c r="G14" s="57"/>
    </row>
    <row r="15" spans="1:13" ht="27.75" customHeight="1" thickBot="1" x14ac:dyDescent="0.3">
      <c r="A15" s="55"/>
      <c r="B15" s="96" t="s">
        <v>17</v>
      </c>
      <c r="C15" s="77"/>
      <c r="D15" s="77"/>
      <c r="E15" s="77"/>
      <c r="F15" s="77"/>
      <c r="G15" s="106"/>
    </row>
    <row r="16" spans="1:13" ht="27.75" customHeight="1" thickBot="1" x14ac:dyDescent="0.3">
      <c r="A16" s="54">
        <v>44930</v>
      </c>
      <c r="B16" s="2" t="s">
        <v>15</v>
      </c>
      <c r="C16" s="2">
        <f>C7+C13</f>
        <v>120000</v>
      </c>
      <c r="D16" s="2">
        <f t="shared" ref="D16:E16" si="5">D7+D13</f>
        <v>66000</v>
      </c>
      <c r="E16" s="2">
        <f t="shared" si="5"/>
        <v>43140</v>
      </c>
      <c r="F16" s="6">
        <f>C16+D16+E16</f>
        <v>229140</v>
      </c>
      <c r="G16" s="56"/>
    </row>
    <row r="17" spans="1:13" ht="27.75" customHeight="1" thickBot="1" x14ac:dyDescent="0.3">
      <c r="A17" s="54">
        <v>44961</v>
      </c>
      <c r="B17" s="2" t="s">
        <v>16</v>
      </c>
      <c r="C17" s="2">
        <f>C8+C14</f>
        <v>0</v>
      </c>
      <c r="D17" s="2">
        <f t="shared" ref="D17:E17" si="6">D8+D14</f>
        <v>0</v>
      </c>
      <c r="E17" s="2">
        <f t="shared" si="6"/>
        <v>0</v>
      </c>
      <c r="F17" s="6">
        <f>C17+D17+E17</f>
        <v>0</v>
      </c>
      <c r="G17" s="56"/>
    </row>
    <row r="18" spans="1:13" ht="27.75" customHeight="1" thickBot="1" x14ac:dyDescent="0.3">
      <c r="A18" s="54">
        <v>44989</v>
      </c>
      <c r="B18" s="2" t="s">
        <v>18</v>
      </c>
      <c r="C18" s="2">
        <f>C16-C17</f>
        <v>120000</v>
      </c>
      <c r="D18" s="2">
        <f t="shared" ref="D18:E18" si="7">D16-D17</f>
        <v>66000</v>
      </c>
      <c r="E18" s="2">
        <f t="shared" si="7"/>
        <v>43140</v>
      </c>
      <c r="F18" s="6">
        <f>C18+D18+E18</f>
        <v>229140</v>
      </c>
      <c r="G18" s="56"/>
    </row>
    <row r="19" spans="1:13" ht="27.75" customHeight="1" thickBot="1" x14ac:dyDescent="0.3">
      <c r="A19" s="54">
        <v>45020</v>
      </c>
      <c r="B19" s="2" t="s">
        <v>19</v>
      </c>
      <c r="C19" s="2">
        <f>C17-C16</f>
        <v>-120000</v>
      </c>
      <c r="D19" s="2">
        <f t="shared" ref="D19:E19" si="8">D17-D16</f>
        <v>-66000</v>
      </c>
      <c r="E19" s="2">
        <f t="shared" si="8"/>
        <v>-43140</v>
      </c>
      <c r="F19" s="6">
        <f>C19+D19+E19</f>
        <v>-229140</v>
      </c>
      <c r="G19" s="56"/>
    </row>
    <row r="20" spans="1:13" ht="27.75" customHeight="1" thickBot="1" x14ac:dyDescent="0.3">
      <c r="A20" s="59"/>
      <c r="B20" s="78" t="s">
        <v>20</v>
      </c>
      <c r="C20" s="87"/>
      <c r="D20" s="87"/>
      <c r="E20" s="87"/>
      <c r="F20" s="87"/>
      <c r="G20" s="87"/>
      <c r="H20" s="87"/>
      <c r="I20" s="87"/>
      <c r="J20" s="87"/>
      <c r="K20" s="87"/>
      <c r="L20" s="79"/>
    </row>
    <row r="21" spans="1:13" ht="27.75" customHeight="1" thickBot="1" x14ac:dyDescent="0.3">
      <c r="A21" s="54">
        <v>44931</v>
      </c>
      <c r="B21" s="74" t="s">
        <v>21</v>
      </c>
      <c r="C21" s="132"/>
      <c r="D21" s="75"/>
      <c r="E21" s="107" t="s">
        <v>22</v>
      </c>
      <c r="F21" s="108"/>
      <c r="G21" s="108"/>
      <c r="H21" s="108"/>
      <c r="I21" s="108"/>
      <c r="J21" s="108"/>
      <c r="K21" s="108"/>
      <c r="L21" s="109"/>
    </row>
    <row r="22" spans="1:13" ht="27.75" customHeight="1" thickBot="1" x14ac:dyDescent="0.3">
      <c r="A22" s="54">
        <v>44962</v>
      </c>
      <c r="B22" s="2" t="s">
        <v>23</v>
      </c>
      <c r="C22" s="110" t="s">
        <v>24</v>
      </c>
      <c r="D22" s="111"/>
      <c r="E22" s="30" t="s">
        <v>25</v>
      </c>
      <c r="F22" s="110" t="s">
        <v>26</v>
      </c>
      <c r="G22" s="111"/>
      <c r="H22" s="110" t="s">
        <v>27</v>
      </c>
      <c r="I22" s="111"/>
      <c r="J22" s="30" t="s">
        <v>28</v>
      </c>
      <c r="K22" s="30" t="s">
        <v>29</v>
      </c>
      <c r="L22" s="2"/>
    </row>
    <row r="23" spans="1:13" ht="27.75" customHeight="1" thickTop="1" thickBot="1" x14ac:dyDescent="0.3">
      <c r="A23" s="1"/>
      <c r="B23" s="31" t="s">
        <v>30</v>
      </c>
      <c r="C23" s="131">
        <v>3000</v>
      </c>
      <c r="D23" s="113"/>
      <c r="E23" s="3">
        <v>3500</v>
      </c>
      <c r="F23" s="112">
        <v>4000</v>
      </c>
      <c r="G23" s="113"/>
      <c r="H23" s="112">
        <v>4500</v>
      </c>
      <c r="I23" s="113"/>
      <c r="J23" s="3">
        <v>4600</v>
      </c>
      <c r="K23" s="3">
        <v>5000</v>
      </c>
      <c r="L23" s="33" t="s">
        <v>31</v>
      </c>
    </row>
    <row r="24" spans="1:13" ht="27.75" customHeight="1" thickBot="1" x14ac:dyDescent="0.3">
      <c r="A24" s="1"/>
      <c r="B24" s="34" t="s">
        <v>32</v>
      </c>
      <c r="C24" s="127">
        <v>5000</v>
      </c>
      <c r="D24" s="115"/>
      <c r="E24" s="4">
        <v>7800</v>
      </c>
      <c r="F24" s="114">
        <v>8900</v>
      </c>
      <c r="G24" s="115"/>
      <c r="H24" s="114">
        <v>11000</v>
      </c>
      <c r="I24" s="115"/>
      <c r="J24" s="4">
        <v>18000</v>
      </c>
      <c r="K24" s="34">
        <v>19560</v>
      </c>
      <c r="L24" s="33" t="s">
        <v>33</v>
      </c>
    </row>
    <row r="25" spans="1:13" ht="27.75" customHeight="1" thickBot="1" x14ac:dyDescent="0.3">
      <c r="A25" s="1"/>
      <c r="B25" s="36" t="s">
        <v>34</v>
      </c>
      <c r="C25" s="128">
        <v>20900</v>
      </c>
      <c r="D25" s="129"/>
      <c r="E25" s="37">
        <v>21800</v>
      </c>
      <c r="F25" s="130">
        <v>22500</v>
      </c>
      <c r="G25" s="129"/>
      <c r="H25" s="130">
        <v>27890</v>
      </c>
      <c r="I25" s="129"/>
      <c r="J25" s="37">
        <v>28100</v>
      </c>
      <c r="K25" s="38">
        <v>29530</v>
      </c>
      <c r="L25" s="33" t="s">
        <v>35</v>
      </c>
    </row>
    <row r="26" spans="1:13" ht="27.75" customHeight="1" thickTop="1" thickBot="1" x14ac:dyDescent="0.3">
      <c r="A26" s="1"/>
      <c r="B26" s="2" t="s">
        <v>36</v>
      </c>
      <c r="C26" s="123">
        <f>C23+C24+C25</f>
        <v>28900</v>
      </c>
      <c r="D26" s="124"/>
      <c r="E26" s="6">
        <f>E23+E24+E25</f>
        <v>33100</v>
      </c>
      <c r="F26" s="123">
        <f>F23+F24+F25</f>
        <v>35400</v>
      </c>
      <c r="G26" s="124"/>
      <c r="H26" s="123">
        <f>H23+H24+H25</f>
        <v>43390</v>
      </c>
      <c r="I26" s="124"/>
      <c r="J26" s="6">
        <f>J23+J24+J25</f>
        <v>50700</v>
      </c>
      <c r="K26" s="6">
        <f>K23+K24+K25</f>
        <v>54090</v>
      </c>
      <c r="L26" s="30"/>
    </row>
    <row r="27" spans="1:13" ht="27.75" customHeight="1" thickBot="1" x14ac:dyDescent="0.3">
      <c r="A27" s="1"/>
      <c r="B27" s="2"/>
      <c r="C27" s="12" t="s">
        <v>37</v>
      </c>
      <c r="D27" s="12" t="s">
        <v>38</v>
      </c>
      <c r="E27" s="125" t="s">
        <v>39</v>
      </c>
      <c r="F27" s="126"/>
      <c r="G27" s="125" t="s">
        <v>40</v>
      </c>
      <c r="H27" s="126"/>
      <c r="I27" s="125" t="s">
        <v>41</v>
      </c>
      <c r="J27" s="126"/>
      <c r="K27" s="39" t="s">
        <v>42</v>
      </c>
      <c r="L27" s="40" t="s">
        <v>4</v>
      </c>
    </row>
    <row r="28" spans="1:13" ht="27.75" customHeight="1" thickBot="1" x14ac:dyDescent="0.3">
      <c r="A28" s="1"/>
      <c r="B28" s="32" t="s">
        <v>30</v>
      </c>
      <c r="C28" s="41">
        <v>4300</v>
      </c>
      <c r="D28" s="42">
        <v>4680</v>
      </c>
      <c r="E28" s="121">
        <v>3950</v>
      </c>
      <c r="F28" s="121"/>
      <c r="G28" s="121">
        <v>4100</v>
      </c>
      <c r="H28" s="121"/>
      <c r="I28" s="121">
        <v>4260</v>
      </c>
      <c r="J28" s="121"/>
      <c r="K28" s="43">
        <v>3600</v>
      </c>
      <c r="L28" s="44">
        <f>SUM(C23:K23,C28:K28)</f>
        <v>49490</v>
      </c>
    </row>
    <row r="29" spans="1:13" ht="27.75" customHeight="1" thickBot="1" x14ac:dyDescent="0.3">
      <c r="A29" s="1"/>
      <c r="B29" s="35" t="s">
        <v>32</v>
      </c>
      <c r="C29" s="45">
        <v>19850</v>
      </c>
      <c r="D29" s="10">
        <v>21000</v>
      </c>
      <c r="E29" s="122">
        <v>18950</v>
      </c>
      <c r="F29" s="122"/>
      <c r="G29" s="122">
        <v>17000</v>
      </c>
      <c r="H29" s="122"/>
      <c r="I29" s="122">
        <v>14620</v>
      </c>
      <c r="J29" s="122"/>
      <c r="K29" s="46">
        <v>12980</v>
      </c>
      <c r="L29" s="34">
        <f>SUM(C24:K24,C29:K29)</f>
        <v>174660</v>
      </c>
    </row>
    <row r="30" spans="1:13" ht="27.75" customHeight="1" thickBot="1" x14ac:dyDescent="0.3">
      <c r="A30" s="1"/>
      <c r="B30" s="47" t="s">
        <v>34</v>
      </c>
      <c r="C30" s="48">
        <v>31080</v>
      </c>
      <c r="D30" s="28">
        <v>21450</v>
      </c>
      <c r="E30" s="116">
        <v>21000</v>
      </c>
      <c r="F30" s="116"/>
      <c r="G30" s="116">
        <v>25600</v>
      </c>
      <c r="H30" s="116"/>
      <c r="I30" s="116">
        <v>20100</v>
      </c>
      <c r="J30" s="116"/>
      <c r="K30" s="49">
        <v>20950</v>
      </c>
      <c r="L30" s="50">
        <f>SUM(C25:K25,C30:K30)</f>
        <v>290900</v>
      </c>
    </row>
    <row r="31" spans="1:13" ht="27.75" customHeight="1" thickBot="1" x14ac:dyDescent="0.3">
      <c r="A31" s="1"/>
      <c r="B31" s="2" t="s">
        <v>36</v>
      </c>
      <c r="C31" s="51">
        <f>SUM(C28:C30)</f>
        <v>55230</v>
      </c>
      <c r="D31" s="51">
        <f>SUM(D28:D30)</f>
        <v>47130</v>
      </c>
      <c r="E31" s="117">
        <f>SUM(E28:F30)</f>
        <v>43900</v>
      </c>
      <c r="F31" s="118"/>
      <c r="G31" s="119">
        <f>SUM(G28:H30)</f>
        <v>46700</v>
      </c>
      <c r="H31" s="120"/>
      <c r="I31" s="119">
        <f>SUM(I28:J30)</f>
        <v>38980</v>
      </c>
      <c r="J31" s="120"/>
      <c r="K31" s="52">
        <f>SUM(K28:K30)</f>
        <v>37530</v>
      </c>
      <c r="L31" s="53">
        <f>SUM(L28:L30)</f>
        <v>515050</v>
      </c>
    </row>
    <row r="32" spans="1:13" ht="27.75" customHeight="1" thickTop="1" thickBot="1" x14ac:dyDescent="0.3">
      <c r="A32" s="58">
        <v>44990</v>
      </c>
      <c r="B32" s="70" t="s">
        <v>49</v>
      </c>
      <c r="C32" s="71"/>
      <c r="D32" s="71"/>
      <c r="E32" s="71"/>
      <c r="F32" s="71"/>
      <c r="G32" s="71"/>
      <c r="H32" s="71"/>
      <c r="I32" s="71"/>
      <c r="J32" s="71"/>
      <c r="K32" s="93"/>
      <c r="L32" s="60" t="s">
        <v>50</v>
      </c>
      <c r="M32" s="61" t="s">
        <v>51</v>
      </c>
    </row>
    <row r="33" spans="1:13" ht="27.75" customHeight="1" thickBot="1" x14ac:dyDescent="0.3">
      <c r="A33" s="1">
        <v>10</v>
      </c>
      <c r="B33" s="2" t="s">
        <v>52</v>
      </c>
      <c r="C33" s="78">
        <f>L31*0.01</f>
        <v>5150.5</v>
      </c>
      <c r="D33" s="79"/>
      <c r="E33" s="94"/>
      <c r="F33" s="97"/>
      <c r="G33" s="97"/>
      <c r="H33" s="97"/>
      <c r="I33" s="97"/>
      <c r="J33" s="97"/>
      <c r="K33" s="98"/>
      <c r="L33" s="62">
        <v>44958</v>
      </c>
      <c r="M33" s="63">
        <f>C26</f>
        <v>28900</v>
      </c>
    </row>
    <row r="34" spans="1:13" ht="27.75" customHeight="1" thickBot="1" x14ac:dyDescent="0.3">
      <c r="A34" s="1">
        <v>21</v>
      </c>
      <c r="B34" s="2" t="s">
        <v>53</v>
      </c>
      <c r="C34" s="78">
        <f>L5</f>
        <v>83.49</v>
      </c>
      <c r="D34" s="79"/>
      <c r="E34" s="95"/>
      <c r="F34" s="76"/>
      <c r="G34" s="76"/>
      <c r="H34" s="76"/>
      <c r="I34" s="76"/>
      <c r="J34" s="76"/>
      <c r="K34" s="99"/>
      <c r="L34" s="62">
        <v>44986</v>
      </c>
      <c r="M34" s="63">
        <f>SUM(C26:E26)</f>
        <v>62000</v>
      </c>
    </row>
    <row r="35" spans="1:13" ht="27.75" customHeight="1" thickBot="1" x14ac:dyDescent="0.3">
      <c r="A35" s="1">
        <v>22</v>
      </c>
      <c r="B35" s="2" t="s">
        <v>54</v>
      </c>
      <c r="C35" s="78">
        <v>0</v>
      </c>
      <c r="D35" s="79"/>
      <c r="E35" s="95"/>
      <c r="F35" s="100" t="s">
        <v>4</v>
      </c>
      <c r="G35" s="101"/>
      <c r="H35" s="101"/>
      <c r="I35" s="102"/>
      <c r="J35" s="64">
        <f>L31</f>
        <v>515050</v>
      </c>
      <c r="K35" s="99"/>
      <c r="L35" s="62">
        <v>45017</v>
      </c>
      <c r="M35" s="63">
        <f>SUM(C26:G26)</f>
        <v>97400</v>
      </c>
    </row>
    <row r="36" spans="1:13" ht="27.75" customHeight="1" thickTop="1" thickBot="1" x14ac:dyDescent="0.3">
      <c r="A36" s="1">
        <v>23</v>
      </c>
      <c r="B36" s="2" t="s">
        <v>55</v>
      </c>
      <c r="C36" s="78">
        <v>0</v>
      </c>
      <c r="D36" s="79"/>
      <c r="E36" s="95"/>
      <c r="F36" s="103" t="s">
        <v>56</v>
      </c>
      <c r="G36" s="104"/>
      <c r="H36" s="104"/>
      <c r="I36" s="105"/>
      <c r="J36" s="19">
        <v>21001.88</v>
      </c>
      <c r="K36" s="99"/>
      <c r="L36" s="62">
        <v>45047</v>
      </c>
      <c r="M36" s="63">
        <f>SUM(C26:I26)</f>
        <v>140790</v>
      </c>
    </row>
    <row r="37" spans="1:13" ht="27.75" customHeight="1" thickBot="1" x14ac:dyDescent="0.3">
      <c r="A37" s="1">
        <v>25</v>
      </c>
      <c r="B37" s="2" t="s">
        <v>57</v>
      </c>
      <c r="C37" s="78">
        <v>0</v>
      </c>
      <c r="D37" s="79"/>
      <c r="E37" s="95"/>
      <c r="F37" s="78" t="s">
        <v>58</v>
      </c>
      <c r="G37" s="87"/>
      <c r="H37" s="87"/>
      <c r="I37" s="79"/>
      <c r="J37" s="19">
        <v>-21001.88</v>
      </c>
      <c r="K37" s="99"/>
      <c r="L37" s="62">
        <v>45078</v>
      </c>
      <c r="M37" s="63">
        <f>SUM(C26:J26)</f>
        <v>191490</v>
      </c>
    </row>
    <row r="38" spans="1:13" ht="27.75" customHeight="1" thickBot="1" x14ac:dyDescent="0.3">
      <c r="A38" s="1">
        <v>29</v>
      </c>
      <c r="B38" s="2" t="s">
        <v>59</v>
      </c>
      <c r="C38" s="88">
        <v>20000</v>
      </c>
      <c r="D38" s="89"/>
      <c r="E38" s="95"/>
      <c r="F38" s="78" t="s">
        <v>60</v>
      </c>
      <c r="G38" s="87"/>
      <c r="H38" s="87"/>
      <c r="I38" s="79"/>
      <c r="J38" s="19">
        <v>0</v>
      </c>
      <c r="K38" s="99"/>
      <c r="L38" s="62">
        <v>45108</v>
      </c>
      <c r="M38" s="63">
        <f>SUM(C26:K26)</f>
        <v>245580</v>
      </c>
    </row>
    <row r="39" spans="1:13" ht="27.75" customHeight="1" thickBot="1" x14ac:dyDescent="0.3">
      <c r="A39" s="1">
        <v>30</v>
      </c>
      <c r="B39" s="2" t="s">
        <v>61</v>
      </c>
      <c r="C39" s="78">
        <v>0</v>
      </c>
      <c r="D39" s="79"/>
      <c r="E39" s="95"/>
      <c r="F39" s="90" t="s">
        <v>62</v>
      </c>
      <c r="G39" s="91"/>
      <c r="H39" s="91"/>
      <c r="I39" s="92"/>
      <c r="J39" s="65">
        <v>-250.24</v>
      </c>
      <c r="K39" s="99"/>
      <c r="L39" s="62">
        <v>45139</v>
      </c>
      <c r="M39" s="63">
        <f>SUM(C26:K26,C31)</f>
        <v>300810</v>
      </c>
    </row>
    <row r="40" spans="1:13" ht="27.75" customHeight="1" thickBot="1" x14ac:dyDescent="0.3">
      <c r="A40" s="1">
        <v>31</v>
      </c>
      <c r="B40" s="2" t="s">
        <v>63</v>
      </c>
      <c r="C40" s="78">
        <v>0</v>
      </c>
      <c r="D40" s="79"/>
      <c r="E40" s="95"/>
      <c r="F40" s="84" t="s">
        <v>64</v>
      </c>
      <c r="G40" s="85"/>
      <c r="H40" s="85"/>
      <c r="I40" s="86"/>
      <c r="J40" s="17"/>
      <c r="K40" s="99"/>
      <c r="L40" s="62">
        <v>45170</v>
      </c>
      <c r="M40" s="63">
        <f>SUM(C26:K26,C31:D31)</f>
        <v>347940</v>
      </c>
    </row>
    <row r="41" spans="1:13" ht="27.75" customHeight="1" thickBot="1" x14ac:dyDescent="0.3">
      <c r="A41" s="1">
        <v>41</v>
      </c>
      <c r="B41" s="2" t="s">
        <v>65</v>
      </c>
      <c r="C41" s="78">
        <v>0</v>
      </c>
      <c r="D41" s="79"/>
      <c r="E41" s="95"/>
      <c r="F41" s="76"/>
      <c r="G41" s="76"/>
      <c r="H41" s="76"/>
      <c r="I41" s="76"/>
      <c r="J41" s="76"/>
      <c r="K41" s="99"/>
      <c r="L41" s="62">
        <v>45200</v>
      </c>
      <c r="M41" s="63">
        <f>SUM(C26:K26,C31:F31)</f>
        <v>391840</v>
      </c>
    </row>
    <row r="42" spans="1:13" ht="27.75" customHeight="1" thickBot="1" x14ac:dyDescent="0.3">
      <c r="A42" s="1">
        <v>44</v>
      </c>
      <c r="B42" s="2" t="s">
        <v>66</v>
      </c>
      <c r="C42" s="78">
        <v>0</v>
      </c>
      <c r="D42" s="79"/>
      <c r="E42" s="95"/>
      <c r="F42" s="76"/>
      <c r="G42" s="76"/>
      <c r="H42" s="76"/>
      <c r="I42" s="76"/>
      <c r="J42" s="76"/>
      <c r="K42" s="99"/>
      <c r="L42" s="62">
        <v>45231</v>
      </c>
      <c r="M42" s="63">
        <f>SUM(C26:K26,C31:H31)</f>
        <v>438540</v>
      </c>
    </row>
    <row r="43" spans="1:13" ht="27.75" customHeight="1" thickBot="1" x14ac:dyDescent="0.3">
      <c r="A43" s="1">
        <v>99</v>
      </c>
      <c r="B43" s="2" t="s">
        <v>67</v>
      </c>
      <c r="C43" s="78">
        <v>0</v>
      </c>
      <c r="D43" s="79"/>
      <c r="E43" s="95"/>
      <c r="F43" s="76"/>
      <c r="G43" s="76"/>
      <c r="H43" s="76"/>
      <c r="I43" s="76"/>
      <c r="J43" s="76"/>
      <c r="K43" s="99"/>
      <c r="L43" s="66">
        <v>45261</v>
      </c>
      <c r="M43" s="50">
        <f>SUM(C26:K26,C31:J31)</f>
        <v>477520</v>
      </c>
    </row>
    <row r="44" spans="1:13" ht="27.75" customHeight="1" thickBot="1" x14ac:dyDescent="0.3">
      <c r="A44" s="1"/>
      <c r="B44" s="67" t="s">
        <v>68</v>
      </c>
      <c r="C44" s="71"/>
      <c r="D44" s="80"/>
      <c r="E44" s="95"/>
      <c r="F44" s="81"/>
      <c r="G44" s="82"/>
      <c r="H44" s="82"/>
      <c r="I44" s="82">
        <v>21001.88</v>
      </c>
      <c r="J44" s="83"/>
      <c r="K44" s="99"/>
      <c r="L44" s="68"/>
      <c r="M44" s="12">
        <f>L31</f>
        <v>515050</v>
      </c>
    </row>
    <row r="45" spans="1:13" ht="27.75" customHeight="1" thickBot="1" x14ac:dyDescent="0.3">
      <c r="A45" s="54">
        <v>45021</v>
      </c>
      <c r="B45" s="2" t="s">
        <v>69</v>
      </c>
      <c r="C45" s="74"/>
      <c r="D45" s="75"/>
      <c r="E45" s="95"/>
      <c r="F45" s="76"/>
      <c r="G45" s="76"/>
      <c r="H45" s="76"/>
      <c r="I45" s="76"/>
      <c r="J45" s="76"/>
      <c r="K45" s="76"/>
      <c r="L45" s="76"/>
      <c r="M45" s="76"/>
    </row>
    <row r="46" spans="1:13" ht="27.75" customHeight="1" thickBot="1" x14ac:dyDescent="0.3">
      <c r="A46" s="1">
        <v>1</v>
      </c>
      <c r="B46" s="2" t="s">
        <v>70</v>
      </c>
      <c r="C46" s="78">
        <v>0</v>
      </c>
      <c r="D46" s="79"/>
      <c r="E46" s="95"/>
      <c r="F46" s="76"/>
      <c r="G46" s="76"/>
      <c r="H46" s="76"/>
      <c r="I46" s="76"/>
      <c r="J46" s="76"/>
      <c r="K46" s="76"/>
      <c r="L46" s="76"/>
      <c r="M46" s="76"/>
    </row>
    <row r="47" spans="1:13" ht="27.75" customHeight="1" thickBot="1" x14ac:dyDescent="0.3">
      <c r="A47" s="1">
        <v>2</v>
      </c>
      <c r="B47" s="2" t="s">
        <v>71</v>
      </c>
      <c r="C47" s="78">
        <v>0</v>
      </c>
      <c r="D47" s="79"/>
      <c r="E47" s="95"/>
      <c r="F47" s="76"/>
      <c r="G47" s="76"/>
      <c r="H47" s="76"/>
      <c r="I47" s="76"/>
      <c r="J47" s="76"/>
      <c r="K47" s="76"/>
      <c r="L47" s="76"/>
      <c r="M47" s="76"/>
    </row>
    <row r="48" spans="1:13" ht="27.75" customHeight="1" thickBot="1" x14ac:dyDescent="0.3">
      <c r="A48" s="1">
        <v>3</v>
      </c>
      <c r="B48" s="2" t="s">
        <v>72</v>
      </c>
      <c r="C48" s="78">
        <v>0</v>
      </c>
      <c r="D48" s="79"/>
      <c r="E48" s="95"/>
      <c r="F48" s="76"/>
      <c r="G48" s="76"/>
      <c r="H48" s="76"/>
      <c r="I48" s="76"/>
      <c r="J48" s="76"/>
      <c r="K48" s="76"/>
      <c r="L48" s="76"/>
      <c r="M48" s="76"/>
    </row>
    <row r="49" spans="1:13" ht="27.75" customHeight="1" thickBot="1" x14ac:dyDescent="0.3">
      <c r="A49" s="1">
        <v>4</v>
      </c>
      <c r="B49" s="2" t="s">
        <v>73</v>
      </c>
      <c r="C49" s="78">
        <v>0</v>
      </c>
      <c r="D49" s="79"/>
      <c r="E49" s="95"/>
      <c r="F49" s="76"/>
      <c r="G49" s="76"/>
      <c r="H49" s="76"/>
      <c r="I49" s="76"/>
      <c r="J49" s="76"/>
      <c r="K49" s="76"/>
      <c r="L49" s="76"/>
      <c r="M49" s="76"/>
    </row>
    <row r="50" spans="1:13" ht="27.75" customHeight="1" thickBot="1" x14ac:dyDescent="0.3">
      <c r="A50" s="1">
        <v>5</v>
      </c>
      <c r="B50" s="2" t="s">
        <v>74</v>
      </c>
      <c r="C50" s="78">
        <v>0</v>
      </c>
      <c r="D50" s="79"/>
      <c r="E50" s="95"/>
      <c r="F50" s="76"/>
      <c r="G50" s="76"/>
      <c r="H50" s="76"/>
      <c r="I50" s="76"/>
      <c r="J50" s="76"/>
      <c r="K50" s="76"/>
      <c r="L50" s="76"/>
      <c r="M50" s="76"/>
    </row>
    <row r="51" spans="1:13" ht="27.75" customHeight="1" thickBot="1" x14ac:dyDescent="0.3">
      <c r="A51" s="1"/>
      <c r="B51" s="2" t="s">
        <v>75</v>
      </c>
      <c r="C51" s="78">
        <v>0</v>
      </c>
      <c r="D51" s="79"/>
      <c r="E51" s="96"/>
      <c r="F51" s="76"/>
      <c r="G51" s="76"/>
      <c r="H51" s="76"/>
      <c r="I51" s="76"/>
      <c r="J51" s="76"/>
      <c r="K51" s="77"/>
      <c r="L51" s="77"/>
      <c r="M51" s="77"/>
    </row>
    <row r="52" spans="1:13" ht="27.75" customHeight="1" thickBot="1" x14ac:dyDescent="0.3">
      <c r="A52" s="70" t="s">
        <v>76</v>
      </c>
      <c r="B52" s="71"/>
      <c r="C52" s="71"/>
      <c r="D52" s="72"/>
      <c r="E52" s="72"/>
      <c r="F52" s="72"/>
      <c r="G52" s="67"/>
      <c r="H52" s="67"/>
      <c r="I52" s="72"/>
      <c r="J52" s="73"/>
      <c r="K52" s="69">
        <v>0</v>
      </c>
      <c r="L52" s="74"/>
      <c r="M52" s="75"/>
    </row>
    <row r="53" spans="1:13" ht="27.75" customHeight="1" x14ac:dyDescent="0.25"/>
    <row r="54" spans="1:13" ht="27.75" customHeight="1" x14ac:dyDescent="0.25"/>
    <row r="55" spans="1:13" ht="27.75" customHeight="1" x14ac:dyDescent="0.25"/>
  </sheetData>
  <mergeCells count="77">
    <mergeCell ref="A1:G1"/>
    <mergeCell ref="B3:G3"/>
    <mergeCell ref="G4:G8"/>
    <mergeCell ref="B9:G9"/>
    <mergeCell ref="C24:D24"/>
    <mergeCell ref="F24:G24"/>
    <mergeCell ref="C25:D25"/>
    <mergeCell ref="F25:G25"/>
    <mergeCell ref="H25:I25"/>
    <mergeCell ref="C26:D26"/>
    <mergeCell ref="F26:G26"/>
    <mergeCell ref="E27:F27"/>
    <mergeCell ref="H26:I26"/>
    <mergeCell ref="G27:H27"/>
    <mergeCell ref="I27:J27"/>
    <mergeCell ref="H24:I24"/>
    <mergeCell ref="E30:F30"/>
    <mergeCell ref="E31:F31"/>
    <mergeCell ref="G30:H30"/>
    <mergeCell ref="I30:J30"/>
    <mergeCell ref="G31:H31"/>
    <mergeCell ref="I31:J31"/>
    <mergeCell ref="E28:F28"/>
    <mergeCell ref="E29:F29"/>
    <mergeCell ref="G28:H28"/>
    <mergeCell ref="I28:J28"/>
    <mergeCell ref="G29:H29"/>
    <mergeCell ref="I29:J29"/>
    <mergeCell ref="B15:G15"/>
    <mergeCell ref="B20:L20"/>
    <mergeCell ref="E21:L21"/>
    <mergeCell ref="H22:I22"/>
    <mergeCell ref="H23:I23"/>
    <mergeCell ref="C22:D22"/>
    <mergeCell ref="F22:G22"/>
    <mergeCell ref="C23:D23"/>
    <mergeCell ref="F23:G23"/>
    <mergeCell ref="B21:D21"/>
    <mergeCell ref="B32:K32"/>
    <mergeCell ref="C33:D33"/>
    <mergeCell ref="E33:E51"/>
    <mergeCell ref="F33:J34"/>
    <mergeCell ref="K33:K44"/>
    <mergeCell ref="C34:D34"/>
    <mergeCell ref="C35:D35"/>
    <mergeCell ref="F35:I35"/>
    <mergeCell ref="C36:D36"/>
    <mergeCell ref="F36:I36"/>
    <mergeCell ref="C37:D37"/>
    <mergeCell ref="F37:I37"/>
    <mergeCell ref="C38:D38"/>
    <mergeCell ref="F38:I38"/>
    <mergeCell ref="C39:D39"/>
    <mergeCell ref="F39:I39"/>
    <mergeCell ref="C40:D40"/>
    <mergeCell ref="F40:I40"/>
    <mergeCell ref="C41:D41"/>
    <mergeCell ref="F41:J43"/>
    <mergeCell ref="C42:D42"/>
    <mergeCell ref="C43:D43"/>
    <mergeCell ref="C44:D44"/>
    <mergeCell ref="F44:H44"/>
    <mergeCell ref="I44:J44"/>
    <mergeCell ref="C45:D45"/>
    <mergeCell ref="F45:J51"/>
    <mergeCell ref="A52:C52"/>
    <mergeCell ref="D52:F52"/>
    <mergeCell ref="I52:J52"/>
    <mergeCell ref="L52:M52"/>
    <mergeCell ref="L45:M51"/>
    <mergeCell ref="C46:D46"/>
    <mergeCell ref="C47:D47"/>
    <mergeCell ref="C48:D48"/>
    <mergeCell ref="C49:D49"/>
    <mergeCell ref="C50:D50"/>
    <mergeCell ref="C51:D51"/>
    <mergeCell ref="K45:K5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2023-09-16T15:19:09Z</dcterms:created>
  <dcterms:modified xsi:type="dcterms:W3CDTF">2023-09-17T13:49:03Z</dcterms:modified>
</cp:coreProperties>
</file>