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h\Ira\CPP\19042020\"/>
    </mc:Choice>
  </mc:AlternateContent>
  <bookViews>
    <workbookView xWindow="0" yWindow="0" windowWidth="28800" windowHeight="12300" tabRatio="500" activeTab="1"/>
  </bookViews>
  <sheets>
    <sheet name="Задание 1" sheetId="1" r:id="rId1"/>
    <sheet name="Задание 2" sheetId="2" r:id="rId2"/>
    <sheet name="Лист3" sheetId="3" r:id="rId3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8" i="2" l="1"/>
  <c r="C9" i="2"/>
  <c r="D9" i="2" s="1"/>
  <c r="F9" i="2"/>
  <c r="G9" i="2" s="1"/>
  <c r="C10" i="2"/>
  <c r="F10" i="2" s="1"/>
  <c r="D10" i="2"/>
  <c r="E10" i="2"/>
  <c r="C11" i="2"/>
  <c r="D11" i="2"/>
  <c r="E11" i="2"/>
  <c r="F11" i="2"/>
  <c r="G11" i="2"/>
  <c r="C12" i="2"/>
  <c r="D12" i="2" s="1"/>
  <c r="C13" i="2"/>
  <c r="G13" i="2" s="1"/>
  <c r="F13" i="2"/>
  <c r="C14" i="2"/>
  <c r="D14" i="2"/>
  <c r="E14" i="2"/>
  <c r="F14" i="2"/>
  <c r="G14" i="2"/>
  <c r="C15" i="2"/>
  <c r="E15" i="2" s="1"/>
  <c r="D15" i="2"/>
  <c r="C16" i="2"/>
  <c r="D16" i="2"/>
  <c r="E16" i="2"/>
  <c r="F16" i="2"/>
  <c r="G16" i="2"/>
  <c r="C17" i="2"/>
  <c r="D17" i="2" s="1"/>
  <c r="E17" i="2" s="1"/>
  <c r="F17" i="2"/>
  <c r="G17" i="2"/>
  <c r="E8" i="2"/>
  <c r="G8" i="2"/>
  <c r="F8" i="2"/>
  <c r="D8" i="2"/>
  <c r="C8" i="2"/>
  <c r="H6" i="1"/>
  <c r="H5" i="1"/>
  <c r="H4" i="1"/>
  <c r="H3" i="1"/>
  <c r="E21" i="1"/>
  <c r="E20" i="1"/>
  <c r="E19" i="1"/>
  <c r="E18" i="1"/>
  <c r="B24" i="1"/>
  <c r="B23" i="1"/>
  <c r="B22" i="1"/>
  <c r="B21" i="1"/>
  <c r="B10" i="1"/>
  <c r="B9" i="1"/>
  <c r="B8" i="1"/>
  <c r="B7" i="1"/>
  <c r="F12" i="2" l="1"/>
  <c r="E9" i="2"/>
  <c r="G12" i="2"/>
  <c r="F15" i="2"/>
  <c r="E12" i="2"/>
  <c r="G10" i="2"/>
  <c r="D13" i="2"/>
  <c r="E13" i="2" s="1"/>
  <c r="G15" i="2"/>
</calcChain>
</file>

<file path=xl/sharedStrings.xml><?xml version="1.0" encoding="utf-8"?>
<sst xmlns="http://schemas.openxmlformats.org/spreadsheetml/2006/main" count="73" uniqueCount="55">
  <si>
    <t>Заработная плата работников ООО "Рога и копыта"</t>
  </si>
  <si>
    <t>Администрация</t>
  </si>
  <si>
    <t>Производство</t>
  </si>
  <si>
    <t>В целом по предприятию</t>
  </si>
  <si>
    <t>Сотрудник</t>
  </si>
  <si>
    <t>Зарплата</t>
  </si>
  <si>
    <t>Сумма</t>
  </si>
  <si>
    <t>Иванов В.А.</t>
  </si>
  <si>
    <t>Сенькин Е.К.</t>
  </si>
  <si>
    <t xml:space="preserve">Минимум </t>
  </si>
  <si>
    <t>Сидоров К.Д.</t>
  </si>
  <si>
    <t>Веников Е.Н.</t>
  </si>
  <si>
    <t>Максимум</t>
  </si>
  <si>
    <t>Михайлов Д.Г.</t>
  </si>
  <si>
    <t>Никаноров А.В.</t>
  </si>
  <si>
    <t>Среднее</t>
  </si>
  <si>
    <t>Сидоренко А.Д.</t>
  </si>
  <si>
    <t>Еременко М.А.</t>
  </si>
  <si>
    <t>Дмитров Е.Д.</t>
  </si>
  <si>
    <t>Михайлов Д.Е.</t>
  </si>
  <si>
    <t>Симаков Н.Я.</t>
  </si>
  <si>
    <t>Отдел продаж</t>
  </si>
  <si>
    <t>Селезнева А.В.</t>
  </si>
  <si>
    <t>Викторова Н.К.</t>
  </si>
  <si>
    <t>Петров К.В.</t>
  </si>
  <si>
    <t>Семенов А.К.</t>
  </si>
  <si>
    <t>Иванова О.В.</t>
  </si>
  <si>
    <t>Ромашин А.Г.</t>
  </si>
  <si>
    <t>Семенова А.К.</t>
  </si>
  <si>
    <t>Григорьев С.А.</t>
  </si>
  <si>
    <t>Сидорова Е.К.</t>
  </si>
  <si>
    <t>Метелина Г.Е.</t>
  </si>
  <si>
    <t>Медведев К.А.</t>
  </si>
  <si>
    <t>Юринов Ф.Р.</t>
  </si>
  <si>
    <t>Манин Е.К.</t>
  </si>
  <si>
    <t>Расчет цен на планшетные компьютеры</t>
  </si>
  <si>
    <t>Курс доллара</t>
  </si>
  <si>
    <t>Налог</t>
  </si>
  <si>
    <t>Наценка</t>
  </si>
  <si>
    <t>Модель</t>
  </si>
  <si>
    <t>Цена в долларах</t>
  </si>
  <si>
    <t>Цена в рублях</t>
  </si>
  <si>
    <t>Наценка магазина</t>
  </si>
  <si>
    <t>Цена в магазине</t>
  </si>
  <si>
    <t>Apple iPad 16 Гб</t>
  </si>
  <si>
    <t>Samsung Galaxy Tab GT-P6210 16GB</t>
  </si>
  <si>
    <t>Samsung Galaxy Tab GT-P7510 16GB</t>
  </si>
  <si>
    <t>Apple iPad 32 Гб</t>
  </si>
  <si>
    <t>Apple iPad2 16 Гб</t>
  </si>
  <si>
    <t>Samsung Galaxy Tab GT-P7310 32GB</t>
  </si>
  <si>
    <t>Apple iPad 64 Гб</t>
  </si>
  <si>
    <t>Samsung Galaxy Tab GT-P7510 32GB</t>
  </si>
  <si>
    <t>Apple iPad2 32 Гб</t>
  </si>
  <si>
    <t>Apple iPad2 64 Гб</t>
  </si>
  <si>
    <t>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</si>
</sst>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\ [$руб.-419];[Red]\-#,##0.00\ [$руб.-419]"/>
    <numFmt numFmtId="165" formatCode="_-* #,##0.00&quot;р.&quot;_-;\-* #,##0.00&quot;р.&quot;_-;_-* \-??&quot;р.&quot;_-;_-@_-"/>
    <numFmt numFmtId="166" formatCode="_-* #,##0&quot;р.&quot;_-;\-* #,##0&quot;р.&quot;_-;_-* \-??&quot;р.&quot;_-;_-@_-"/>
    <numFmt numFmtId="167" formatCode="_-[$$-409]* #,##0_ ;_-[$$-409]* \-#,##0\ ;_-[$$-409]* \-??_ ;_-@_ "/>
    <numFmt numFmtId="168" formatCode="#,##0\ &quot;₽&quot;"/>
  </numFmts>
  <fonts count="8" x14ac:knownFonts="1">
    <font>
      <sz val="11"/>
      <color rgb="FF000000"/>
      <name val="Calibri"/>
      <family val="2"/>
      <charset val="204"/>
    </font>
    <font>
      <b/>
      <i/>
      <u/>
      <sz val="11"/>
      <color rgb="FF000000"/>
      <name val="Calibri"/>
      <family val="2"/>
      <charset val="204"/>
    </font>
    <font>
      <b/>
      <i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i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165" fontId="7" fillId="0" borderId="0" applyBorder="0" applyAlignment="0" applyProtection="0"/>
    <xf numFmtId="9" fontId="7" fillId="0" borderId="0" applyBorder="0" applyAlignment="0" applyProtection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22">
    <xf numFmtId="0" fontId="0" fillId="0" borderId="0" xfId="0"/>
    <xf numFmtId="0" fontId="3" fillId="0" borderId="0" xfId="0" applyFont="1"/>
    <xf numFmtId="0" fontId="4" fillId="0" borderId="0" xfId="0" applyFont="1" applyBorder="1"/>
    <xf numFmtId="0" fontId="0" fillId="0" borderId="0" xfId="0" applyBorder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6" fillId="0" borderId="0" xfId="0" applyFont="1" applyAlignment="1">
      <alignment horizontal="right"/>
    </xf>
    <xf numFmtId="166" fontId="0" fillId="3" borderId="0" xfId="1" applyNumberFormat="1" applyFont="1" applyFill="1" applyBorder="1" applyAlignment="1" applyProtection="1"/>
    <xf numFmtId="9" fontId="0" fillId="3" borderId="0" xfId="2" applyFont="1" applyFill="1" applyBorder="1" applyAlignment="1" applyProtection="1"/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/>
    </xf>
    <xf numFmtId="0" fontId="0" fillId="2" borderId="1" xfId="1" applyNumberFormat="1" applyFont="1" applyFill="1" applyBorder="1" applyAlignment="1" applyProtection="1"/>
    <xf numFmtId="168" fontId="0" fillId="0" borderId="1" xfId="0" applyNumberFormat="1" applyBorder="1"/>
    <xf numFmtId="168" fontId="0" fillId="2" borderId="1" xfId="0" applyNumberFormat="1" applyFill="1" applyBorder="1"/>
    <xf numFmtId="168" fontId="0" fillId="0" borderId="3" xfId="0" applyNumberFormat="1" applyBorder="1"/>
    <xf numFmtId="168" fontId="0" fillId="0" borderId="2" xfId="0" applyNumberFormat="1" applyBorder="1"/>
    <xf numFmtId="0" fontId="0" fillId="5" borderId="0" xfId="0" applyFill="1"/>
    <xf numFmtId="0" fontId="0" fillId="6" borderId="4" xfId="1" applyNumberFormat="1" applyFont="1" applyFill="1" applyBorder="1" applyAlignment="1" applyProtection="1"/>
  </cellXfs>
  <cellStyles count="7">
    <cellStyle name="Денежный" xfId="1" builtinId="4"/>
    <cellStyle name="Заголовок" xfId="5"/>
    <cellStyle name="Заголовок1" xfId="6"/>
    <cellStyle name="Обычный" xfId="0" builtinId="0"/>
    <cellStyle name="Процентный" xfId="2" builtinId="5"/>
    <cellStyle name="Результат" xfId="3"/>
    <cellStyle name="Результат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4" zoomScale="150" zoomScaleNormal="150" workbookViewId="0">
      <selection activeCell="G15" sqref="G15"/>
    </sheetView>
  </sheetViews>
  <sheetFormatPr defaultRowHeight="15" x14ac:dyDescent="0.25"/>
  <cols>
    <col min="1" max="1" width="17.85546875" customWidth="1"/>
    <col min="2" max="2" width="11.7109375" customWidth="1"/>
    <col min="3" max="3" width="9" customWidth="1"/>
    <col min="4" max="4" width="21.5703125" customWidth="1"/>
    <col min="5" max="5" width="12.28515625" customWidth="1"/>
    <col min="6" max="6" width="9" customWidth="1"/>
    <col min="7" max="7" width="13.85546875" customWidth="1"/>
    <col min="8" max="8" width="16.5703125" customWidth="1"/>
    <col min="9" max="1025" width="9" customWidth="1"/>
  </cols>
  <sheetData>
    <row r="1" spans="1:8" ht="18.75" x14ac:dyDescent="0.3">
      <c r="A1" s="1" t="s">
        <v>0</v>
      </c>
    </row>
    <row r="2" spans="1:8" ht="15.75" x14ac:dyDescent="0.25">
      <c r="A2" s="2" t="s">
        <v>1</v>
      </c>
      <c r="D2" s="2" t="s">
        <v>2</v>
      </c>
      <c r="G2" s="2" t="s">
        <v>3</v>
      </c>
      <c r="H2" s="3"/>
    </row>
    <row r="3" spans="1:8" x14ac:dyDescent="0.25">
      <c r="A3" s="4" t="s">
        <v>4</v>
      </c>
      <c r="B3" s="4" t="s">
        <v>5</v>
      </c>
      <c r="D3" s="4" t="s">
        <v>4</v>
      </c>
      <c r="E3" s="4" t="s">
        <v>5</v>
      </c>
      <c r="G3" s="5" t="s">
        <v>6</v>
      </c>
      <c r="H3" s="17">
        <f>B7+B21+E18</f>
        <v>512150</v>
      </c>
    </row>
    <row r="4" spans="1:8" x14ac:dyDescent="0.25">
      <c r="A4" s="6" t="s">
        <v>7</v>
      </c>
      <c r="B4" s="16">
        <v>42000</v>
      </c>
      <c r="D4" s="7" t="s">
        <v>8</v>
      </c>
      <c r="E4" s="19">
        <v>15000</v>
      </c>
      <c r="G4" s="5" t="s">
        <v>9</v>
      </c>
      <c r="H4" s="17">
        <f>MIN(B8,B22,E19)</f>
        <v>12450</v>
      </c>
    </row>
    <row r="5" spans="1:8" x14ac:dyDescent="0.25">
      <c r="A5" s="6" t="s">
        <v>10</v>
      </c>
      <c r="B5" s="16">
        <v>35000</v>
      </c>
      <c r="D5" s="6" t="s">
        <v>11</v>
      </c>
      <c r="E5" s="16">
        <v>17000</v>
      </c>
      <c r="G5" s="5" t="s">
        <v>12</v>
      </c>
      <c r="H5" s="17">
        <f>MAX(B9,B23,E20)</f>
        <v>42000</v>
      </c>
    </row>
    <row r="6" spans="1:8" x14ac:dyDescent="0.25">
      <c r="A6" s="6" t="s">
        <v>13</v>
      </c>
      <c r="B6" s="16">
        <v>32000</v>
      </c>
      <c r="D6" s="6" t="s">
        <v>14</v>
      </c>
      <c r="E6" s="16">
        <v>18200</v>
      </c>
      <c r="G6" s="5" t="s">
        <v>15</v>
      </c>
      <c r="H6" s="17">
        <f>AVERAGE(B4:B6,B14:B20,E4:E17)</f>
        <v>21339.583333333332</v>
      </c>
    </row>
    <row r="7" spans="1:8" x14ac:dyDescent="0.25">
      <c r="A7" s="5" t="s">
        <v>6</v>
      </c>
      <c r="B7" s="17">
        <f xml:space="preserve"> SUM(B4:B6)</f>
        <v>109000</v>
      </c>
      <c r="D7" s="6" t="s">
        <v>16</v>
      </c>
      <c r="E7" s="16">
        <v>16000</v>
      </c>
    </row>
    <row r="8" spans="1:8" x14ac:dyDescent="0.25">
      <c r="A8" s="5" t="s">
        <v>9</v>
      </c>
      <c r="B8" s="17">
        <f>MIN(B4:B6)</f>
        <v>32000</v>
      </c>
      <c r="D8" s="6" t="s">
        <v>17</v>
      </c>
      <c r="E8" s="16">
        <v>13200</v>
      </c>
    </row>
    <row r="9" spans="1:8" x14ac:dyDescent="0.25">
      <c r="A9" s="5" t="s">
        <v>12</v>
      </c>
      <c r="B9" s="17">
        <f>MAX(B4:B6)</f>
        <v>42000</v>
      </c>
      <c r="D9" s="6" t="s">
        <v>18</v>
      </c>
      <c r="E9" s="16">
        <v>14900</v>
      </c>
    </row>
    <row r="10" spans="1:8" x14ac:dyDescent="0.25">
      <c r="A10" s="5" t="s">
        <v>15</v>
      </c>
      <c r="B10" s="17">
        <f>AVERAGE(B4:B6)</f>
        <v>36333.333333333336</v>
      </c>
      <c r="D10" s="6" t="s">
        <v>19</v>
      </c>
      <c r="E10" s="16">
        <v>16000</v>
      </c>
    </row>
    <row r="11" spans="1:8" x14ac:dyDescent="0.25">
      <c r="D11" s="6" t="s">
        <v>20</v>
      </c>
      <c r="E11" s="16">
        <v>24000</v>
      </c>
    </row>
    <row r="12" spans="1:8" ht="15.75" x14ac:dyDescent="0.25">
      <c r="A12" s="2" t="s">
        <v>21</v>
      </c>
      <c r="B12" s="3"/>
      <c r="D12" s="6" t="s">
        <v>22</v>
      </c>
      <c r="E12" s="16">
        <v>18900</v>
      </c>
    </row>
    <row r="13" spans="1:8" x14ac:dyDescent="0.25">
      <c r="A13" s="4" t="s">
        <v>4</v>
      </c>
      <c r="B13" s="4" t="s">
        <v>5</v>
      </c>
      <c r="D13" s="6" t="s">
        <v>23</v>
      </c>
      <c r="E13" s="16">
        <v>17300</v>
      </c>
    </row>
    <row r="14" spans="1:8" x14ac:dyDescent="0.25">
      <c r="A14" s="6" t="s">
        <v>24</v>
      </c>
      <c r="B14" s="16">
        <v>23000</v>
      </c>
      <c r="D14" s="6" t="s">
        <v>25</v>
      </c>
      <c r="E14" s="16">
        <v>12450</v>
      </c>
    </row>
    <row r="15" spans="1:8" x14ac:dyDescent="0.25">
      <c r="A15" s="6" t="s">
        <v>26</v>
      </c>
      <c r="B15" s="16">
        <v>25000</v>
      </c>
      <c r="D15" s="6" t="s">
        <v>27</v>
      </c>
      <c r="E15" s="16">
        <v>21900</v>
      </c>
    </row>
    <row r="16" spans="1:8" x14ac:dyDescent="0.25">
      <c r="A16" s="6" t="s">
        <v>28</v>
      </c>
      <c r="B16" s="16">
        <v>24500</v>
      </c>
      <c r="D16" s="6" t="s">
        <v>29</v>
      </c>
      <c r="E16" s="16">
        <v>17000</v>
      </c>
    </row>
    <row r="17" spans="1:5" x14ac:dyDescent="0.25">
      <c r="A17" s="6" t="s">
        <v>30</v>
      </c>
      <c r="B17" s="16">
        <v>27000</v>
      </c>
      <c r="D17" s="6" t="s">
        <v>31</v>
      </c>
      <c r="E17" s="16">
        <v>15400</v>
      </c>
    </row>
    <row r="18" spans="1:5" x14ac:dyDescent="0.25">
      <c r="A18" s="8" t="s">
        <v>32</v>
      </c>
      <c r="B18" s="18">
        <v>21000</v>
      </c>
      <c r="D18" s="5" t="s">
        <v>6</v>
      </c>
      <c r="E18" s="17">
        <f xml:space="preserve"> SUM(E4:E17)</f>
        <v>237250</v>
      </c>
    </row>
    <row r="19" spans="1:5" x14ac:dyDescent="0.25">
      <c r="A19" s="6" t="s">
        <v>33</v>
      </c>
      <c r="B19" s="16">
        <v>17000</v>
      </c>
      <c r="D19" s="5" t="s">
        <v>9</v>
      </c>
      <c r="E19" s="17">
        <f>MIN(E4:E17)</f>
        <v>12450</v>
      </c>
    </row>
    <row r="20" spans="1:5" x14ac:dyDescent="0.25">
      <c r="A20" s="6" t="s">
        <v>34</v>
      </c>
      <c r="B20" s="16">
        <v>28400</v>
      </c>
      <c r="D20" s="5" t="s">
        <v>12</v>
      </c>
      <c r="E20" s="17">
        <f>MAX(E4:E17)</f>
        <v>24000</v>
      </c>
    </row>
    <row r="21" spans="1:5" x14ac:dyDescent="0.25">
      <c r="A21" s="5" t="s">
        <v>6</v>
      </c>
      <c r="B21" s="17">
        <f xml:space="preserve"> SUM(B14:B20)</f>
        <v>165900</v>
      </c>
      <c r="D21" s="5" t="s">
        <v>15</v>
      </c>
      <c r="E21" s="17">
        <f>AVERAGE(E4:E17)</f>
        <v>16946.428571428572</v>
      </c>
    </row>
    <row r="22" spans="1:5" x14ac:dyDescent="0.25">
      <c r="A22" s="5" t="s">
        <v>9</v>
      </c>
      <c r="B22" s="17">
        <f>MIN(B14:B20)</f>
        <v>17000</v>
      </c>
    </row>
    <row r="23" spans="1:5" x14ac:dyDescent="0.25">
      <c r="A23" s="5" t="s">
        <v>12</v>
      </c>
      <c r="B23" s="17">
        <f>MAX(B14:B20)</f>
        <v>28400</v>
      </c>
    </row>
    <row r="24" spans="1:5" x14ac:dyDescent="0.25">
      <c r="A24" s="5" t="s">
        <v>15</v>
      </c>
      <c r="B24" s="17">
        <f>AVERAGE(B14:B20)</f>
        <v>23700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160" zoomScaleNormal="160" workbookViewId="0">
      <selection activeCell="H21" sqref="H21"/>
    </sheetView>
  </sheetViews>
  <sheetFormatPr defaultRowHeight="15" x14ac:dyDescent="0.25"/>
  <cols>
    <col min="1" max="1" width="32.140625" customWidth="1"/>
    <col min="2" max="2" width="15.7109375" customWidth="1"/>
    <col min="3" max="3" width="16.5703125" customWidth="1"/>
    <col min="4" max="4" width="13.5703125" customWidth="1"/>
    <col min="5" max="5" width="14.7109375" customWidth="1"/>
    <col min="6" max="6" width="13.5703125" customWidth="1"/>
    <col min="7" max="7" width="18.140625" customWidth="1"/>
    <col min="8" max="1025" width="9" customWidth="1"/>
  </cols>
  <sheetData>
    <row r="1" spans="1:7" ht="18.75" x14ac:dyDescent="0.3">
      <c r="A1" s="1" t="s">
        <v>35</v>
      </c>
    </row>
    <row r="3" spans="1:7" x14ac:dyDescent="0.25">
      <c r="A3" s="9" t="s">
        <v>36</v>
      </c>
      <c r="B3" s="10">
        <v>52</v>
      </c>
    </row>
    <row r="4" spans="1:7" x14ac:dyDescent="0.25">
      <c r="A4" s="9" t="s">
        <v>37</v>
      </c>
      <c r="B4" s="11">
        <v>0.2</v>
      </c>
    </row>
    <row r="5" spans="1:7" x14ac:dyDescent="0.25">
      <c r="A5" s="9" t="s">
        <v>38</v>
      </c>
      <c r="B5" s="11">
        <v>0.15</v>
      </c>
    </row>
    <row r="7" spans="1:7" ht="30" x14ac:dyDescent="0.25">
      <c r="A7" s="12" t="s">
        <v>39</v>
      </c>
      <c r="B7" s="13" t="s">
        <v>40</v>
      </c>
      <c r="C7" s="13" t="s">
        <v>41</v>
      </c>
      <c r="D7" s="12" t="s">
        <v>37</v>
      </c>
      <c r="E7" s="12" t="s">
        <v>6</v>
      </c>
      <c r="F7" s="13" t="s">
        <v>42</v>
      </c>
      <c r="G7" s="13" t="s">
        <v>43</v>
      </c>
    </row>
    <row r="8" spans="1:7" x14ac:dyDescent="0.25">
      <c r="A8" s="6" t="s">
        <v>44</v>
      </c>
      <c r="B8" s="14">
        <v>299</v>
      </c>
      <c r="C8" s="15">
        <f>$B$3*B8</f>
        <v>15548</v>
      </c>
      <c r="D8" s="15">
        <f>$B$4*C8</f>
        <v>3109.6000000000004</v>
      </c>
      <c r="E8" s="15">
        <f>C8+D8</f>
        <v>18657.599999999999</v>
      </c>
      <c r="F8" s="15">
        <f>$B$5*C8</f>
        <v>2332.1999999999998</v>
      </c>
      <c r="G8" s="15">
        <f>C8+F8</f>
        <v>17880.2</v>
      </c>
    </row>
    <row r="9" spans="1:7" x14ac:dyDescent="0.25">
      <c r="A9" s="6" t="s">
        <v>45</v>
      </c>
      <c r="B9" s="14">
        <v>339</v>
      </c>
      <c r="C9" s="15">
        <f t="shared" ref="C9:C17" si="0">$B$3*B9</f>
        <v>17628</v>
      </c>
      <c r="D9" s="15">
        <f t="shared" ref="D9:D17" si="1">$B$4*C9</f>
        <v>3525.6000000000004</v>
      </c>
      <c r="E9" s="15">
        <f t="shared" ref="E9:E17" si="2">C9+D9</f>
        <v>21153.599999999999</v>
      </c>
      <c r="F9" s="15">
        <f t="shared" ref="F9:F17" si="3">$B$5*C9</f>
        <v>2644.2</v>
      </c>
      <c r="G9" s="15">
        <f t="shared" ref="G9:G17" si="4">C9+F9</f>
        <v>20272.2</v>
      </c>
    </row>
    <row r="10" spans="1:7" x14ac:dyDescent="0.25">
      <c r="A10" s="6" t="s">
        <v>46</v>
      </c>
      <c r="B10" s="14">
        <v>389</v>
      </c>
      <c r="C10" s="15">
        <f t="shared" si="0"/>
        <v>20228</v>
      </c>
      <c r="D10" s="15">
        <f t="shared" si="1"/>
        <v>4045.6000000000004</v>
      </c>
      <c r="E10" s="15">
        <f t="shared" si="2"/>
        <v>24273.599999999999</v>
      </c>
      <c r="F10" s="15">
        <f t="shared" si="3"/>
        <v>3034.2</v>
      </c>
      <c r="G10" s="15">
        <f t="shared" si="4"/>
        <v>23262.2</v>
      </c>
    </row>
    <row r="11" spans="1:7" x14ac:dyDescent="0.25">
      <c r="A11" s="6" t="s">
        <v>47</v>
      </c>
      <c r="B11" s="14">
        <v>419</v>
      </c>
      <c r="C11" s="15">
        <f t="shared" si="0"/>
        <v>21788</v>
      </c>
      <c r="D11" s="15">
        <f t="shared" si="1"/>
        <v>4357.6000000000004</v>
      </c>
      <c r="E11" s="15">
        <f t="shared" si="2"/>
        <v>26145.599999999999</v>
      </c>
      <c r="F11" s="15">
        <f t="shared" si="3"/>
        <v>3268.2</v>
      </c>
      <c r="G11" s="15">
        <f t="shared" si="4"/>
        <v>25056.2</v>
      </c>
    </row>
    <row r="12" spans="1:7" x14ac:dyDescent="0.25">
      <c r="A12" s="6" t="s">
        <v>48</v>
      </c>
      <c r="B12" s="14">
        <v>428</v>
      </c>
      <c r="C12" s="15">
        <f t="shared" si="0"/>
        <v>22256</v>
      </c>
      <c r="D12" s="15">
        <f t="shared" si="1"/>
        <v>4451.2</v>
      </c>
      <c r="E12" s="15">
        <f t="shared" si="2"/>
        <v>26707.200000000001</v>
      </c>
      <c r="F12" s="15">
        <f t="shared" si="3"/>
        <v>3338.4</v>
      </c>
      <c r="G12" s="15">
        <f t="shared" si="4"/>
        <v>25594.400000000001</v>
      </c>
    </row>
    <row r="13" spans="1:7" x14ac:dyDescent="0.25">
      <c r="A13" s="6" t="s">
        <v>49</v>
      </c>
      <c r="B13" s="14">
        <v>449</v>
      </c>
      <c r="C13" s="15">
        <f t="shared" si="0"/>
        <v>23348</v>
      </c>
      <c r="D13" s="15">
        <f t="shared" si="1"/>
        <v>4669.6000000000004</v>
      </c>
      <c r="E13" s="15">
        <f t="shared" si="2"/>
        <v>28017.599999999999</v>
      </c>
      <c r="F13" s="15">
        <f t="shared" si="3"/>
        <v>3502.2</v>
      </c>
      <c r="G13" s="15">
        <f t="shared" si="4"/>
        <v>26850.2</v>
      </c>
    </row>
    <row r="14" spans="1:7" x14ac:dyDescent="0.25">
      <c r="A14" s="6" t="s">
        <v>50</v>
      </c>
      <c r="B14" s="14">
        <v>469</v>
      </c>
      <c r="C14" s="15">
        <f t="shared" si="0"/>
        <v>24388</v>
      </c>
      <c r="D14" s="15">
        <f t="shared" si="1"/>
        <v>4877.6000000000004</v>
      </c>
      <c r="E14" s="15">
        <f t="shared" si="2"/>
        <v>29265.599999999999</v>
      </c>
      <c r="F14" s="15">
        <f t="shared" si="3"/>
        <v>3658.2</v>
      </c>
      <c r="G14" s="15">
        <f t="shared" si="4"/>
        <v>28046.2</v>
      </c>
    </row>
    <row r="15" spans="1:7" x14ac:dyDescent="0.25">
      <c r="A15" s="6" t="s">
        <v>51</v>
      </c>
      <c r="B15" s="14">
        <v>499</v>
      </c>
      <c r="C15" s="15">
        <f t="shared" si="0"/>
        <v>25948</v>
      </c>
      <c r="D15" s="15">
        <f t="shared" si="1"/>
        <v>5189.6000000000004</v>
      </c>
      <c r="E15" s="15">
        <f t="shared" si="2"/>
        <v>31137.599999999999</v>
      </c>
      <c r="F15" s="15">
        <f t="shared" si="3"/>
        <v>3892.2</v>
      </c>
      <c r="G15" s="15">
        <f t="shared" si="4"/>
        <v>29840.2</v>
      </c>
    </row>
    <row r="16" spans="1:7" x14ac:dyDescent="0.25">
      <c r="A16" s="6" t="s">
        <v>52</v>
      </c>
      <c r="B16" s="14">
        <v>559</v>
      </c>
      <c r="C16" s="15">
        <f t="shared" si="0"/>
        <v>29068</v>
      </c>
      <c r="D16" s="15">
        <f t="shared" si="1"/>
        <v>5813.6</v>
      </c>
      <c r="E16" s="15">
        <f t="shared" si="2"/>
        <v>34881.599999999999</v>
      </c>
      <c r="F16" s="15">
        <f t="shared" si="3"/>
        <v>4360.2</v>
      </c>
      <c r="G16" s="15">
        <f t="shared" si="4"/>
        <v>33428.199999999997</v>
      </c>
    </row>
    <row r="17" spans="1:7" x14ac:dyDescent="0.25">
      <c r="A17" s="6" t="s">
        <v>53</v>
      </c>
      <c r="B17" s="14">
        <v>789</v>
      </c>
      <c r="C17" s="15">
        <f t="shared" si="0"/>
        <v>41028</v>
      </c>
      <c r="D17" s="15">
        <f t="shared" si="1"/>
        <v>8205.6</v>
      </c>
      <c r="E17" s="15">
        <f t="shared" si="2"/>
        <v>49233.599999999999</v>
      </c>
      <c r="F17" s="15">
        <f t="shared" si="3"/>
        <v>6154.2</v>
      </c>
      <c r="G17" s="15">
        <f t="shared" si="4"/>
        <v>47182.2</v>
      </c>
    </row>
    <row r="18" spans="1:7" x14ac:dyDescent="0.25">
      <c r="E18" s="20" t="s">
        <v>54</v>
      </c>
      <c r="F18" s="21">
        <f>SUM(F8:F17)</f>
        <v>36184.199999999997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9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kp</dc:creator>
  <dc:description/>
  <cp:lastModifiedBy>Qvocha</cp:lastModifiedBy>
  <cp:revision>3</cp:revision>
  <dcterms:created xsi:type="dcterms:W3CDTF">2012-03-12T07:58:33Z</dcterms:created>
  <dcterms:modified xsi:type="dcterms:W3CDTF">2020-04-19T13:06:58Z</dcterms:modified>
  <dc:language>ru-RU</dc:language>
</cp:coreProperties>
</file>