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1metu\EE463\"/>
    </mc:Choice>
  </mc:AlternateContent>
  <bookViews>
    <workbookView xWindow="0" yWindow="0" windowWidth="23040" windowHeight="8652"/>
  </bookViews>
  <sheets>
    <sheet name="Sayf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9" i="1" l="1"/>
  <c r="D20" i="1"/>
  <c r="C20" i="1"/>
  <c r="A20" i="1" s="1"/>
  <c r="D19" i="1"/>
  <c r="C19" i="1" s="1"/>
  <c r="D18" i="1"/>
  <c r="C18" i="1"/>
  <c r="A18" i="1" s="1"/>
  <c r="D17" i="1"/>
  <c r="C17" i="1"/>
  <c r="A17" i="1" s="1"/>
  <c r="A2" i="1"/>
  <c r="D14" i="1"/>
  <c r="C14" i="1" s="1"/>
  <c r="B14" i="1" s="1"/>
  <c r="D15" i="1"/>
  <c r="C15" i="1" s="1"/>
  <c r="B15" i="1" s="1"/>
  <c r="D16" i="1"/>
  <c r="C16" i="1" s="1"/>
  <c r="B16" i="1" s="1"/>
  <c r="D13" i="1"/>
  <c r="C9" i="1"/>
  <c r="D9" i="1" s="1"/>
  <c r="E9" i="1" s="1"/>
  <c r="C10" i="1"/>
  <c r="D10" i="1" s="1"/>
  <c r="E10" i="1" s="1"/>
  <c r="C11" i="1"/>
  <c r="D11" i="1" s="1"/>
  <c r="E11" i="1" s="1"/>
  <c r="C6" i="1" l="1"/>
  <c r="D6" i="1" s="1"/>
  <c r="E6" i="1" s="1"/>
  <c r="C7" i="1"/>
  <c r="D7" i="1" s="1"/>
  <c r="E7" i="1" s="1"/>
  <c r="C8" i="1"/>
  <c r="D8" i="1" s="1"/>
  <c r="E8" i="1" s="1"/>
  <c r="C12" i="1"/>
  <c r="D12" i="1" s="1"/>
  <c r="E12" i="1" s="1"/>
  <c r="C5" i="1"/>
  <c r="D5" i="1" s="1"/>
  <c r="E5" i="1" s="1"/>
  <c r="C13" i="1"/>
  <c r="B13" i="1" s="1"/>
</calcChain>
</file>

<file path=xl/sharedStrings.xml><?xml version="1.0" encoding="utf-8"?>
<sst xmlns="http://schemas.openxmlformats.org/spreadsheetml/2006/main" count="6" uniqueCount="6">
  <si>
    <t>DutyCycle</t>
  </si>
  <si>
    <t>Buck  Converter Output = Motor Input (V)</t>
  </si>
  <si>
    <t>RectifierOutput=BuckConverterInput (V)</t>
  </si>
  <si>
    <t>Variac Input (Vline)</t>
  </si>
  <si>
    <t>Variac Percentage</t>
  </si>
  <si>
    <t>VariacOutput=RectifierInput (V)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</si>
</sst>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7" formatCode="0.000"/>
    <numFmt numFmtId="173" formatCode="0.0"/>
  </numFmts>
  <fonts count="2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167" fontId="0" fillId="0" borderId="0" xfId="0" applyNumberFormat="1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73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tabSelected="1" workbookViewId="0">
      <selection activeCell="A4" sqref="A4:E20"/>
    </sheetView>
  </sheetViews>
  <sheetFormatPr defaultRowHeight="14.4" x14ac:dyDescent="0.3"/>
  <cols>
    <col min="1" max="1" width="35.44140625" customWidth="1"/>
    <col min="2" max="2" width="13.21875" customWidth="1"/>
    <col min="3" max="3" width="34.6640625" customWidth="1"/>
    <col min="4" max="4" width="26.5546875" customWidth="1"/>
    <col min="5" max="5" width="17.33203125" customWidth="1"/>
  </cols>
  <sheetData>
    <row r="1" spans="1:11" x14ac:dyDescent="0.3">
      <c r="A1" s="2" t="s">
        <v>3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x14ac:dyDescent="0.3">
      <c r="A2" s="1">
        <f>230*SQRT(3)</f>
        <v>398.37168574084177</v>
      </c>
      <c r="B2" s="1"/>
      <c r="C2" s="1"/>
      <c r="D2" s="1"/>
      <c r="E2" s="1"/>
      <c r="F2" s="1"/>
      <c r="G2" s="1"/>
      <c r="H2" s="1"/>
      <c r="I2" s="1"/>
      <c r="J2" s="1"/>
      <c r="K2" s="1"/>
    </row>
    <row r="3" spans="1:11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</row>
    <row r="4" spans="1:11" x14ac:dyDescent="0.3">
      <c r="A4" s="2" t="s">
        <v>1</v>
      </c>
      <c r="B4" s="2" t="s">
        <v>0</v>
      </c>
      <c r="C4" s="2" t="s">
        <v>2</v>
      </c>
      <c r="D4" s="2" t="s">
        <v>5</v>
      </c>
      <c r="E4" s="2" t="s">
        <v>4</v>
      </c>
      <c r="F4" s="1"/>
      <c r="G4" s="1"/>
      <c r="H4" s="1"/>
      <c r="I4" s="1"/>
      <c r="J4" s="1"/>
      <c r="K4" s="1"/>
    </row>
    <row r="5" spans="1:11" x14ac:dyDescent="0.3">
      <c r="A5" s="1">
        <v>180</v>
      </c>
      <c r="B5" s="1">
        <v>0.8</v>
      </c>
      <c r="C5" s="1">
        <f>A5/B5</f>
        <v>225</v>
      </c>
      <c r="D5" s="4">
        <f>(C5*PI()/(3*(SQRT(2))))</f>
        <v>166.6081101809387</v>
      </c>
      <c r="E5" s="4">
        <f>D5/(398.3716857)</f>
        <v>0.41822277074783254</v>
      </c>
      <c r="F5" s="1"/>
      <c r="G5" s="1"/>
      <c r="H5" s="1"/>
      <c r="I5" s="1"/>
      <c r="J5" s="1"/>
      <c r="K5" s="1"/>
    </row>
    <row r="6" spans="1:11" x14ac:dyDescent="0.3">
      <c r="A6" s="3">
        <v>170</v>
      </c>
      <c r="B6" s="3">
        <v>0.8</v>
      </c>
      <c r="C6" s="3">
        <f t="shared" ref="C6:C12" si="0">A6/B6</f>
        <v>212.5</v>
      </c>
      <c r="D6" s="5">
        <f t="shared" ref="D6:D12" si="1">(C6*PI()/(3*(SQRT(2))))</f>
        <v>157.35210405977543</v>
      </c>
      <c r="E6" s="5">
        <f t="shared" ref="E6:E12" si="2">D6/(398.3716857)</f>
        <v>0.39498817237295292</v>
      </c>
      <c r="F6" s="1"/>
      <c r="G6" s="1"/>
      <c r="H6" s="1"/>
      <c r="I6" s="1"/>
      <c r="J6" s="1"/>
      <c r="K6" s="1"/>
    </row>
    <row r="7" spans="1:11" x14ac:dyDescent="0.3">
      <c r="A7" s="3">
        <v>170</v>
      </c>
      <c r="B7" s="3">
        <v>0.2</v>
      </c>
      <c r="C7" s="3">
        <f t="shared" si="0"/>
        <v>850</v>
      </c>
      <c r="D7" s="5">
        <f t="shared" si="1"/>
        <v>629.40841623910171</v>
      </c>
      <c r="E7" s="5">
        <f t="shared" si="2"/>
        <v>1.5799526894918117</v>
      </c>
      <c r="F7" s="1"/>
      <c r="G7" s="1"/>
      <c r="H7" s="1"/>
      <c r="I7" s="1"/>
      <c r="J7" s="1"/>
      <c r="K7" s="1"/>
    </row>
    <row r="8" spans="1:11" x14ac:dyDescent="0.3">
      <c r="A8" s="3">
        <v>170</v>
      </c>
      <c r="B8" s="3">
        <v>0.35</v>
      </c>
      <c r="C8" s="5">
        <f t="shared" si="0"/>
        <v>485.71428571428572</v>
      </c>
      <c r="D8" s="5">
        <f t="shared" si="1"/>
        <v>359.66195213662962</v>
      </c>
      <c r="E8" s="5">
        <f t="shared" si="2"/>
        <v>0.90283010828103549</v>
      </c>
      <c r="F8" s="1"/>
      <c r="G8" s="1"/>
      <c r="H8" s="1"/>
      <c r="I8" s="1"/>
      <c r="J8" s="1"/>
      <c r="K8" s="1"/>
    </row>
    <row r="9" spans="1:11" x14ac:dyDescent="0.3">
      <c r="A9" s="3">
        <v>105</v>
      </c>
      <c r="B9" s="3">
        <v>0.2</v>
      </c>
      <c r="C9" s="3">
        <f t="shared" ref="C9:C11" si="3">A9/B9</f>
        <v>525</v>
      </c>
      <c r="D9" s="5">
        <f t="shared" ref="D9:D11" si="4">(C9*PI()/(3*(SQRT(2))))</f>
        <v>388.75225708885699</v>
      </c>
      <c r="E9" s="5">
        <f t="shared" si="2"/>
        <v>0.9758531317449427</v>
      </c>
      <c r="F9" s="1"/>
      <c r="G9" s="1"/>
      <c r="H9" s="1"/>
      <c r="I9" s="1"/>
      <c r="J9" s="1"/>
      <c r="K9" s="1"/>
    </row>
    <row r="10" spans="1:11" x14ac:dyDescent="0.3">
      <c r="A10" s="3">
        <v>105</v>
      </c>
      <c r="B10" s="3">
        <v>0.5</v>
      </c>
      <c r="C10" s="3">
        <f t="shared" si="3"/>
        <v>210</v>
      </c>
      <c r="D10" s="5">
        <f t="shared" si="4"/>
        <v>155.5009028355428</v>
      </c>
      <c r="E10" s="5">
        <f t="shared" si="2"/>
        <v>0.39034125269797709</v>
      </c>
      <c r="F10" s="1"/>
      <c r="G10" s="1"/>
      <c r="H10" s="1"/>
      <c r="I10" s="1"/>
      <c r="J10" s="1"/>
      <c r="K10" s="1"/>
    </row>
    <row r="11" spans="1:11" x14ac:dyDescent="0.3">
      <c r="A11" s="3">
        <v>170</v>
      </c>
      <c r="B11" s="3">
        <v>0.5</v>
      </c>
      <c r="C11" s="3">
        <f t="shared" si="3"/>
        <v>340</v>
      </c>
      <c r="D11" s="5">
        <f t="shared" si="4"/>
        <v>251.76336649564072</v>
      </c>
      <c r="E11" s="5">
        <f t="shared" si="2"/>
        <v>0.6319810757967248</v>
      </c>
      <c r="F11" s="1"/>
      <c r="G11" s="1"/>
      <c r="H11" s="1"/>
      <c r="I11" s="1"/>
      <c r="J11" s="1"/>
      <c r="K11" s="1"/>
    </row>
    <row r="12" spans="1:11" x14ac:dyDescent="0.3">
      <c r="A12" s="1">
        <v>170</v>
      </c>
      <c r="B12" s="1">
        <v>0.6</v>
      </c>
      <c r="C12" s="6">
        <f t="shared" si="0"/>
        <v>283.33333333333337</v>
      </c>
      <c r="D12" s="4">
        <f t="shared" si="1"/>
        <v>209.80280541303395</v>
      </c>
      <c r="E12" s="4">
        <f t="shared" si="2"/>
        <v>0.5266508964972707</v>
      </c>
      <c r="F12" s="1"/>
      <c r="G12" s="1"/>
      <c r="H12" s="1"/>
      <c r="I12" s="1"/>
      <c r="J12" s="1"/>
      <c r="K12" s="1"/>
    </row>
    <row r="13" spans="1:11" x14ac:dyDescent="0.3">
      <c r="A13" s="1">
        <v>170</v>
      </c>
      <c r="B13" s="6">
        <f>A13/C13</f>
        <v>0.78997634474590583</v>
      </c>
      <c r="C13" s="4">
        <f>D13*3*SQRT(2)/PI()</f>
        <v>215.19631711843235</v>
      </c>
      <c r="D13" s="4">
        <f>398.3716857*E13</f>
        <v>159.34867428000001</v>
      </c>
      <c r="E13" s="1">
        <v>0.4</v>
      </c>
      <c r="F13" s="1"/>
      <c r="G13" s="1"/>
      <c r="H13" s="1"/>
      <c r="I13" s="1"/>
      <c r="J13" s="1"/>
      <c r="K13" s="1"/>
    </row>
    <row r="14" spans="1:11" x14ac:dyDescent="0.3">
      <c r="A14" s="1">
        <v>105</v>
      </c>
      <c r="B14" s="6">
        <f>A14/C14</f>
        <v>0.4879265658724713</v>
      </c>
      <c r="C14" s="4">
        <f t="shared" ref="C14:C20" si="5">D14*3*SQRT(2)/PI()</f>
        <v>215.19631711843235</v>
      </c>
      <c r="D14" s="4">
        <f t="shared" ref="D14:D20" si="6">398.3716857*E14</f>
        <v>159.34867428000001</v>
      </c>
      <c r="E14" s="1">
        <v>0.4</v>
      </c>
      <c r="F14" s="1"/>
      <c r="G14" s="1"/>
      <c r="H14" s="1"/>
      <c r="I14" s="1"/>
      <c r="J14" s="1"/>
      <c r="K14" s="1"/>
    </row>
    <row r="15" spans="1:11" x14ac:dyDescent="0.3">
      <c r="A15" s="1">
        <v>170</v>
      </c>
      <c r="B15" s="6">
        <f>A15/C15</f>
        <v>0.6319810757967248</v>
      </c>
      <c r="C15" s="4">
        <f t="shared" si="5"/>
        <v>268.99539639804038</v>
      </c>
      <c r="D15" s="4">
        <f t="shared" si="6"/>
        <v>199.18584285</v>
      </c>
      <c r="E15" s="1">
        <v>0.5</v>
      </c>
      <c r="F15" s="1"/>
      <c r="G15" s="1"/>
      <c r="H15" s="1"/>
      <c r="I15" s="1"/>
      <c r="J15" s="1"/>
      <c r="K15" s="1"/>
    </row>
    <row r="16" spans="1:11" x14ac:dyDescent="0.3">
      <c r="A16" s="1">
        <v>105</v>
      </c>
      <c r="B16" s="6">
        <f>A16/C16</f>
        <v>0.39034125269797709</v>
      </c>
      <c r="C16" s="4">
        <f t="shared" si="5"/>
        <v>268.99539639804038</v>
      </c>
      <c r="D16" s="4">
        <f t="shared" si="6"/>
        <v>199.18584285</v>
      </c>
      <c r="E16" s="1">
        <v>0.5</v>
      </c>
      <c r="F16" s="1"/>
      <c r="G16" s="1"/>
      <c r="H16" s="1"/>
      <c r="I16" s="1"/>
      <c r="J16" s="1"/>
      <c r="K16" s="1"/>
    </row>
    <row r="17" spans="1:11" x14ac:dyDescent="0.3">
      <c r="A17" s="4">
        <f>B17*C17</f>
        <v>129.11779027105939</v>
      </c>
      <c r="B17" s="7">
        <v>0.6</v>
      </c>
      <c r="C17" s="4">
        <f>D17*3*SQRT(2)/PI()</f>
        <v>215.19631711843235</v>
      </c>
      <c r="D17" s="4">
        <f>398.3716857*E17</f>
        <v>159.34867428000001</v>
      </c>
      <c r="E17" s="1">
        <v>0.4</v>
      </c>
      <c r="F17" s="1"/>
      <c r="G17" s="1"/>
      <c r="H17" s="1"/>
      <c r="I17" s="1"/>
      <c r="J17" s="1"/>
      <c r="K17" s="1"/>
    </row>
    <row r="18" spans="1:11" x14ac:dyDescent="0.3">
      <c r="A18" s="4">
        <f t="shared" ref="A18:A20" si="7">B18*C18</f>
        <v>43.039263423686471</v>
      </c>
      <c r="B18" s="7">
        <v>0.2</v>
      </c>
      <c r="C18" s="4">
        <f t="shared" si="5"/>
        <v>215.19631711843235</v>
      </c>
      <c r="D18" s="4">
        <f t="shared" si="6"/>
        <v>159.34867428000001</v>
      </c>
      <c r="E18" s="1">
        <v>0.4</v>
      </c>
      <c r="F18" s="1"/>
      <c r="G18" s="1"/>
      <c r="H18" s="1"/>
      <c r="I18" s="1"/>
      <c r="J18" s="1"/>
      <c r="K18" s="1"/>
    </row>
    <row r="19" spans="1:11" x14ac:dyDescent="0.3">
      <c r="A19" s="4">
        <f t="shared" si="7"/>
        <v>215.19631711843232</v>
      </c>
      <c r="B19" s="7">
        <v>0.8</v>
      </c>
      <c r="C19" s="4">
        <f t="shared" si="5"/>
        <v>268.99539639804038</v>
      </c>
      <c r="D19" s="4">
        <f t="shared" si="6"/>
        <v>199.18584285</v>
      </c>
      <c r="E19" s="1">
        <v>0.5</v>
      </c>
      <c r="F19" s="1"/>
      <c r="G19" s="1"/>
      <c r="H19" s="1"/>
      <c r="I19" s="1"/>
      <c r="J19" s="1"/>
      <c r="K19" s="1"/>
    </row>
    <row r="20" spans="1:11" x14ac:dyDescent="0.3">
      <c r="A20" s="4">
        <f t="shared" si="7"/>
        <v>134.49769819902019</v>
      </c>
      <c r="B20" s="7">
        <v>0.5</v>
      </c>
      <c r="C20" s="4">
        <f t="shared" si="5"/>
        <v>268.99539639804038</v>
      </c>
      <c r="D20" s="4">
        <f t="shared" si="6"/>
        <v>199.18584285</v>
      </c>
      <c r="E20" s="1">
        <v>0.5</v>
      </c>
      <c r="F20" s="1"/>
      <c r="G20" s="1"/>
      <c r="H20" s="1"/>
      <c r="I20" s="1"/>
      <c r="J20" s="1"/>
      <c r="K20" s="1"/>
    </row>
    <row r="21" spans="1:11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</row>
    <row r="22" spans="1:11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</row>
    <row r="23" spans="1:11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</row>
    <row r="24" spans="1:11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</row>
    <row r="25" spans="1:11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</row>
    <row r="26" spans="1:11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</row>
    <row r="27" spans="1:11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</row>
    <row r="28" spans="1:11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</row>
    <row r="29" spans="1:11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</row>
    <row r="30" spans="1:11" x14ac:dyDescent="0.3">
      <c r="A30" s="1"/>
      <c r="B30" s="1"/>
      <c r="C30" s="1"/>
      <c r="D30" s="1"/>
      <c r="E30" s="1"/>
      <c r="F30" s="1"/>
      <c r="G30" s="1"/>
    </row>
    <row r="31" spans="1:11" x14ac:dyDescent="0.3">
      <c r="A31" s="1"/>
      <c r="B31" s="1"/>
      <c r="C31" s="1"/>
      <c r="D31" s="1"/>
      <c r="E31" s="1"/>
      <c r="F31" s="1"/>
      <c r="G31" s="1"/>
    </row>
    <row r="32" spans="1:11" x14ac:dyDescent="0.3">
      <c r="A32" s="1"/>
      <c r="B32" s="1"/>
      <c r="C32" s="1"/>
      <c r="D32" s="1"/>
      <c r="E32" s="1"/>
      <c r="F32" s="1"/>
      <c r="G32" s="1"/>
    </row>
    <row r="33" spans="6:7" x14ac:dyDescent="0.3">
      <c r="F33" s="1"/>
      <c r="G33" s="1"/>
    </row>
    <row r="34" spans="6:7" x14ac:dyDescent="0.3">
      <c r="F34" s="1"/>
      <c r="G34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Kullanıcısı</dc:creator>
  <cp:lastModifiedBy>Windows Kullanıcısı</cp:lastModifiedBy>
  <dcterms:created xsi:type="dcterms:W3CDTF">2022-12-08T09:23:52Z</dcterms:created>
  <dcterms:modified xsi:type="dcterms:W3CDTF">2022-12-10T09:10:38Z</dcterms:modified>
</cp:coreProperties>
</file>