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1.xml" ContentType="application/vnd.openxmlformats-officedocument.spreadsheetml.comments+xml"/>
  <Override PartName="/xl/drawings/drawing6.xml" ContentType="application/vnd.openxmlformats-officedocument.drawing+xml"/>
  <Override PartName="/xl/drawings/drawing7.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8.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aetart\Documents\flextool\"/>
    </mc:Choice>
  </mc:AlternateContent>
  <xr:revisionPtr revIDLastSave="0" documentId="13_ncr:1_{C5608F8A-8C25-4EA7-A642-00BF6C4CF8EA}" xr6:coauthVersionLast="47" xr6:coauthVersionMax="47" xr10:uidLastSave="{00000000-0000-0000-0000-000000000000}"/>
  <bookViews>
    <workbookView xWindow="28680" yWindow="-120" windowWidth="29040" windowHeight="17520" tabRatio="500" firstSheet="35" activeTab="35" xr2:uid="{00000000-000D-0000-FFFF-FFFF00000000}"/>
  </bookViews>
  <sheets>
    <sheet name="navigate" sheetId="1" r:id="rId1"/>
    <sheet name="version" sheetId="2" r:id="rId2"/>
    <sheet name="scenario" sheetId="3" r:id="rId3"/>
    <sheet name="solve_period" sheetId="4" r:id="rId4"/>
    <sheet name="solve_sequence" sheetId="5" r:id="rId5"/>
    <sheet name="rolling_parameters" sheetId="6" r:id="rId6"/>
    <sheet name="timeline" sheetId="7" r:id="rId7"/>
    <sheet name="timeset_timeline" sheetId="8" r:id="rId8"/>
    <sheet name="timeset_blocks" sheetId="9" r:id="rId9"/>
    <sheet name="node_c" sheetId="10" r:id="rId10"/>
    <sheet name="node_p" sheetId="11" r:id="rId11"/>
    <sheet name="node_t" sheetId="12" r:id="rId12"/>
    <sheet name="commodity_c" sheetId="13" r:id="rId13"/>
    <sheet name="commodity_p" sheetId="14" r:id="rId14"/>
    <sheet name="commodity_node" sheetId="15" r:id="rId15"/>
    <sheet name="connection_c" sheetId="16" r:id="rId16"/>
    <sheet name="connection_p" sheetId="17" r:id="rId17"/>
    <sheet name="connection_t" sheetId="18" r:id="rId18"/>
    <sheet name="unit_c" sheetId="19" r:id="rId19"/>
    <sheet name="unit_p" sheetId="20" r:id="rId20"/>
    <sheet name="unit_t" sheetId="21" r:id="rId21"/>
    <sheet name="unit_node_c" sheetId="22" r:id="rId22"/>
    <sheet name="unit_node_p" sheetId="23" r:id="rId23"/>
    <sheet name="unit_node_t" sheetId="24" r:id="rId24"/>
    <sheet name="profile_t" sheetId="25" r:id="rId25"/>
    <sheet name="node_profile_c" sheetId="26" r:id="rId26"/>
    <sheet name="connection_profile_c" sheetId="27" r:id="rId27"/>
    <sheet name="unit_node_profile_c" sheetId="28" r:id="rId28"/>
    <sheet name="group_c" sheetId="29" r:id="rId29"/>
    <sheet name="group_p" sheetId="30" r:id="rId30"/>
    <sheet name="group_connection" sheetId="31" r:id="rId31"/>
    <sheet name="group_connection_node" sheetId="32" r:id="rId32"/>
    <sheet name="group_node" sheetId="33" r:id="rId33"/>
    <sheet name="group_unit" sheetId="34" r:id="rId34"/>
    <sheet name="group_unit_node" sheetId="35" r:id="rId35"/>
    <sheet name="reserve_connection_node_c" sheetId="36" r:id="rId36"/>
    <sheet name="reserve_group_c" sheetId="37" r:id="rId37"/>
    <sheet name="reserve_group_t" sheetId="38" r:id="rId38"/>
    <sheet name="reserve_unit_node_c" sheetId="39" r:id="rId39"/>
    <sheet name="constraint_sense_c" sheetId="40" r:id="rId40"/>
    <sheet name="unit_node_constraint_c" sheetId="41" r:id="rId41"/>
    <sheet name="connection_node_constraint_c" sheetId="42" r:id="rId42"/>
    <sheet name="node_constraint_c" sheetId="43" r:id="rId43"/>
    <sheet name="unit_constraint_c" sheetId="44" r:id="rId44"/>
    <sheet name="connection_constraint_c" sheetId="45" r:id="rId45"/>
    <sheet name="optional_outputs" sheetId="46" r:id="rId4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F3" i="36" l="1"/>
  <c r="F7" i="39"/>
  <c r="F6" i="39"/>
  <c r="F5" i="39"/>
  <c r="F4" i="39"/>
  <c r="F3" i="39"/>
  <c r="C5" i="40"/>
  <c r="C4" i="40"/>
  <c r="C3" i="40"/>
  <c r="C7" i="19"/>
  <c r="C6" i="19"/>
  <c r="C5" i="19"/>
  <c r="C4" i="19"/>
  <c r="C3" i="19"/>
  <c r="E6" i="16"/>
  <c r="E5" i="16"/>
  <c r="E4" i="16"/>
  <c r="E3" i="16"/>
  <c r="D5" i="11"/>
  <c r="D4" i="11"/>
  <c r="D3" i="11"/>
  <c r="D9" i="10"/>
  <c r="D8" i="10"/>
  <c r="D7" i="10"/>
  <c r="D6" i="10"/>
  <c r="D5" i="10"/>
  <c r="O4" i="10"/>
  <c r="D4" i="10"/>
  <c r="D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00000000-0006-0000-0B00-000001000000}">
      <text>
        <r>
          <rPr>
            <sz val="10"/>
            <rFont val="Arial"/>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00000000-0006-0000-1100-000001000000}">
      <text>
        <r>
          <rPr>
            <sz val="10"/>
            <rFont val="Arial"/>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00000000-0006-0000-1400-000001000000}">
      <text>
        <r>
          <rPr>
            <sz val="10"/>
            <rFont val="Arial"/>
            <family val="2"/>
          </rPr>
          <t>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00000000-0006-0000-1700-000001000000}">
      <text>
        <r>
          <rPr>
            <sz val="10"/>
            <rFont val="Arial"/>
            <family val="2"/>
          </rPr>
          <t>Possible parameters
other_operational_cost: [CUR/MWh] Other variable operational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00000000-0006-0000-2500-000001000000}">
      <text>
        <r>
          <rPr>
            <sz val="10"/>
            <rFont val="Arial"/>
            <family val="2"/>
          </rPr>
          <t>Possible parameters:
reservation: [MW] Amount of reserve to be reserved. Constant or time.</t>
        </r>
      </text>
    </comment>
  </commentList>
</comments>
</file>

<file path=xl/sharedStrings.xml><?xml version="1.0" encoding="utf-8"?>
<sst xmlns="http://schemas.openxmlformats.org/spreadsheetml/2006/main" count="1516" uniqueCount="556">
  <si>
    <t>Constants</t>
  </si>
  <si>
    <t>Periodic</t>
  </si>
  <si>
    <t>Timeseries</t>
  </si>
  <si>
    <t>version</t>
  </si>
  <si>
    <t>scenario</t>
  </si>
  <si>
    <t>solve_period</t>
  </si>
  <si>
    <t>FlexTool3.0 can take parameter data in three ways:</t>
  </si>
  <si>
    <t>solve_sequence</t>
  </si>
  <si>
    <t>- constants (sheet ends with '_c') - Almost any value can be given as a constant, but it can be overridden by either of the next two.</t>
  </si>
  <si>
    <t>timeblockSet</t>
  </si>
  <si>
    <t>- period series (sheets ends with '_p') - These parameters can be defined separately for each period. Overrides any constant value. Period is typically used to give future values (e.g., investment cost).</t>
  </si>
  <si>
    <t>timeline_c</t>
  </si>
  <si>
    <t>timeline_t</t>
  </si>
  <si>
    <t>- time series (sheets ends with '_t') - These parameters can be defined separately for each timestep. Overrides any constant value. Time series are typically used to give profiles, often based in history (e.g., VRE profile).</t>
  </si>
  <si>
    <t>timeblockSet_timeline</t>
  </si>
  <si>
    <t>solve_commands</t>
  </si>
  <si>
    <t>optional_outputs</t>
  </si>
  <si>
    <t>Some sheets establish only relationships between entities without any data.</t>
  </si>
  <si>
    <t>node_c</t>
  </si>
  <si>
    <t>node_p</t>
  </si>
  <si>
    <t>node_t</t>
  </si>
  <si>
    <t>commodity_c</t>
  </si>
  <si>
    <t>commodity_p</t>
  </si>
  <si>
    <t>commodity_node</t>
  </si>
  <si>
    <t>connection_c</t>
  </si>
  <si>
    <t>connection_p</t>
  </si>
  <si>
    <t>connection_t</t>
  </si>
  <si>
    <t>unit_c</t>
  </si>
  <si>
    <t>unit_p</t>
  </si>
  <si>
    <t>unit_t</t>
  </si>
  <si>
    <t>unit_node_c</t>
  </si>
  <si>
    <t>unit_node_p</t>
  </si>
  <si>
    <t>unit_node_t</t>
  </si>
  <si>
    <t>profile_t</t>
  </si>
  <si>
    <t>node_profile_c</t>
  </si>
  <si>
    <t>connection_profile_c</t>
  </si>
  <si>
    <t>unit_node_profile_c</t>
  </si>
  <si>
    <t>group_c</t>
  </si>
  <si>
    <t>group_p</t>
  </si>
  <si>
    <t>group_connection</t>
  </si>
  <si>
    <t>group_connection_node</t>
  </si>
  <si>
    <t>group_node</t>
  </si>
  <si>
    <t>group_unit</t>
  </si>
  <si>
    <t>group_unit_node</t>
  </si>
  <si>
    <t>reserve_connection_node_c</t>
  </si>
  <si>
    <t>reserve_group_c</t>
  </si>
  <si>
    <t>reserve_group_t</t>
  </si>
  <si>
    <t>reserve_unit_node_c</t>
  </si>
  <si>
    <t>constraint_sense_c</t>
  </si>
  <si>
    <t>unit_node_constraint_c</t>
  </si>
  <si>
    <t>connection_node_constraint_c</t>
  </si>
  <si>
    <t>node_constraint_c</t>
  </si>
  <si>
    <t>unit_constraint_c</t>
  </si>
  <si>
    <t>connection_constraint_c</t>
  </si>
  <si>
    <t>Version numbering: When the number before the dot changes, then the old template will not work with the latest FlexTool. When the latter number changes, then there are only data changes that don't break the functioning.</t>
  </si>
  <si>
    <t>Version number</t>
  </si>
  <si>
    <t>Date</t>
  </si>
  <si>
    <t>Author</t>
  </si>
  <si>
    <t>Description</t>
  </si>
  <si>
    <t>1.0</t>
  </si>
  <si>
    <t>Juha Kiviluoma</t>
  </si>
  <si>
    <t>First working set for the data template</t>
  </si>
  <si>
    <t>2.0</t>
  </si>
  <si>
    <t>Sheet timeline_t: parameter name duration to time_steps (works better in the database). Improved description of unit/min_downtime and unit/min_uptime.</t>
  </si>
  <si>
    <t>2.1</t>
  </si>
  <si>
    <t>Added y2025_dispatch to solve_sequence, solve and solve_period. Added y2000_12h to timeline_s. Added year 2030 to y2025 investment solve and data to different parameters for year 2030.</t>
  </si>
  <si>
    <t>3.0</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</si>
  <si>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</si>
  <si>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</si>
  <si>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</si>
  <si>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4.0</t>
  </si>
  <si>
    <t>Added salvage value to unit, connection and node (storage). Moved 'inertia_constant' from unit_c to unit_node_c. Added 'is_synchronous' to unit_node_c.</t>
  </si>
  <si>
    <t>4.1</t>
  </si>
  <si>
    <t>Removed timeline 'y2000_12h'</t>
  </si>
  <si>
    <t>5.0</t>
  </si>
  <si>
    <t>Changed 'has_inflow' in node to 'inflow_method'. This also changes what parameters are allowed in there.</t>
  </si>
  <si>
    <t>6.0</t>
  </si>
  <si>
    <t>Changed 'unit_profile' sheet to 'unit_node_profile'.</t>
  </si>
  <si>
    <t>6.1</t>
  </si>
  <si>
    <t>Added 'Battery_node' and 'Conn_bat' and 'Battery_profile' and Connection_node_node set for the battery. Linked Battery_profile and Battery_node with an upper_limit.</t>
  </si>
  <si>
    <t>7.0</t>
  </si>
  <si>
    <t>Removed 'Connection_node_node' sheet. Information about left and right nodes is now contained in 'connection_c' sheet.</t>
  </si>
  <si>
    <t>8.0</t>
  </si>
  <si>
    <t>Changed 'is_synchronous' to 'is_non_synchronous' in unit_node_c. Also 'has_DC' to 'is_DC' in connection_c. Added 'penalty_non_synchronous' to group_c.</t>
  </si>
  <si>
    <t>9.0</t>
  </si>
  <si>
    <t>Changed 'conversion_method' called 'efficiency' to 'constant_efficiency' and added 'min_load_efficiency' as an option and removed 'operating_area' as an option (it can be implemented in addition to a conversion_method).</t>
  </si>
  <si>
    <t>9.1</t>
  </si>
  <si>
    <t>Added 'efficiency_at_min_load' and 'min_load' to unit_t sheet.</t>
  </si>
  <si>
    <t>9.2</t>
  </si>
  <si>
    <t>Added 'is_active' choice for the user constraints</t>
  </si>
  <si>
    <t>10.0</t>
  </si>
  <si>
    <t>Changed scenario sheet outlay</t>
  </si>
  <si>
    <t>10.1</t>
  </si>
  <si>
    <t>Added 'max_cumulative_flow' and 'min_cumulative_flow' to group_c and group_p</t>
  </si>
  <si>
    <t>11.0</t>
  </si>
  <si>
    <t>Changed source and sink to input and output</t>
  </si>
  <si>
    <t>11.1</t>
  </si>
  <si>
    <t>Added 'max_peak_flow' and 'min_peak_flow_'to group_c and group_p</t>
  </si>
  <si>
    <t>11.2</t>
  </si>
  <si>
    <t>Added 'output_results' to group_c</t>
  </si>
  <si>
    <t>12.0</t>
  </si>
  <si>
    <t>In 'unit_node_p' it is required to insert a number for the 'coefficient' (typically 1). Previously the default was 1, but that run into problems in MathProg.</t>
  </si>
  <si>
    <t>13.0</t>
  </si>
  <si>
    <t>Changed investment, salvage and fixed costs to €/MW to CUR/kW. (In the model investment was treated as €/kW but fixed cost was €/MW - now they are both CUR/kW). Also all other instances of € were changed to CUR in the descriptions.</t>
  </si>
  <si>
    <t>13.1</t>
  </si>
  <si>
    <t>Added solver option</t>
  </si>
  <si>
    <t>13.2</t>
  </si>
  <si>
    <t>Added solver example</t>
  </si>
  <si>
    <t>13.3</t>
  </si>
  <si>
    <t>Added an example with gas export and gas pump</t>
  </si>
  <si>
    <t>13.4</t>
  </si>
  <si>
    <t>Added penalty for violating capacity margin</t>
  </si>
  <si>
    <t>14.0</t>
  </si>
  <si>
    <t>Changed 'can_provide' to 'is_active' for reserve_connection_node_c and reserve_unit_node_c</t>
  </si>
  <si>
    <t>15.0</t>
  </si>
  <si>
    <t>Added new sheets for state and capacity constraints. Changed location of unit constraint sheets to the end.</t>
  </si>
  <si>
    <t>16.0</t>
  </si>
  <si>
    <t>In 'node_c' 'has_state' to 'has_storage'. In 'node_c' added 'storage_binding_method', 'storage_start_end_method', 'storage_solve_horizon_method', 'storage_state_start', 'storage_state_end', 'storage_state_reference_value', 'storage_state_reference_price'.</t>
  </si>
  <si>
    <t>16.1</t>
  </si>
  <si>
    <t>Added 'virtual_unitsize' to 'connection_c'</t>
  </si>
  <si>
    <t>17.0</t>
  </si>
  <si>
    <t>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</si>
  <si>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18.0</t>
  </si>
  <si>
    <t>Invest_method for group</t>
  </si>
  <si>
    <t>19.0</t>
  </si>
  <si>
    <t>Change variable_cost to other_operational_cost in connection_c, connection_t, unit_node_c, and unit_node_t</t>
  </si>
  <si>
    <t>19.1</t>
  </si>
  <si>
    <t>Add scale_to_annual_and_peak_flow to inflow methods as well as peak_inflow parameter to node_c and node_d</t>
  </si>
  <si>
    <t>20.0</t>
  </si>
  <si>
    <t>Added CO2 method and limit parameters to ghe 'group_c' (and group_p)</t>
  </si>
  <si>
    <t>21.0</t>
  </si>
  <si>
    <t>Added lifetime_method to units, connections and nodes</t>
  </si>
  <si>
    <t>Arttu Tupala</t>
  </si>
  <si>
    <t>Added rolling and nested parameters</t>
  </si>
  <si>
    <t>Added optional_outputs sheet and the output_aggregate_flows and output_node_flows to the group_c</t>
  </si>
  <si>
    <t>navigate</t>
  </si>
  <si>
    <t>Scenario names</t>
  </si>
  <si>
    <t>Base</t>
  </si>
  <si>
    <t>Inertia</t>
  </si>
  <si>
    <t>Battery</t>
  </si>
  <si>
    <t>4solves</t>
  </si>
  <si>
    <t>Invest</t>
  </si>
  <si>
    <t>Inv_bat</t>
  </si>
  <si>
    <t>Limit_fossil</t>
  </si>
  <si>
    <t>Reserve</t>
  </si>
  <si>
    <t>Reserve_wind</t>
  </si>
  <si>
    <t>Reserve_transfer</t>
  </si>
  <si>
    <t>Solver</t>
  </si>
  <si>
    <t>Gas_export</t>
  </si>
  <si>
    <t>base_alternative</t>
  </si>
  <si>
    <t>alternative_1</t>
  </si>
  <si>
    <t>alternative_2</t>
  </si>
  <si>
    <t>Solver_glpsol</t>
  </si>
  <si>
    <t>alternative_3</t>
  </si>
  <si>
    <t>alternative_4</t>
  </si>
  <si>
    <t>alternative_5</t>
  </si>
  <si>
    <t>alternative_6</t>
  </si>
  <si>
    <t>alternative_7</t>
  </si>
  <si>
    <t>alternative_8</t>
  </si>
  <si>
    <t>Name of timeblock set associated with the period.</t>
  </si>
  <si>
    <t>How many years the period represents before the next period in the solve. Used for discounting. Can be below one (multiple periods in one year). Index: period, value: years.</t>
  </si>
  <si>
    <t>Array of periods that will be realized in the solve.</t>
  </si>
  <si>
    <t>Array of periods where investments are allowed.</t>
  </si>
  <si>
    <t>alternative</t>
  </si>
  <si>
    <t>solve</t>
  </si>
  <si>
    <t>period</t>
  </si>
  <si>
    <t>period_timeset</t>
  </si>
  <si>
    <t>years_represented</t>
  </si>
  <si>
    <t>realize_dispatch</t>
  </si>
  <si>
    <t>can_invest</t>
  </si>
  <si>
    <t>realized_invest_periods</t>
  </si>
  <si>
    <t>fix_storage_periods</t>
  </si>
  <si>
    <t>y2020</t>
  </si>
  <si>
    <t>p2020</t>
  </si>
  <si>
    <t>full_day</t>
  </si>
  <si>
    <t>yes</t>
  </si>
  <si>
    <t>p2025</t>
  </si>
  <si>
    <t>y2020_dispatch</t>
  </si>
  <si>
    <t>half_day</t>
  </si>
  <si>
    <t>y2025</t>
  </si>
  <si>
    <t>p2030</t>
  </si>
  <si>
    <t>y2025_dispatch</t>
  </si>
  <si>
    <t>A 'single_solve' or 'rolling_window' for a set of rolling optimisation windows solved in a sequence (not functional yet).</t>
  </si>
  <si>
    <t>Solve name</t>
  </si>
  <si>
    <t>Choice of solver (highs, glpsol)</t>
  </si>
  <si>
    <t>HiGHS solver method ('simplex' or 'ipm' which is interior point method). Should use 'choose' for MIP models, since 'simplex' and 'ipm' will not work.</t>
  </si>
  <si>
    <t>HiGHS parallelises single solves or not ('on' or 'off'). It can be better to turn HiGHS parallel off when executing multiple scnearios in parallel.</t>
  </si>
  <si>
    <t>HiGHS uses presolve ('on') or not ('off'). Can have a large impact on solution time when solves are large.</t>
  </si>
  <si>
    <t>Additional command to execute before calling the solver. Can be used to e.g. reserve a floating license for a commercial solver.</t>
  </si>
  <si>
    <t>Additional arguments to be passed to a solver. Can be used to set additional solver parameters. Not used by GLPSOL or HiGHS at the moment.</t>
  </si>
  <si>
    <t>solve_mode</t>
  </si>
  <si>
    <t>contains_solves</t>
  </si>
  <si>
    <t>solver</t>
  </si>
  <si>
    <t>highs_presolve</t>
  </si>
  <si>
    <t>highs_method</t>
  </si>
  <si>
    <t>highs_parallel</t>
  </si>
  <si>
    <t>solver_precommand</t>
  </si>
  <si>
    <t>solver_argument_1</t>
  </si>
  <si>
    <t>solver_argument_2</t>
  </si>
  <si>
    <t>solver_argument_3</t>
  </si>
  <si>
    <t>solver_argument_4</t>
  </si>
  <si>
    <t>solver_argument_5</t>
  </si>
  <si>
    <t>solver_argument_6</t>
  </si>
  <si>
    <t>solver_argument_7</t>
  </si>
  <si>
    <t>solver_argument_8</t>
  </si>
  <si>
    <t>solver_argument_9</t>
  </si>
  <si>
    <t>single_solve</t>
  </si>
  <si>
    <t>highs</t>
  </si>
  <si>
    <t>off</t>
  </si>
  <si>
    <t>simplex</t>
  </si>
  <si>
    <t>glpsol</t>
  </si>
  <si>
    <t>(Required if rolling_window solve). The length of the jumps between rolls. Should be smaller than the horizon</t>
  </si>
  <si>
    <t>Hours (Required if rolling_window solve). How long into the future the roll sees</t>
  </si>
  <si>
    <t>Hours (Optional). Duration of rolling, if not stated, assumed to be the whole time of the solve</t>
  </si>
  <si>
    <t>rolling_solve_jump</t>
  </si>
  <si>
    <t>rolling_solve_horizon</t>
  </si>
  <si>
    <t>rolling_duration</t>
  </si>
  <si>
    <t>Map of timestep durations. Index: timestep name, value: duration of time step [in hours].</t>
  </si>
  <si>
    <t>timeline</t>
  </si>
  <si>
    <t>timestep_name</t>
  </si>
  <si>
    <t>timestep_duration</t>
  </si>
  <si>
    <t>y2000_24h</t>
  </si>
  <si>
    <t>t0001</t>
  </si>
  <si>
    <t>t0002</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</si>
  <si>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</si>
  <si>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</si>
  <si>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</si>
  <si>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</si>
  <si>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</si>
  <si>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</si>
  <si>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</si>
  <si>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</si>
  <si>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</si>
  <si>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</si>
  <si>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</si>
  <si>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</si>
  <si>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</si>
  <si>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</si>
  <si>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</si>
  <si>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</si>
  <si>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</si>
  <si>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</si>
  <si>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</si>
  <si>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</si>
  <si>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</si>
  <si>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</si>
  <si>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Which timeline the timeset is using (usually there is only one timeline, so defaults to that timeline)</t>
  </si>
  <si>
    <t>Change the time resolution of the original time series (only integer multiples of the original timeline). This will average or sum time series values depending on the parameter.</t>
  </si>
  <si>
    <t>timeset</t>
  </si>
  <si>
    <t>new_stepduration</t>
  </si>
  <si>
    <t>Map of block durations. Index: timestep name where the block starts, value: block duration in time steps.</t>
  </si>
  <si>
    <t>timestep</t>
  </si>
  <si>
    <t>block_duration</t>
  </si>
  <si>
    <t>A flag whether the node has a balance constraint. If empty, then not true. Use 'yes' to indicate true.</t>
  </si>
  <si>
    <t>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</si>
  <si>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A flag whether has a state variable (storage). If empty, then not true. Use 'yes' to indicate true.</t>
  </si>
  <si>
    <t>If set as balance_within_period, the balance equation in the nodes considers inflows and outflows for each period instead of each time step</t>
  </si>
  <si>
    <t>Choice of investment method: either not_allowed or then a combination of 1) invest and/or retire and 2) investment limits for each period and/or for all periods (total) or no_limits. cumulative_limits uses the values in cumulative_max_capacity/cumulative_min_capacity</t>
  </si>
  <si>
    <t>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</si>
  <si>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Choose if this storage's values are passed to the contained solve</t>
  </si>
  <si>
    <t>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</si>
  <si>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Choice whether the start and end states of storage are fixed in the beginning and end of the whole model timeline (not between solves). Uses 'storage_state_start' and 'storage_state_end'. Options: 'fix_nothing', 'fix_start', 'fix_end', 'fix_start_end'.</t>
  </si>
  <si>
    <t>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</si>
  <si>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[MWh] Inflow into the node (negative is outflow). Constant or time.</t>
  </si>
  <si>
    <t>[MWh] Annual flow in energy units (always positive, the sign of inflow defines in/out). Inflow time series can be scaled to match annual flow. By default, there is no scaling of inflow. Constant or period.</t>
  </si>
  <si>
    <t>[MWh] Highest absolute flow in scaled inflow. Used only with inflow_method scale_to_annual_and_peak_flow. Constant or period.</t>
  </si>
  <si>
    <t>[CUR/MW] Penalty cost for increasing consumption in the node. Constant, period or time.</t>
  </si>
  <si>
    <t>[CUR/MW] Penalty cost for decreasing consumption in the node. Constant, period or time.</t>
  </si>
  <si>
    <t>[MWh] Existing storage capacity. Constant or period.</t>
  </si>
  <si>
    <t>[MWh] Maximum investment over all solves. Constant.</t>
  </si>
  <si>
    <t>[MWh] Minimum investment over all solves. Constant.</t>
  </si>
  <si>
    <t>[MW] Maximum retired storage capacity over all solves. Constant.</t>
  </si>
  <si>
    <t>[MW] Minimum retired storage capacity over all solves. Constant.</t>
  </si>
  <si>
    <t>[MWh] Maximum cumulative capacity (considers existing, invested and retired capacity). Constant or period.</t>
  </si>
  <si>
    <t>[MWh] Minimum cumulative capacity (considers existing, invested and retired capacity). Constant or period.</t>
  </si>
  <si>
    <t>[CUR/kWh] Investment cost for new storage capacity. Constant or period.</t>
  </si>
  <si>
    <t>[CUR/kWh] Salvage value of the unit. Constant or period.</t>
  </si>
  <si>
    <t>[e.g. 0.05 equals 5%] Interest rate for investments. Constant or period.</t>
  </si>
  <si>
    <t>[CUR/kWh] Annual fixed cost for storage. Constant or period.</t>
  </si>
  <si>
    <t>[years] Used to calculate annuity together with interest rate. Constant or period.</t>
  </si>
  <si>
    <t>[e.g. 0.01 means 1% every hour] Loss of stored energy over time. Constant or time.</t>
  </si>
  <si>
    <t>[0-1] Relative state of storage at the beginning of the first model solve (irrespective of when the model starts). Constant.</t>
  </si>
  <si>
    <t>[0-1] Relative state of storage at the end of the last model solve (overrides 'storage_state_end_reference'). Constant.</t>
  </si>
  <si>
    <t>[0-1] Relative state of storage at then end of each solve (can be overwritten in the next solve). Constant.</t>
  </si>
  <si>
    <t>[CUR/MWh] Price for the stored energy at the end of the solve horizon. Requires 'use_reference_price' in 'storage_solve_horizon_method'. Constant or period.</t>
  </si>
  <si>
    <t>[MWh] Size of a single storage unit - used for integer investments (lumped investments), minimum loads and start-up costs. If not given, assumed from the existing storage capacity.</t>
  </si>
  <si>
    <t>node</t>
  </si>
  <si>
    <t>has_balance</t>
  </si>
  <si>
    <t>Entity Alternative</t>
  </si>
  <si>
    <t>inflow_method</t>
  </si>
  <si>
    <t>has_storage</t>
  </si>
  <si>
    <t>node_type</t>
  </si>
  <si>
    <t>invest_method</t>
  </si>
  <si>
    <t>lifetime_method</t>
  </si>
  <si>
    <t>storage_nested_fix_method</t>
  </si>
  <si>
    <t>storage_binding_method</t>
  </si>
  <si>
    <t>storage_start_end_method</t>
  </si>
  <si>
    <t>storage_solve_horizon_method</t>
  </si>
  <si>
    <t>inflow</t>
  </si>
  <si>
    <t>annual_flow</t>
  </si>
  <si>
    <t>peak_inflow</t>
  </si>
  <si>
    <t>penalty_down</t>
  </si>
  <si>
    <t>penalty_up</t>
  </si>
  <si>
    <t>existing</t>
  </si>
  <si>
    <t>invest_max_total</t>
  </si>
  <si>
    <t>invest_min_total</t>
  </si>
  <si>
    <t>retire_max_total</t>
  </si>
  <si>
    <t>retire_min_total</t>
  </si>
  <si>
    <t>cumulative_max_capacity</t>
  </si>
  <si>
    <t>cumulative_min_capacity</t>
  </si>
  <si>
    <t>invest_cost</t>
  </si>
  <si>
    <t>salvage_value</t>
  </si>
  <si>
    <t>interest_rate</t>
  </si>
  <si>
    <t>fixed_cost</t>
  </si>
  <si>
    <t>lifetime</t>
  </si>
  <si>
    <t>self_discharge_loss</t>
  </si>
  <si>
    <t>storage_state_start</t>
  </si>
  <si>
    <t>storage_state_end</t>
  </si>
  <si>
    <t>storage_state_reference_value</t>
  </si>
  <si>
    <t>storage_state_reference_price</t>
  </si>
  <si>
    <t>virtual_unitsize</t>
  </si>
  <si>
    <t>availability</t>
  </si>
  <si>
    <t>NodeA</t>
  </si>
  <si>
    <t>balance_within_period</t>
  </si>
  <si>
    <t>not_allowed</t>
  </si>
  <si>
    <t>NodeB</t>
  </si>
  <si>
    <t>scale_in_proportion</t>
  </si>
  <si>
    <t>Coal_node</t>
  </si>
  <si>
    <t>Gas_node</t>
  </si>
  <si>
    <t>Battery_node</t>
  </si>
  <si>
    <t>bind_within_period</t>
  </si>
  <si>
    <t>fix_start</t>
  </si>
  <si>
    <t>use_reference_value</t>
  </si>
  <si>
    <t>Gas_export_node</t>
  </si>
  <si>
    <t>bind_forward_only</t>
  </si>
  <si>
    <t>invest_total</t>
  </si>
  <si>
    <t>[MWh] Annual flow in energy units (always positive, the sign of inflow defines in/out). Inflow time series is scaled to match annual flow. Default value is the absolute of inflow. Constant or period.</t>
  </si>
  <si>
    <t>[MWh] Storage capacity that must be invested in a given period. Investment cost will be included in the cost results. Constant or period.</t>
  </si>
  <si>
    <t>[MWh] Maximum storage investment. Period.</t>
  </si>
  <si>
    <t>[MWh] Minimum storage investment. Period.</t>
  </si>
  <si>
    <t>[MWh] Maximum retired storage capacity. Period.</t>
  </si>
  <si>
    <t>[MWh] Minimum retired storage capacity. Period.</t>
  </si>
  <si>
    <t>[CUR/kWh] Salvage value of the unit at the end of the lifetime. Constant or period.</t>
  </si>
  <si>
    <t>invest_forced</t>
  </si>
  <si>
    <t>invest_max_period</t>
  </si>
  <si>
    <t>invest_min_period</t>
  </si>
  <si>
    <t>retire_max_period</t>
  </si>
  <si>
    <t>retire_min_period</t>
  </si>
  <si>
    <t>parameter</t>
  </si>
  <si>
    <t>time</t>
  </si>
  <si>
    <t>[CO2 ton per MWh] Constant.</t>
  </si>
  <si>
    <t>[CUR/MWh] Price of the commodity. Constant or period.</t>
  </si>
  <si>
    <t>commodity</t>
  </si>
  <si>
    <t>co2_content</t>
  </si>
  <si>
    <t>price</t>
  </si>
  <si>
    <t>Coal</t>
  </si>
  <si>
    <t>Gas</t>
  </si>
  <si>
    <t>[CUR/MWh or other unit] Price of the commodity. Constant or period.</t>
  </si>
  <si>
    <t>Whether the unit is present in the alternative.</t>
  </si>
  <si>
    <t>Choice of transfer method (no_losses_no_variable_cost, regular, exact, variable_cost_only).</t>
  </si>
  <si>
    <t>Choice of startup method (no_startup, linear, binary).</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</si>
  <si>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 cumulative_limits uses the values in cumulative_max_capacity/cumulative_min_capacity</t>
  </si>
  <si>
    <t>A flag whether the connection is DC (the flow will not be counted as synchronous if there is a non_synchronous_limit). Use 'yes' to indicate the connection is DC or leave empty.</t>
  </si>
  <si>
    <t>[CUR/MW] Cost of starting up one MW of ''virtual'' capacity. Constant or period.</t>
  </si>
  <si>
    <t>[MW] Existing capacity. Constant or period.</t>
  </si>
  <si>
    <t>[MW] Maximum investment over all solves. Constant.</t>
  </si>
  <si>
    <t>[MW] Minimum investment over all solves. Constant.</t>
  </si>
  <si>
    <t>[MW] Maximum retired capacity over all solves. Constant.</t>
  </si>
  <si>
    <t>[MW] Minimum retired capacity over all solves. Constant.</t>
  </si>
  <si>
    <t>[MW] Maximum cumulative capacity (considers existing, invested and retired capacity). Constant or period.</t>
  </si>
  <si>
    <t>[MW] Minimum cumulative capacity (considers existing, invested and retired capacity). Constant or period.</t>
  </si>
  <si>
    <t>[CUR/kW] Investment cost for new ''virtual'' capacity. Constant or period.</t>
  </si>
  <si>
    <t>[CUR/kW] Salvage value for retiring capacity. Constant or period.</t>
  </si>
  <si>
    <t>[CUR/kW] Annual fixed cost. Constant or period.</t>
  </si>
  <si>
    <t>[CUR/MWh] Other variable operational cost for transferring over the connection. Constant, period or time.</t>
  </si>
  <si>
    <t>[factor, typically between 0-1] Efficiency of a connection. Constant or time.</t>
  </si>
  <si>
    <t>[MW] Size of single connection - used for investments and some technical limits. If not provided, existing capacity is assumed. Constant.</t>
  </si>
  <si>
    <t>connection</t>
  </si>
  <si>
    <t>left_node</t>
  </si>
  <si>
    <t>right_node</t>
  </si>
  <si>
    <t>transfer_method</t>
  </si>
  <si>
    <t>startup_method</t>
  </si>
  <si>
    <t>is_DC</t>
  </si>
  <si>
    <t>startup_cost</t>
  </si>
  <si>
    <t>other_operational_cost</t>
  </si>
  <si>
    <t>efficiency</t>
  </si>
  <si>
    <t>Conn1</t>
  </si>
  <si>
    <t>regular</t>
  </si>
  <si>
    <t>no_startup</t>
  </si>
  <si>
    <t>ConnBat</t>
  </si>
  <si>
    <t>[MW] Maximum investment. Period.</t>
  </si>
  <si>
    <t>[MW] Minimum investment. Period.</t>
  </si>
  <si>
    <t>[MW] Maximum retired capacity. Period.</t>
  </si>
  <si>
    <t>[MW] Minimum retired capacity. Period.</t>
  </si>
  <si>
    <t>Choice of conversion method (none, constant_efficiency, part_load_efficiency). With 'none' there should be a source or a sink with constraints (e.g., wind power with a upper_limit using a profile).</t>
  </si>
  <si>
    <t>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</si>
  <si>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Not functional yet. Choice between minimum up- and downtimes (&lt;empty&gt;, min_downtime, min_uptime, both).</t>
  </si>
  <si>
    <t>[MW] Existing capacity. Constant.</t>
  </si>
  <si>
    <t>[CUR/kW] Investment cost of the unit. Constant or period.</t>
  </si>
  <si>
    <t>[CUR/kW] Salvage value of the unit. Constant or period.</t>
  </si>
  <si>
    <t>[factor] Efficiency of a unit. Constant or time.</t>
  </si>
  <si>
    <t>[e.g. 0.4 means 40%] Efficiency of the unit at minimum load. Applies only if the unit has an online variable. Constant or time.</t>
  </si>
  <si>
    <t>[0-1] Minimum load of the unit. Applies only if the unit has an online variable. With linear startups, it is the share of capacity started up. Constant or time.</t>
  </si>
  <si>
    <t>[hours] When unit turns off, how many hours it must stay turned off. Constant.</t>
  </si>
  <si>
    <t>[hours] When unit turns on, how many hours it must stay turned on. Constant.</t>
  </si>
  <si>
    <t>[MW] Size of single unit - used for investments and some technical limits. If not provided, existing capacity is assumed. Constant.</t>
  </si>
  <si>
    <t>unit</t>
  </si>
  <si>
    <t>conversion_method</t>
  </si>
  <si>
    <t>minimum_time_method</t>
  </si>
  <si>
    <t>efficiency_at_min_load</t>
  </si>
  <si>
    <t>min_load</t>
  </si>
  <si>
    <t>min_downtime</t>
  </si>
  <si>
    <t>min_uptime</t>
  </si>
  <si>
    <t>Coal_plant</t>
  </si>
  <si>
    <t>constant_efficiency</t>
  </si>
  <si>
    <t>Wind_plant</t>
  </si>
  <si>
    <t>none</t>
  </si>
  <si>
    <t>Gas_plant</t>
  </si>
  <si>
    <t>min_load_efficiency</t>
  </si>
  <si>
    <t>linear</t>
  </si>
  <si>
    <t>invest_period</t>
  </si>
  <si>
    <t>Gas_export_pump</t>
  </si>
  <si>
    <t>[factor] Coefficient to scale the output from a unit to a particular node. Can be used e.g. to change unit of measurement or to remove the flow by using zero as the coefficient (the flow variable can still be used in user constraints). Constant.</t>
  </si>
  <si>
    <t>[CUR/MWh] Other operational cost for energy flows. Constant or time.</t>
  </si>
  <si>
    <t>Chooses whether the unit is synchronously connected to this node.</t>
  </si>
  <si>
    <t>[MWs/MW] Inertia constant for a synchronously connected unit to this node. Constant.</t>
  </si>
  <si>
    <t>Choice of ramp method. 'ramp_limit' poses a limit on the speed of ramp. 'ramp_cost' poses a cost on ramping the flow (NOT FUNCTIONAL AS OF 19.3.2023).</t>
  </si>
  <si>
    <t>[CUR/MW] Cost of ramping the unit. Constant or period.</t>
  </si>
  <si>
    <t>[per unit / minute] Maximum ramp down speed. Constant.</t>
  </si>
  <si>
    <t>[per unit / minute] Maximum ramp up speed. Constant.</t>
  </si>
  <si>
    <t>input_output</t>
  </si>
  <si>
    <t>coefficient</t>
  </si>
  <si>
    <t>is_non_synchronous</t>
  </si>
  <si>
    <t>inertia_constant</t>
  </si>
  <si>
    <t>ramp_method</t>
  </si>
  <si>
    <t>ramp_cost</t>
  </si>
  <si>
    <t>ramp_speed_down</t>
  </si>
  <si>
    <t>ramp_speed_up</t>
  </si>
  <si>
    <t>input</t>
  </si>
  <si>
    <t>output</t>
  </si>
  <si>
    <t>[CUR/MWh] Other operational cost for energy flows. Constant, period or time.</t>
  </si>
  <si>
    <t>profile</t>
  </si>
  <si>
    <t>Wind1</t>
  </si>
  <si>
    <t>Conn1_thermal</t>
  </si>
  <si>
    <t>Battery_profile</t>
  </si>
  <si>
    <t>Gas_export_profile</t>
  </si>
  <si>
    <t>Choice of profile method (upper_limit, lower_limit, fixed). Please note, negative values in the profile are also possible.</t>
  </si>
  <si>
    <t>profile_method</t>
  </si>
  <si>
    <t>upper_limit</t>
  </si>
  <si>
    <t>lower_limit</t>
  </si>
  <si>
    <t>A flag to output aggregated results for the group members.</t>
  </si>
  <si>
    <t>Creates the timewise flow output for this node group (group_flow_t)</t>
  </si>
  <si>
    <t>Used with group_unit_node or group_connection_node to combine the flows when producing the output_node_flows of a node group.</t>
  </si>
  <si>
    <t>A flag whether the group of nodes has a capacity margin constraint in the investment mode.</t>
  </si>
  <si>
    <t>[MW] How much capacity a node group is required to have in addition to the peak net load in the investment time series. Used only by the investment mode. Constant or period.</t>
  </si>
  <si>
    <t>[CUR/MW] Penalty for violating the capacity margin constraint. Constant or period.</t>
  </si>
  <si>
    <t>A flag whether the group of nodes has an inertia constraint active.</t>
  </si>
  <si>
    <t>[MWs] Minimum for synchronous inertia in the group of nodes. Constant or period.</t>
  </si>
  <si>
    <t>[CUR/MWs] Penalty for violating the inertia constraint. Constant.</t>
  </si>
  <si>
    <t>A flag whether the group of nodes has the non-synchronous share constraint active.</t>
  </si>
  <si>
    <t>[share, e.g. 0.8 means 80%] The maximum share of non-synchronous generation in the node group. Constant or period.</t>
  </si>
  <si>
    <t>[CUR/MWh] Penalty for violating the non synchronous constraint. Constant or period.</t>
  </si>
  <si>
    <t>Choice of the CO2 method: no_method, price, period, total, price_period, price_total, period_total, price_period_total</t>
  </si>
  <si>
    <t>[CUR/ton] CO2 price for a group of nodes. Constant or period.</t>
  </si>
  <si>
    <t>[tCO2] Maximum limit for emitted CO2 in the whole solve.</t>
  </si>
  <si>
    <t>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</si>
  <si>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[MW or MWh] Maximum investment to the virtual capacity of a group of units or to the storage capacity of a group of nodes. Total over all solves. Constant.</t>
  </si>
  <si>
    <t>[MW or MWh] Minimum investment to the virtual capacity of a group of units or to the storage capacity of a group of nodes. Total over all solves. Constant.</t>
  </si>
  <si>
    <t>[MW] Maximum average flow, which limits the cumulative flow for a group of connection_nodes and/or unit_nodes. The average value is multiplied by the model duration to get the cumulative limit (e.g. by 8760 if a single year is modelled). Applied for each solve. Constant or period.</t>
  </si>
  <si>
    <t>[MW] Minimum average flow, which limits the cumulative flow for a group of connection_nodes and/or unit_nodes. The average value is multiplied by the model duration to get the cumulative limit (e.g. by 8760 if a single year is modelled). Applied for each solve. Constant or period.</t>
  </si>
  <si>
    <t>[MW] Maximum instantenous flow for the aggregated flow of all group members. Constant or period.</t>
  </si>
  <si>
    <t>[MW] Minimum instantenous flow for the aggregated flow of all group members. Constant or period.</t>
  </si>
  <si>
    <t>Force the upward slack of the nodes in this group to be equal or inflow (demand) weighted</t>
  </si>
  <si>
    <t>group</t>
  </si>
  <si>
    <t>output_results</t>
  </si>
  <si>
    <t>output_node_flows</t>
  </si>
  <si>
    <t>output_aggregate_flows</t>
  </si>
  <si>
    <t>has_capacity_margin</t>
  </si>
  <si>
    <t>capacity_margin</t>
  </si>
  <si>
    <t>penalty_capacity_margin</t>
  </si>
  <si>
    <t>has_inertia</t>
  </si>
  <si>
    <t>inertia_limit</t>
  </si>
  <si>
    <t>penalty_inertia</t>
  </si>
  <si>
    <t>has_non_synchronous</t>
  </si>
  <si>
    <t>non_synchronous_limit</t>
  </si>
  <si>
    <t>penalty_non_synchronous</t>
  </si>
  <si>
    <t>co2_method</t>
  </si>
  <si>
    <t>co2_price</t>
  </si>
  <si>
    <t>co2_max_total</t>
  </si>
  <si>
    <t>max_cumulative_flow</t>
  </si>
  <si>
    <t>min_cumulative_flow</t>
  </si>
  <si>
    <t>max_instant_flow</t>
  </si>
  <si>
    <t>min_instant_flow</t>
  </si>
  <si>
    <t>share_loss_of_load</t>
  </si>
  <si>
    <t>Commodity_nodes</t>
  </si>
  <si>
    <t>JustA</t>
  </si>
  <si>
    <t>Elec</t>
  </si>
  <si>
    <t>inflow_weighted</t>
  </si>
  <si>
    <t>[tCO2] Maximum limit for emitted CO2 in each period.</t>
  </si>
  <si>
    <t>[MW or MWh] Maximum investment per period to the virtual capacity of a group of units or to the storage capacity of a group of nodes. Period.</t>
  </si>
  <si>
    <t>[MW or MWh] Minimum investment per period to the virtual capacity of a group of units or to the storage capacity of a group of nodes. Period.</t>
  </si>
  <si>
    <t>co2_max_period</t>
  </si>
  <si>
    <t>[factor] The reserve requirement is increased by the flow from the connection to the node multiplied by this ratio. Constant.</t>
  </si>
  <si>
    <t>[factor] Each connection using the N-1 failure method will have a separate constraint to require sufficient reserve to cover a failure of the unit generation (multiplied by this ratio). Constant.</t>
  </si>
  <si>
    <t>[factor] Maximum ratio for the transfer of reserve to this node. Constant.</t>
  </si>
  <si>
    <t>[factor] The share of the reservation that is counted to reserves (sometimes reserve sources are not fully trusted). Constant.</t>
  </si>
  <si>
    <t>reserve</t>
  </si>
  <si>
    <t>upDown</t>
  </si>
  <si>
    <t>increase_reserve_ratio</t>
  </si>
  <si>
    <t>large_failure_ratio</t>
  </si>
  <si>
    <t>max_share</t>
  </si>
  <si>
    <t>reliability</t>
  </si>
  <si>
    <t>primary</t>
  </si>
  <si>
    <t>up</t>
  </si>
  <si>
    <t>Choice of reserve method: no_reserve, timeseries_only, dynamic_only, large_failure_only, timeseries_and_dynamic, timeseries_and_large_failure, dynamic_and_large_failure, all</t>
  </si>
  <si>
    <t>[MW] Amount of reserve to be reserved. Constant or time.</t>
  </si>
  <si>
    <t>[CUR/MW] Penalty for violating a reserve constraint. Constant.</t>
  </si>
  <si>
    <t>[factor] The reserve is increased by the sum of demands from the group members multiplied by this ratio. Constant.</t>
  </si>
  <si>
    <t>reserve_method</t>
  </si>
  <si>
    <t>reservation</t>
  </si>
  <si>
    <t>penalty_reserve</t>
  </si>
  <si>
    <t>timeseries_only</t>
  </si>
  <si>
    <t>[factor] Each unit using the N-1 failure method will have a separate constraint to require sufficient reserve to cover a failure of the unit generation (multiplied by this ratio). Constant.</t>
  </si>
  <si>
    <t>Constraints and the sense of the constraint (greater_than, equal, less_than) as well as a constant factor for the constraint equation.</t>
  </si>
  <si>
    <t>constraint</t>
  </si>
  <si>
    <t>sense</t>
  </si>
  <si>
    <t>constant</t>
  </si>
  <si>
    <t>c01</t>
  </si>
  <si>
    <t>greater_than</t>
  </si>
  <si>
    <t>gas_export</t>
  </si>
  <si>
    <t>equal</t>
  </si>
  <si>
    <t>battery_tie_kW_kWh</t>
  </si>
  <si>
    <t>A map of coefficients (Index: constraint name, value: coefficient) to represent the participation of the flow between unit and node in user-defined constraints. [flow x coefficient] will be on the left side of the equation.</t>
  </si>
  <si>
    <t>constraint_flow_coefficient</t>
  </si>
  <si>
    <t>A map of coefficients (Index: constraint name, value: coefficient) to represent the participation of the flow from the connection to a node in user-defined constraints. [flow x coefficient] will be on the left side of the equation.</t>
  </si>
  <si>
    <t>A map of coefficients (Index: constraint name, value: coefficient) to represent the participation of the storage state in user-defined constraints. [state x coefficient] will be on the left side of the equation.</t>
  </si>
  <si>
    <t>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</si>
  <si>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constraint_state_coefficient</t>
  </si>
  <si>
    <t>constraint_capacity_coefficient</t>
  </si>
  <si>
    <t>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</si>
  <si>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</si>
  <si>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value</t>
  </si>
  <si>
    <t>description</t>
  </si>
  <si>
    <t>output_connection__node__node_flow_t</t>
  </si>
  <si>
    <t xml:space="preserve"> The flows between the nodes for each timestep.</t>
  </si>
  <si>
    <t>output_connection_flow_separate</t>
  </si>
  <si>
    <t>Produces the connection flows separately for both directions.</t>
  </si>
  <si>
    <t>output_node_balance_t</t>
  </si>
  <si>
    <t>Produces detailed inflows and outflows for all the nodes for all timesteps. Mainly useful to diagnose what is wrong with the model.</t>
  </si>
  <si>
    <t>output_ramp_envelope</t>
  </si>
  <si>
    <t>Includes seven parameters that form the ramp room envelope (how much there is additional ramping capability in a given node).</t>
  </si>
  <si>
    <t>output_unit__node_flow_t</t>
  </si>
  <si>
    <t>The flows from units to the nodes for each timestep.</t>
  </si>
  <si>
    <t>output_unit__node_ramp_t</t>
  </si>
  <si>
    <t>Produces the ramps of individual units for all timesteps.</t>
  </si>
  <si>
    <t>Whether the reserve__updown__unit__node is present in the alternative.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</si>
</sst>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theme="1"/>
      <name val="Calibri"/>
      <family val="2"/>
      <charset val="1"/>
    </font>
    <font>
      <b/>
      <sz val="11"/>
      <color theme="1"/>
      <name val="Calibri"/>
      <family val="2"/>
      <charset val="1"/>
    </font>
    <font>
      <u/>
      <sz val="11"/>
      <color theme="10"/>
      <name val="Calibri"/>
      <family val="2"/>
      <charset val="1"/>
    </font>
    <font>
      <sz val="10"/>
      <name val="Arial"/>
      <family val="2"/>
    </font>
  </fonts>
  <fills count="23">
    <fill>
      <patternFill patternType="none"/>
    </fill>
    <fill>
      <patternFill patternType="gray125"/>
    </fill>
    <fill>
      <patternFill patternType="solid">
        <fgColor theme="0" tint="-4.9989318521683403E-2"/>
        <bgColor rgb="FFE2F0D9"/>
      </patternFill>
    </fill>
    <fill>
      <patternFill patternType="solid">
        <fgColor theme="9" tint="0.79989013336588644"/>
        <bgColor rgb="FFDEEBF7"/>
      </patternFill>
    </fill>
    <fill>
      <patternFill patternType="solid">
        <fgColor theme="8" tint="0.79989013336588644"/>
        <bgColor rgb="FFE2F0D9"/>
      </patternFill>
    </fill>
    <fill>
      <patternFill patternType="solid">
        <fgColor theme="7" tint="0.79989013336588644"/>
        <bgColor rgb="FFFBE5D6"/>
      </patternFill>
    </fill>
    <fill>
      <patternFill patternType="solid">
        <fgColor theme="5" tint="0.79989013336588644"/>
        <bgColor rgb="FFFFF2CC"/>
      </patternFill>
    </fill>
    <fill>
      <patternFill patternType="solid">
        <fgColor rgb="FFFCCEFD"/>
        <bgColor rgb="FFEEBCDC"/>
      </patternFill>
    </fill>
    <fill>
      <patternFill patternType="solid">
        <fgColor theme="4" tint="0.59987182226020086"/>
        <bgColor rgb="FFADB9CA"/>
      </patternFill>
    </fill>
    <fill>
      <patternFill patternType="solid">
        <fgColor theme="7" tint="0.59987182226020086"/>
        <bgColor rgb="FFFFF2CC"/>
      </patternFill>
    </fill>
    <fill>
      <patternFill patternType="solid">
        <fgColor theme="9" tint="0.59987182226020086"/>
        <bgColor rgb="FFD9D9D9"/>
      </patternFill>
    </fill>
    <fill>
      <patternFill patternType="solid">
        <fgColor theme="0" tint="-0.14999847407452621"/>
        <bgColor rgb="FFD6DCE5"/>
      </patternFill>
    </fill>
    <fill>
      <patternFill patternType="solid">
        <fgColor theme="9" tint="0.39988402966399123"/>
        <bgColor rgb="FFC5E0B4"/>
      </patternFill>
    </fill>
    <fill>
      <patternFill patternType="solid">
        <fgColor theme="0" tint="-0.249977111117893"/>
        <bgColor rgb="FFADB9CA"/>
      </patternFill>
    </fill>
    <fill>
      <patternFill patternType="solid">
        <fgColor theme="1" tint="0.24988555558946501"/>
        <bgColor rgb="FF333300"/>
      </patternFill>
    </fill>
    <fill>
      <patternFill patternType="solid">
        <fgColor theme="4" tint="0.39988402966399123"/>
        <bgColor rgb="FFADB9CA"/>
      </patternFill>
    </fill>
    <fill>
      <patternFill patternType="solid">
        <fgColor theme="3" tint="0.59987182226020086"/>
        <bgColor rgb="FFBFBFBF"/>
      </patternFill>
    </fill>
    <fill>
      <patternFill patternType="solid">
        <fgColor theme="3" tint="0.39988402966399123"/>
        <bgColor rgb="FF8FAADC"/>
      </patternFill>
    </fill>
    <fill>
      <patternFill patternType="solid">
        <fgColor rgb="FFEEBCDC"/>
        <bgColor rgb="FFFCCEFD"/>
      </patternFill>
    </fill>
    <fill>
      <patternFill patternType="solid">
        <fgColor rgb="FFE088C1"/>
        <bgColor rgb="FFF4B183"/>
      </patternFill>
    </fill>
    <fill>
      <patternFill patternType="solid">
        <fgColor theme="3" tint="0.79989013336588644"/>
        <bgColor rgb="FFD9D9D9"/>
      </patternFill>
    </fill>
    <fill>
      <patternFill patternType="solid">
        <fgColor theme="5" tint="0.59987182226020086"/>
        <bgColor rgb="FFEEBCDC"/>
      </patternFill>
    </fill>
    <fill>
      <patternFill patternType="solid">
        <fgColor theme="5" tint="0.39988402966399123"/>
        <bgColor rgb="FFF8CBAD"/>
      </patternFill>
    </fill>
  </fills>
  <borders count="1">
    <border>
      <left/>
      <right/>
      <top/>
      <bottom/>
      <diagonal/>
    </border>
  </borders>
  <cellStyleXfs count="2">
    <xf numFmtId="0" fontId="0" fillId="0" borderId="0"/>
    <xf numFmtId="0" fontId="2" fillId="0" borderId="0" applyBorder="0" applyProtection="0"/>
  </cellStyleXfs>
  <cellXfs count="43">
    <xf numFmtId="0" fontId="0" fillId="0" borderId="0" xfId="0"/>
    <xf numFmtId="0" fontId="0" fillId="0" borderId="0" xfId="0" applyAlignment="1">
      <alignment horizontal="center"/>
    </xf>
    <xf numFmtId="0" fontId="1" fillId="0" borderId="0" xfId="0" applyFont="1" applyAlignment="1">
      <alignment horizontal="center"/>
    </xf>
    <xf numFmtId="0" fontId="2" fillId="2" borderId="0" xfId="1" applyFill="1" applyBorder="1" applyAlignment="1" applyProtection="1">
      <alignment horizontal="center"/>
    </xf>
    <xf numFmtId="0" fontId="0" fillId="2" borderId="0" xfId="0" applyFill="1" applyAlignment="1">
      <alignment horizontal="center"/>
    </xf>
    <xf numFmtId="0" fontId="2" fillId="0" borderId="0" xfId="1" applyBorder="1" applyAlignment="1" applyProtection="1">
      <alignment horizontal="center"/>
    </xf>
    <xf numFmtId="0" fontId="2" fillId="3" borderId="0" xfId="1" applyFill="1" applyBorder="1" applyAlignment="1" applyProtection="1">
      <alignment horizontal="center"/>
    </xf>
    <xf numFmtId="0" fontId="0" fillId="3" borderId="0" xfId="0" applyFill="1" applyAlignment="1">
      <alignment horizontal="center"/>
    </xf>
    <xf numFmtId="0" fontId="0" fillId="4" borderId="0" xfId="0" applyFill="1" applyAlignment="1">
      <alignment horizontal="center"/>
    </xf>
    <xf numFmtId="0" fontId="2" fillId="4" borderId="0" xfId="1" applyFill="1" applyBorder="1" applyAlignment="1" applyProtection="1">
      <alignment horizontal="center"/>
    </xf>
    <xf numFmtId="0" fontId="2" fillId="5" borderId="0" xfId="1" applyFill="1" applyBorder="1" applyAlignment="1" applyProtection="1">
      <alignment horizontal="center"/>
    </xf>
    <xf numFmtId="0" fontId="2" fillId="6" borderId="0" xfId="1" applyFill="1" applyBorder="1" applyAlignment="1" applyProtection="1">
      <alignment horizontal="center"/>
    </xf>
    <xf numFmtId="0" fontId="0" fillId="6" borderId="0" xfId="0" applyFill="1" applyAlignment="1">
      <alignment horizontal="center"/>
    </xf>
    <xf numFmtId="0" fontId="2" fillId="7" borderId="0" xfId="1" applyFill="1" applyBorder="1" applyAlignment="1" applyProtection="1">
      <alignment horizontal="center"/>
    </xf>
    <xf numFmtId="164" fontId="0" fillId="0" borderId="0" xfId="0" applyNumberFormat="1"/>
    <xf numFmtId="0" fontId="0" fillId="8" borderId="0" xfId="0" applyFill="1"/>
    <xf numFmtId="0" fontId="2" fillId="0" borderId="0" xfId="1" applyBorder="1" applyProtection="1"/>
    <xf numFmtId="0" fontId="0" fillId="9" borderId="0" xfId="0" applyFill="1"/>
    <xf numFmtId="0" fontId="0" fillId="10" borderId="0" xfId="0" applyFill="1"/>
    <xf numFmtId="0" fontId="0" fillId="5" borderId="0" xfId="0" applyFill="1"/>
    <xf numFmtId="0" fontId="0" fillId="11" borderId="0" xfId="0" applyFill="1"/>
    <xf numFmtId="0" fontId="0" fillId="12" borderId="0" xfId="0" applyFill="1"/>
    <xf numFmtId="0" fontId="0" fillId="13" borderId="0" xfId="0" applyFill="1"/>
    <xf numFmtId="0" fontId="1" fillId="0" borderId="0" xfId="0" applyFont="1"/>
    <xf numFmtId="0" fontId="0" fillId="8" borderId="0" xfId="0" applyFill="1" applyAlignment="1">
      <alignment vertical="center" wrapText="1"/>
    </xf>
    <xf numFmtId="0" fontId="0" fillId="14" borderId="0" xfId="0" applyFill="1"/>
    <xf numFmtId="0" fontId="0" fillId="15" borderId="0" xfId="0" applyFill="1"/>
    <xf numFmtId="0" fontId="0" fillId="16" borderId="0" xfId="0" applyFill="1"/>
    <xf numFmtId="0" fontId="0" fillId="17" borderId="0" xfId="0" applyFill="1"/>
    <xf numFmtId="0" fontId="0" fillId="12" borderId="0" xfId="0" applyFill="1" applyAlignment="1">
      <alignment wrapText="1"/>
    </xf>
    <xf numFmtId="0" fontId="0" fillId="9" borderId="0" xfId="0" applyFill="1" applyAlignment="1">
      <alignment wrapText="1"/>
    </xf>
    <xf numFmtId="0" fontId="0" fillId="8" borderId="0" xfId="0" applyFill="1" applyAlignment="1">
      <alignment vertical="center"/>
    </xf>
    <xf numFmtId="0" fontId="0" fillId="0" borderId="0" xfId="0" applyAlignment="1">
      <alignment wrapText="1"/>
    </xf>
    <xf numFmtId="0" fontId="0" fillId="0" borderId="0" xfId="0" applyAlignment="1">
      <alignment horizontal="right"/>
    </xf>
    <xf numFmtId="0" fontId="0" fillId="18" borderId="0" xfId="0" applyFill="1"/>
    <xf numFmtId="0" fontId="0" fillId="19" borderId="0" xfId="0" applyFill="1"/>
    <xf numFmtId="0" fontId="0" fillId="20" borderId="0" xfId="0" applyFill="1"/>
    <xf numFmtId="0" fontId="2" fillId="13" borderId="0" xfId="1" applyFill="1" applyBorder="1" applyProtection="1"/>
    <xf numFmtId="0" fontId="0" fillId="21" borderId="0" xfId="0" applyFill="1"/>
    <xf numFmtId="0" fontId="0" fillId="22" borderId="0" xfId="0" applyFill="1"/>
    <xf numFmtId="49" fontId="0" fillId="11" borderId="0" xfId="0" applyNumberFormat="1" applyFill="1"/>
    <xf numFmtId="49" fontId="0" fillId="0" borderId="0" xfId="0" applyNumberFormat="1"/>
    <xf numFmtId="49" fontId="0" fillId="13" borderId="0" xfId="0" applyNumberFormat="1" applyFill="1"/>
  </cellXfs>
  <cellStyles count="2">
    <cellStyle name="Hyperlink" xfId="1" builtinId="8"/>
    <cellStyle name="Normal" xfId="0" builtinId="0"/>
  </cellStyles>
  <dxfs count="0"/>
  <tableStyles count="0" defaultTableStyle="TableStyleMedium2" defaultPivotStyle="PivotStyleLight16"/>
  <colors>
    <indexedColors>
      <rgbColor rgb="FF000000"/>
      <rgbColor rgb="FFF2F2F2"/>
      <rgbColor rgb="FFFF0000"/>
      <rgbColor rgb="FF00FF00"/>
      <rgbColor rgb="FF0000FF"/>
      <rgbColor rgb="FFFBE5D6"/>
      <rgbColor rgb="FFFF00FF"/>
      <rgbColor rgb="FF00FFFF"/>
      <rgbColor rgb="FF800000"/>
      <rgbColor rgb="FF008000"/>
      <rgbColor rgb="FF000080"/>
      <rgbColor rgb="FF808000"/>
      <rgbColor rgb="FF800080"/>
      <rgbColor rgb="FF008080"/>
      <rgbColor rgb="FFBFBFBF"/>
      <rgbColor rgb="FF808080"/>
      <rgbColor rgb="FF8FAADC"/>
      <rgbColor rgb="FF993366"/>
      <rgbColor rgb="FFFFF2CC"/>
      <rgbColor rgb="FFDEEBF7"/>
      <rgbColor rgb="FF660066"/>
      <rgbColor rgb="FFF4B183"/>
      <rgbColor rgb="FF0563C1"/>
      <rgbColor rgb="FFB4C7E7"/>
      <rgbColor rgb="FF000080"/>
      <rgbColor rgb="FFFF00FF"/>
      <rgbColor rgb="FFD9D9D9"/>
      <rgbColor rgb="FF00FFFF"/>
      <rgbColor rgb="FF800080"/>
      <rgbColor rgb="FF800000"/>
      <rgbColor rgb="FF008080"/>
      <rgbColor rgb="FF0000FF"/>
      <rgbColor rgb="FF00CCFF"/>
      <rgbColor rgb="FFD6DCE5"/>
      <rgbColor rgb="FFE2F0D9"/>
      <rgbColor rgb="FFFFE699"/>
      <rgbColor rgb="FFADB9CA"/>
      <rgbColor rgb="FFE088C1"/>
      <rgbColor rgb="FFEEBCDC"/>
      <rgbColor rgb="FFF8CBAD"/>
      <rgbColor rgb="FF3366FF"/>
      <rgbColor rgb="FF33CCCC"/>
      <rgbColor rgb="FFA9D18E"/>
      <rgbColor rgb="FFC5E0B4"/>
      <rgbColor rgb="FFFCCEFD"/>
      <rgbColor rgb="FFFF6600"/>
      <rgbColor rgb="FF666699"/>
      <rgbColor rgb="FF8497B0"/>
      <rgbColor rgb="FF003366"/>
      <rgbColor rgb="FF339966"/>
      <rgbColor rgb="FF003300"/>
      <rgbColor rgb="FF333300"/>
      <rgbColor rgb="FF993300"/>
      <rgbColor rgb="FF993366"/>
      <rgbColor rgb="FF333399"/>
      <rgbColor rgb="FF404040"/>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theme" Target="theme/theme1.xml"/><Relationship Id="rId50"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dr:twoCellAnchor editAs="oneCell">
    <xdr:from>
      <xdr:col>9</xdr:col>
      <xdr:colOff>123840</xdr:colOff>
      <xdr:row>3</xdr:row>
      <xdr:rowOff>133200</xdr:rowOff>
    </xdr:from>
    <xdr:to>
      <xdr:col>14</xdr:col>
      <xdr:colOff>653400</xdr:colOff>
      <xdr:row>14</xdr:row>
      <xdr:rowOff>95400</xdr:rowOff>
    </xdr:to>
    <xdr:sp macro="" textlink="">
      <xdr:nvSpPr>
        <xdr:cNvPr id="2" name="TextBox 1">
          <a:extLst>
            <a:ext uri="{FF2B5EF4-FFF2-40B4-BE49-F238E27FC236}">
              <a16:creationId xmlns:a16="http://schemas.microsoft.com/office/drawing/2014/main" id="{00000000-0008-0000-0300-000002000000}"/>
            </a:ext>
          </a:extLst>
        </xdr:cNvPr>
        <xdr:cNvSpPr/>
      </xdr:nvSpPr>
      <xdr:spPr>
        <a:xfrm>
          <a:off x="12160440" y="703440"/>
          <a:ext cx="5149080" cy="1953000"/>
        </a:xfrm>
        <a:prstGeom prst="rect">
          <a:avLst/>
        </a:prstGeom>
        <a:solidFill>
          <a:srgbClr val="E7E6E6"/>
        </a:solidFill>
        <a:ln w="0">
          <a:noFill/>
        </a:ln>
      </xdr:spPr>
      <xdr:style>
        <a:lnRef idx="0">
          <a:scrgbClr r="0" g="0" b="0"/>
        </a:lnRef>
        <a:fillRef idx="0">
          <a:scrgbClr r="0" g="0" b="0"/>
        </a:fillRef>
        <a:effectRef idx="0">
          <a:scrgbClr r="0" g="0" b="0"/>
        </a:effectRef>
        <a:fontRef idx="minor"/>
      </xdr:style>
      <xdr:txBody>
        <a:bodyPr vertOverflow="clip" horzOverflow="clip" wrap="none" lIns="90000" tIns="45000" rIns="90000" bIns="45000" anchor="t">
          <a:spAutoFit/>
        </a:bodyPr>
        <a:lstStyle/>
        <a:p>
          <a:pPr>
            <a:lnSpc>
              <a:spcPct val="100000"/>
            </a:lnSpc>
          </a:pPr>
          <a:r>
            <a:rPr lang="fi-FI" sz="1200" b="0" u="none" strike="noStrike">
              <a:solidFill>
                <a:schemeClr val="dk1"/>
              </a:solidFill>
              <a:effectLst/>
              <a:uFillTx/>
              <a:latin typeface="Arial Nova"/>
            </a:rPr>
            <a:t>Define periods in each solve:</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One solve can have multiple rows (one row for each period in the solve)</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period_timeblockSet: Choose what timeblockSet the period uses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discount_years: How many years from the solve to the period</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realised_dispatch: Results of dispatch are kept only from these</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can_invest: Investments are allowed only from these</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realize_invests: Results of invests are created</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invest_periods: Investments are allowed only from these</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Fix_storage: Storage values are passed to the inner solve</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Maintain the order of periods (top to bottom &gt;&gt; first to last in the solve)</a:t>
          </a:r>
          <a:endParaRPr lang="en-GB" sz="1200" b="0" u="none" strike="noStrike">
            <a:effectLst/>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104760</xdr:colOff>
      <xdr:row>6</xdr:row>
      <xdr:rowOff>134640</xdr:rowOff>
    </xdr:from>
    <xdr:to>
      <xdr:col>13</xdr:col>
      <xdr:colOff>158400</xdr:colOff>
      <xdr:row>13</xdr:row>
      <xdr:rowOff>76320</xdr:rowOff>
    </xdr:to>
    <xdr:sp macro="" textlink="">
      <xdr:nvSpPr>
        <xdr:cNvPr id="2" name="TextBox 1">
          <a:extLst>
            <a:ext uri="{FF2B5EF4-FFF2-40B4-BE49-F238E27FC236}">
              <a16:creationId xmlns:a16="http://schemas.microsoft.com/office/drawing/2014/main" id="{00000000-0008-0000-0400-000002000000}"/>
            </a:ext>
          </a:extLst>
        </xdr:cNvPr>
        <xdr:cNvSpPr/>
      </xdr:nvSpPr>
      <xdr:spPr>
        <a:xfrm>
          <a:off x="12478320" y="1247760"/>
          <a:ext cx="6098760" cy="1208520"/>
        </a:xfrm>
        <a:prstGeom prst="rect">
          <a:avLst/>
        </a:prstGeom>
        <a:solidFill>
          <a:srgbClr val="E7E6E6"/>
        </a:solidFill>
        <a:ln w="0">
          <a:noFill/>
        </a:ln>
      </xdr:spPr>
      <xdr:style>
        <a:lnRef idx="0">
          <a:scrgbClr r="0" g="0" b="0"/>
        </a:lnRef>
        <a:fillRef idx="0">
          <a:scrgbClr r="0" g="0" b="0"/>
        </a:fillRef>
        <a:effectRef idx="0">
          <a:scrgbClr r="0" g="0" b="0"/>
        </a:effectRef>
        <a:fontRef idx="minor"/>
      </xdr:style>
      <xdr:txBody>
        <a:bodyPr vertOverflow="clip" horzOverflow="clip" wrap="none" lIns="90000" tIns="45000" rIns="90000" bIns="45000" anchor="t">
          <a:spAutoFit/>
        </a:bodyPr>
        <a:lstStyle/>
        <a:p>
          <a:pPr>
            <a:lnSpc>
              <a:spcPct val="100000"/>
            </a:lnSpc>
          </a:pPr>
          <a:r>
            <a:rPr lang="fi-FI" sz="1200" b="0" u="none" strike="noStrike">
              <a:solidFill>
                <a:schemeClr val="dk1"/>
              </a:solidFill>
              <a:effectLst/>
              <a:uFillTx/>
              <a:latin typeface="Arial Nova"/>
            </a:rPr>
            <a:t>Define the sequence of solves: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Can just be one solve for a single shot model</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...or a set of single solves to define a sequence of solves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Solve order is based on top to bottom order</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Contains_solve is used for creating a nested solve structure.</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The contained solve is run after this solve with the passed investment or storage values</a:t>
          </a:r>
          <a:endParaRPr lang="en-GB" sz="1200" b="0" u="none" strike="noStrike">
            <a:effectLst/>
            <a:uFillTx/>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104760</xdr:colOff>
      <xdr:row>6</xdr:row>
      <xdr:rowOff>134640</xdr:rowOff>
    </xdr:from>
    <xdr:to>
      <xdr:col>11</xdr:col>
      <xdr:colOff>998640</xdr:colOff>
      <xdr:row>11</xdr:row>
      <xdr:rowOff>65880</xdr:rowOff>
    </xdr:to>
    <xdr:sp macro="" textlink="">
      <xdr:nvSpPr>
        <xdr:cNvPr id="2" name="TextBox 1">
          <a:extLst>
            <a:ext uri="{FF2B5EF4-FFF2-40B4-BE49-F238E27FC236}">
              <a16:creationId xmlns:a16="http://schemas.microsoft.com/office/drawing/2014/main" id="{00000000-0008-0000-0500-000002000000}"/>
            </a:ext>
          </a:extLst>
        </xdr:cNvPr>
        <xdr:cNvSpPr/>
      </xdr:nvSpPr>
      <xdr:spPr>
        <a:xfrm>
          <a:off x="10683360" y="1247760"/>
          <a:ext cx="5427720" cy="836280"/>
        </a:xfrm>
        <a:prstGeom prst="rect">
          <a:avLst/>
        </a:prstGeom>
        <a:solidFill>
          <a:srgbClr val="E7E6E6"/>
        </a:solidFill>
        <a:ln w="0">
          <a:noFill/>
        </a:ln>
      </xdr:spPr>
      <xdr:style>
        <a:lnRef idx="0">
          <a:scrgbClr r="0" g="0" b="0"/>
        </a:lnRef>
        <a:fillRef idx="0">
          <a:scrgbClr r="0" g="0" b="0"/>
        </a:fillRef>
        <a:effectRef idx="0">
          <a:scrgbClr r="0" g="0" b="0"/>
        </a:effectRef>
        <a:fontRef idx="minor"/>
      </xdr:style>
      <xdr:txBody>
        <a:bodyPr vertOverflow="clip" horzOverflow="clip" wrap="none" lIns="90000" tIns="45000" rIns="90000" bIns="45000" anchor="t">
          <a:spAutoFit/>
        </a:bodyPr>
        <a:lstStyle/>
        <a:p>
          <a:pPr>
            <a:lnSpc>
              <a:spcPct val="100000"/>
            </a:lnSpc>
          </a:pPr>
          <a:r>
            <a:rPr lang="fi-FI" sz="1200" b="0" u="none" strike="noStrike">
              <a:solidFill>
                <a:schemeClr val="dk1"/>
              </a:solidFill>
              <a:effectLst/>
              <a:uFillTx/>
              <a:latin typeface="Arial Nova"/>
            </a:rPr>
            <a:t>Define the rolling parameters. Required if the solve_mode is rolling_window:</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Rolling_solve_jump: The solve start and output interval, smaller than horizon</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Rolling_solve_horizon: The solve length</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Rolling_duration: If not to the end, the length of the combined rolls</a:t>
          </a:r>
          <a:endParaRPr lang="en-GB" sz="1200" b="0" u="none" strike="noStrike">
            <a:effectLst/>
            <a:uFillTx/>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380880</xdr:colOff>
      <xdr:row>3</xdr:row>
      <xdr:rowOff>144000</xdr:rowOff>
    </xdr:from>
    <xdr:to>
      <xdr:col>10</xdr:col>
      <xdr:colOff>242640</xdr:colOff>
      <xdr:row>8</xdr:row>
      <xdr:rowOff>158400</xdr:rowOff>
    </xdr:to>
    <xdr:sp macro="" textlink="">
      <xdr:nvSpPr>
        <xdr:cNvPr id="3" name="TextBox 1">
          <a:extLst>
            <a:ext uri="{FF2B5EF4-FFF2-40B4-BE49-F238E27FC236}">
              <a16:creationId xmlns:a16="http://schemas.microsoft.com/office/drawing/2014/main" id="{00000000-0008-0000-0800-000003000000}"/>
            </a:ext>
          </a:extLst>
        </xdr:cNvPr>
        <xdr:cNvSpPr/>
      </xdr:nvSpPr>
      <xdr:spPr>
        <a:xfrm>
          <a:off x="5892840" y="714240"/>
          <a:ext cx="4481280" cy="919440"/>
        </a:xfrm>
        <a:prstGeom prst="rect">
          <a:avLst/>
        </a:prstGeom>
        <a:solidFill>
          <a:srgbClr val="E7E6E6"/>
        </a:solidFill>
        <a:ln w="0">
          <a:noFill/>
        </a:ln>
      </xdr:spPr>
      <xdr:style>
        <a:lnRef idx="0">
          <a:scrgbClr r="0" g="0" b="0"/>
        </a:lnRef>
        <a:fillRef idx="0">
          <a:scrgbClr r="0" g="0" b="0"/>
        </a:fillRef>
        <a:effectRef idx="0">
          <a:scrgbClr r="0" g="0" b="0"/>
        </a:effectRef>
        <a:fontRef idx="minor"/>
      </xdr:style>
      <xdr:txBody>
        <a:bodyPr vertOverflow="clip" horzOverflow="clip" wrap="none" lIns="90000" tIns="45000" rIns="90000" bIns="45000" anchor="t">
          <a:spAutoFit/>
        </a:bodyPr>
        <a:lstStyle/>
        <a:p>
          <a:pPr>
            <a:lnSpc>
              <a:spcPct val="100000"/>
            </a:lnSpc>
          </a:pPr>
          <a:r>
            <a:rPr lang="fi-FI" sz="1200" b="0" u="none" strike="noStrike">
              <a:solidFill>
                <a:schemeClr val="dk1"/>
              </a:solidFill>
              <a:effectLst/>
              <a:uFillTx/>
              <a:latin typeface="Arial Nova"/>
            </a:rPr>
            <a:t>Define the timeblockSets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one timeblockSet can have multiple rows (multiple blocks)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timestep: starting time step for the block</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block_duration: duration of the block counted in time steps</a:t>
          </a:r>
          <a:endParaRPr lang="en-GB" sz="1200" b="0" u="none" strike="noStrike">
            <a:effectLst/>
            <a:uFillTx/>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37</xdr:col>
      <xdr:colOff>162000</xdr:colOff>
      <xdr:row>3</xdr:row>
      <xdr:rowOff>106200</xdr:rowOff>
    </xdr:from>
    <xdr:to>
      <xdr:col>49</xdr:col>
      <xdr:colOff>1080</xdr:colOff>
      <xdr:row>11</xdr:row>
      <xdr:rowOff>52920</xdr:rowOff>
    </xdr:to>
    <xdr:sp macro="" textlink="">
      <xdr:nvSpPr>
        <xdr:cNvPr id="4" name="TextBox 1">
          <a:extLst>
            <a:ext uri="{FF2B5EF4-FFF2-40B4-BE49-F238E27FC236}">
              <a16:creationId xmlns:a16="http://schemas.microsoft.com/office/drawing/2014/main" id="{00000000-0008-0000-0900-000004000000}"/>
            </a:ext>
          </a:extLst>
        </xdr:cNvPr>
        <xdr:cNvSpPr/>
      </xdr:nvSpPr>
      <xdr:spPr>
        <a:xfrm>
          <a:off x="44187120" y="685800"/>
          <a:ext cx="8091720" cy="1394640"/>
        </a:xfrm>
        <a:prstGeom prst="rect">
          <a:avLst/>
        </a:prstGeom>
        <a:solidFill>
          <a:srgbClr val="E7E6E6"/>
        </a:solidFill>
        <a:ln w="0">
          <a:noFill/>
        </a:ln>
      </xdr:spPr>
      <xdr:style>
        <a:lnRef idx="0">
          <a:scrgbClr r="0" g="0" b="0"/>
        </a:lnRef>
        <a:fillRef idx="0">
          <a:scrgbClr r="0" g="0" b="0"/>
        </a:fillRef>
        <a:effectRef idx="0">
          <a:scrgbClr r="0" g="0" b="0"/>
        </a:effectRef>
        <a:fontRef idx="minor"/>
      </xdr:style>
      <xdr:txBody>
        <a:bodyPr vertOverflow="clip" horzOverflow="clip" wrap="none" lIns="90000" tIns="45000" rIns="90000" bIns="45000" anchor="t">
          <a:spAutoFit/>
        </a:bodyPr>
        <a:lstStyle/>
        <a:p>
          <a:pPr>
            <a:lnSpc>
              <a:spcPct val="100000"/>
            </a:lnSpc>
          </a:pPr>
          <a:r>
            <a:rPr lang="fi-FI" sz="1200" b="0" u="none" strike="noStrike">
              <a:solidFill>
                <a:schemeClr val="dk1"/>
              </a:solidFill>
              <a:effectLst/>
              <a:uFillTx/>
              <a:latin typeface="Arial Nova"/>
            </a:rPr>
            <a:t>Input data for the nodes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has_balance: Does the node maintain an energy balance?</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has_inflow: Is the inflow time series of the node used?</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has_state: Does the node have a state (i.e., can it store energy)?</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invest_method: How the model treats investments in this node (size of storage is the investment variable in nodes)?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annual_flow, inflow, penalty_down and penalty_up: regular node parameters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other parameters are related to storage the node could have</a:t>
          </a:r>
          <a:endParaRPr lang="en-GB" sz="1200" b="0" u="none" strike="noStrike">
            <a:effectLst/>
            <a:uFillTx/>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4</xdr:col>
      <xdr:colOff>523800</xdr:colOff>
      <xdr:row>2</xdr:row>
      <xdr:rowOff>10800</xdr:rowOff>
    </xdr:from>
    <xdr:to>
      <xdr:col>16</xdr:col>
      <xdr:colOff>365760</xdr:colOff>
      <xdr:row>5</xdr:row>
      <xdr:rowOff>118080</xdr:rowOff>
    </xdr:to>
    <xdr:sp macro="" textlink="">
      <xdr:nvSpPr>
        <xdr:cNvPr id="5" name="TextBox 1">
          <a:extLst>
            <a:ext uri="{FF2B5EF4-FFF2-40B4-BE49-F238E27FC236}">
              <a16:creationId xmlns:a16="http://schemas.microsoft.com/office/drawing/2014/main" id="{00000000-0008-0000-0C00-000005000000}"/>
            </a:ext>
          </a:extLst>
        </xdr:cNvPr>
        <xdr:cNvSpPr/>
      </xdr:nvSpPr>
      <xdr:spPr>
        <a:xfrm>
          <a:off x="4073400" y="399960"/>
          <a:ext cx="8094600" cy="650160"/>
        </a:xfrm>
        <a:prstGeom prst="rect">
          <a:avLst/>
        </a:prstGeom>
        <a:solidFill>
          <a:srgbClr val="E7E6E6"/>
        </a:solidFill>
        <a:ln w="0">
          <a:noFill/>
        </a:ln>
      </xdr:spPr>
      <xdr:style>
        <a:lnRef idx="0">
          <a:scrgbClr r="0" g="0" b="0"/>
        </a:lnRef>
        <a:fillRef idx="0">
          <a:scrgbClr r="0" g="0" b="0"/>
        </a:fillRef>
        <a:effectRef idx="0">
          <a:scrgbClr r="0" g="0" b="0"/>
        </a:effectRef>
        <a:fontRef idx="minor"/>
      </xdr:style>
      <xdr:txBody>
        <a:bodyPr vertOverflow="clip" horzOverflow="clip" wrap="none" lIns="90000" tIns="45000" rIns="90000" bIns="45000" anchor="t">
          <a:spAutoFit/>
        </a:bodyPr>
        <a:lstStyle/>
        <a:p>
          <a:pPr>
            <a:lnSpc>
              <a:spcPct val="100000"/>
            </a:lnSpc>
          </a:pPr>
          <a:r>
            <a:rPr lang="fi-FI" sz="1200" b="0" u="none" strike="noStrike">
              <a:solidFill>
                <a:schemeClr val="dk1"/>
              </a:solidFill>
              <a:effectLst/>
              <a:uFillTx/>
              <a:latin typeface="Arial Nova"/>
            </a:rPr>
            <a:t>Input data for the commodities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co2_content: when model uses a commodity with CO2 content, emissions are counted and included in model costs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price: can be positive (model buys the commodity) or negative (model sells the commodity)</a:t>
          </a:r>
          <a:endParaRPr lang="en-GB" sz="1200" b="0" u="none" strike="noStrike">
            <a:effectLst/>
            <a:uFillTx/>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dr:twoCellAnchor editAs="oneCell">
    <xdr:from>
      <xdr:col>27</xdr:col>
      <xdr:colOff>314280</xdr:colOff>
      <xdr:row>2</xdr:row>
      <xdr:rowOff>116640</xdr:rowOff>
    </xdr:from>
    <xdr:to>
      <xdr:col>40</xdr:col>
      <xdr:colOff>293040</xdr:colOff>
      <xdr:row>9</xdr:row>
      <xdr:rowOff>58320</xdr:rowOff>
    </xdr:to>
    <xdr:sp macro="" textlink="">
      <xdr:nvSpPr>
        <xdr:cNvPr id="6" name="TextBox 1">
          <a:extLst>
            <a:ext uri="{FF2B5EF4-FFF2-40B4-BE49-F238E27FC236}">
              <a16:creationId xmlns:a16="http://schemas.microsoft.com/office/drawing/2014/main" id="{00000000-0008-0000-0F00-000006000000}"/>
            </a:ext>
          </a:extLst>
        </xdr:cNvPr>
        <xdr:cNvSpPr/>
      </xdr:nvSpPr>
      <xdr:spPr>
        <a:xfrm>
          <a:off x="26847720" y="533160"/>
          <a:ext cx="8919000" cy="1208520"/>
        </a:xfrm>
        <a:prstGeom prst="rect">
          <a:avLst/>
        </a:prstGeom>
        <a:solidFill>
          <a:srgbClr val="E7E6E6"/>
        </a:solidFill>
        <a:ln w="0">
          <a:noFill/>
        </a:ln>
      </xdr:spPr>
      <xdr:style>
        <a:lnRef idx="0">
          <a:scrgbClr r="0" g="0" b="0"/>
        </a:lnRef>
        <a:fillRef idx="0">
          <a:scrgbClr r="0" g="0" b="0"/>
        </a:fillRef>
        <a:effectRef idx="0">
          <a:scrgbClr r="0" g="0" b="0"/>
        </a:effectRef>
        <a:fontRef idx="minor"/>
      </xdr:style>
      <xdr:txBody>
        <a:bodyPr vertOverflow="clip" horzOverflow="clip" wrap="none" lIns="90000" tIns="45000" rIns="90000" bIns="45000" anchor="t">
          <a:spAutoFit/>
        </a:bodyPr>
        <a:lstStyle/>
        <a:p>
          <a:pPr>
            <a:lnSpc>
              <a:spcPct val="100000"/>
            </a:lnSpc>
          </a:pPr>
          <a:r>
            <a:rPr lang="fi-FI" sz="1200" b="0" u="none" strike="noStrike">
              <a:solidFill>
                <a:schemeClr val="dk1"/>
              </a:solidFill>
              <a:effectLst/>
              <a:uFillTx/>
              <a:latin typeface="Arial Nova"/>
            </a:rPr>
            <a:t>Input data for the connections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transfer_method: Transfer can use different methods since there can be a trade-off between accuracy and computational effort.</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startup_method: Startups can be applied also to transfer connections.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invest_method: Choice of investment method (or not allowed) for the connection capacity.</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has_DC: marks the connection as DC without synchronous connection</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 other parameters define the connection parameters</a:t>
          </a:r>
          <a:endParaRPr lang="en-GB" sz="1200" b="0" u="none" strike="noStrike">
            <a:effectLst/>
            <a:uFillTx/>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247680</xdr:colOff>
      <xdr:row>3</xdr:row>
      <xdr:rowOff>66600</xdr:rowOff>
    </xdr:from>
    <xdr:to>
      <xdr:col>17</xdr:col>
      <xdr:colOff>168480</xdr:colOff>
      <xdr:row>6</xdr:row>
      <xdr:rowOff>173880</xdr:rowOff>
    </xdr:to>
    <xdr:sp macro="" textlink="">
      <xdr:nvSpPr>
        <xdr:cNvPr id="7" name="TextBox 1">
          <a:extLst>
            <a:ext uri="{FF2B5EF4-FFF2-40B4-BE49-F238E27FC236}">
              <a16:creationId xmlns:a16="http://schemas.microsoft.com/office/drawing/2014/main" id="{00000000-0008-0000-1800-000007000000}"/>
            </a:ext>
          </a:extLst>
        </xdr:cNvPr>
        <xdr:cNvSpPr/>
      </xdr:nvSpPr>
      <xdr:spPr>
        <a:xfrm>
          <a:off x="5132160" y="609480"/>
          <a:ext cx="7485480" cy="650160"/>
        </a:xfrm>
        <a:prstGeom prst="rect">
          <a:avLst/>
        </a:prstGeom>
        <a:solidFill>
          <a:srgbClr val="E7E6E6"/>
        </a:solidFill>
        <a:ln w="0">
          <a:noFill/>
        </a:ln>
      </xdr:spPr>
      <xdr:style>
        <a:lnRef idx="0">
          <a:scrgbClr r="0" g="0" b="0"/>
        </a:lnRef>
        <a:fillRef idx="0">
          <a:scrgbClr r="0" g="0" b="0"/>
        </a:fillRef>
        <a:effectRef idx="0">
          <a:scrgbClr r="0" g="0" b="0"/>
        </a:effectRef>
        <a:fontRef idx="minor"/>
      </xdr:style>
      <xdr:txBody>
        <a:bodyPr vertOverflow="clip" horzOverflow="clip" wrap="none" lIns="90000" tIns="45000" rIns="90000" bIns="45000" anchor="t">
          <a:spAutoFit/>
        </a:bodyPr>
        <a:lstStyle/>
        <a:p>
          <a:pPr>
            <a:lnSpc>
              <a:spcPct val="100000"/>
            </a:lnSpc>
          </a:pPr>
          <a:r>
            <a:rPr lang="fi-FI" sz="1200" b="0" u="none" strike="noStrike">
              <a:solidFill>
                <a:schemeClr val="dk1"/>
              </a:solidFill>
              <a:effectLst/>
              <a:uFillTx/>
              <a:latin typeface="Arial Nova"/>
            </a:rPr>
            <a:t>Profiles can fix or set upper or lower limits to units, connections or nodes (i.e., storages).</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Profiles should typically include values between 0-1 as they are multiplied by capacity (existing or invested).</a:t>
          </a:r>
          <a:endParaRPr lang="en-GB" sz="1200" b="0" u="none" strike="noStrike">
            <a:effectLst/>
            <a:uFillTx/>
            <a:latin typeface="Times New Roman"/>
          </a:endParaRPr>
        </a:p>
        <a:p>
          <a:pPr>
            <a:lnSpc>
              <a:spcPct val="100000"/>
            </a:lnSpc>
          </a:pPr>
          <a:r>
            <a:rPr lang="fi-FI" sz="1200" b="0" u="none" strike="noStrike">
              <a:solidFill>
                <a:schemeClr val="dk1"/>
              </a:solidFill>
              <a:effectLst/>
              <a:uFillTx/>
              <a:latin typeface="Arial Nova"/>
            </a:rPr>
            <a:t>Can be used e.g., for variable power generation or for EV batteries.</a:t>
          </a:r>
          <a:endParaRPr lang="en-GB" sz="1200" b="0" u="none" strike="noStrike">
            <a:effectLst/>
            <a:uFillTx/>
            <a:latin typeface="Times New Roman"/>
          </a:endParaRPr>
        </a:p>
      </xdr:txBody>
    </xdr:sp>
    <xdr:clientData/>
  </xdr:twoCellAnchor>
</xdr:wsDr>
</file>

<file path=xl/theme/theme1.xml><?xml version="1.0" encoding="utf-8"?>
<a:theme xmlns:a="http://schemas.openxmlformats.org/drawingml/2006/main"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majorFont>
      <a:minorFont>
        <a:latin typeface="Calibri" panose="020F0502020204030204"/>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8.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3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0"/>
  <sheetViews>
    <sheetView zoomScaleNormal="100" workbookViewId="0">
      <selection activeCell="Q22" sqref="Q22"/>
    </sheetView>
  </sheetViews>
  <sheetFormatPr defaultColWidth="8.5703125" defaultRowHeight="14.25" customHeight="1" x14ac:dyDescent="0.25"/>
  <cols>
    <col min="1" max="1" width="28.140625" style="1" customWidth="1"/>
    <col min="2" max="2" width="17.85546875" style="1" customWidth="1"/>
    <col min="3" max="3" width="18.42578125" style="1" customWidth="1"/>
  </cols>
  <sheetData>
    <row r="1" spans="1:5" ht="15" x14ac:dyDescent="0.25">
      <c r="A1" s="2" t="s">
        <v>0</v>
      </c>
      <c r="B1" s="2" t="s">
        <v>1</v>
      </c>
      <c r="C1" s="2" t="s">
        <v>2</v>
      </c>
    </row>
    <row r="2" spans="1:5" ht="15" x14ac:dyDescent="0.25">
      <c r="A2" s="3" t="s">
        <v>3</v>
      </c>
      <c r="B2" s="3"/>
      <c r="C2" s="3"/>
    </row>
    <row r="3" spans="1:5" ht="15" x14ac:dyDescent="0.25">
      <c r="A3" s="3" t="s">
        <v>4</v>
      </c>
      <c r="B3" s="3"/>
      <c r="C3" s="3"/>
    </row>
    <row r="4" spans="1:5" ht="15" x14ac:dyDescent="0.25">
      <c r="A4" s="3" t="s">
        <v>5</v>
      </c>
      <c r="B4" s="3"/>
      <c r="C4" s="3"/>
      <c r="E4" t="s">
        <v>6</v>
      </c>
    </row>
    <row r="5" spans="1:5" ht="15" x14ac:dyDescent="0.25">
      <c r="A5" s="3" t="s">
        <v>7</v>
      </c>
      <c r="B5" s="3"/>
      <c r="C5" s="3"/>
      <c r="E5" t="s">
        <v>8</v>
      </c>
    </row>
    <row r="6" spans="1:5" ht="15" x14ac:dyDescent="0.25">
      <c r="A6" s="3" t="s">
        <v>9</v>
      </c>
      <c r="B6" s="3"/>
      <c r="C6" s="3"/>
      <c r="E6" t="s">
        <v>10</v>
      </c>
    </row>
    <row r="7" spans="1:5" ht="15" x14ac:dyDescent="0.25">
      <c r="A7" s="3" t="s">
        <v>11</v>
      </c>
      <c r="B7" s="4"/>
      <c r="C7" s="3" t="s">
        <v>12</v>
      </c>
      <c r="E7" t="s">
        <v>13</v>
      </c>
    </row>
    <row r="8" spans="1:5" ht="15" x14ac:dyDescent="0.25">
      <c r="A8" s="3" t="s">
        <v>14</v>
      </c>
      <c r="B8" s="3"/>
      <c r="C8" s="3"/>
    </row>
    <row r="9" spans="1:5" ht="15" x14ac:dyDescent="0.25">
      <c r="A9" s="3" t="s">
        <v>15</v>
      </c>
      <c r="B9" s="3"/>
      <c r="C9" s="3"/>
    </row>
    <row r="10" spans="1:5" ht="15" x14ac:dyDescent="0.25">
      <c r="A10" s="3" t="s">
        <v>16</v>
      </c>
      <c r="B10" s="3"/>
      <c r="C10" s="3"/>
    </row>
    <row r="11" spans="1:5" ht="15" x14ac:dyDescent="0.25">
      <c r="A11" s="5"/>
      <c r="B11" s="5"/>
      <c r="C11" s="5"/>
      <c r="E11" t="s">
        <v>17</v>
      </c>
    </row>
    <row r="12" spans="1:5" ht="15" x14ac:dyDescent="0.25">
      <c r="A12" s="6" t="s">
        <v>18</v>
      </c>
      <c r="B12" s="6" t="s">
        <v>19</v>
      </c>
      <c r="C12" s="6" t="s">
        <v>20</v>
      </c>
    </row>
    <row r="13" spans="1:5" ht="15" x14ac:dyDescent="0.25">
      <c r="A13" s="6" t="s">
        <v>21</v>
      </c>
      <c r="B13" s="6" t="s">
        <v>22</v>
      </c>
      <c r="C13" s="7"/>
    </row>
    <row r="14" spans="1:5" ht="15" x14ac:dyDescent="0.25">
      <c r="A14" s="6" t="s">
        <v>23</v>
      </c>
      <c r="B14" s="6"/>
      <c r="C14" s="6"/>
    </row>
    <row r="15" spans="1:5" ht="15" x14ac:dyDescent="0.25">
      <c r="A15" s="6" t="s">
        <v>24</v>
      </c>
      <c r="B15" s="6" t="s">
        <v>25</v>
      </c>
      <c r="C15" s="6" t="s">
        <v>26</v>
      </c>
    </row>
    <row r="16" spans="1:5" ht="15" x14ac:dyDescent="0.25">
      <c r="A16" s="6" t="s">
        <v>27</v>
      </c>
      <c r="B16" s="6" t="s">
        <v>28</v>
      </c>
      <c r="C16" s="6" t="s">
        <v>29</v>
      </c>
    </row>
    <row r="17" spans="1:4" ht="15" x14ac:dyDescent="0.25">
      <c r="A17" s="6" t="s">
        <v>30</v>
      </c>
      <c r="B17" s="6" t="s">
        <v>31</v>
      </c>
      <c r="C17" s="6" t="s">
        <v>32</v>
      </c>
    </row>
    <row r="18" spans="1:4" ht="15" x14ac:dyDescent="0.25">
      <c r="A18" s="5"/>
      <c r="B18" s="5"/>
      <c r="C18" s="5"/>
    </row>
    <row r="19" spans="1:4" ht="15" x14ac:dyDescent="0.25">
      <c r="A19" s="8"/>
      <c r="B19" s="8"/>
      <c r="C19" s="9" t="s">
        <v>33</v>
      </c>
    </row>
    <row r="20" spans="1:4" ht="15" x14ac:dyDescent="0.25">
      <c r="A20" s="9" t="s">
        <v>34</v>
      </c>
      <c r="B20" s="9"/>
      <c r="C20" s="9"/>
    </row>
    <row r="21" spans="1:4" ht="15" x14ac:dyDescent="0.25">
      <c r="A21" s="9" t="s">
        <v>35</v>
      </c>
      <c r="B21" s="9"/>
      <c r="C21" s="9"/>
    </row>
    <row r="22" spans="1:4" ht="15" x14ac:dyDescent="0.25">
      <c r="A22" s="9" t="s">
        <v>36</v>
      </c>
      <c r="B22" s="9"/>
      <c r="C22" s="9"/>
    </row>
    <row r="23" spans="1:4" ht="15" x14ac:dyDescent="0.25">
      <c r="A23" s="5"/>
      <c r="B23" s="5"/>
      <c r="C23" s="5"/>
    </row>
    <row r="24" spans="1:4" ht="15" x14ac:dyDescent="0.25">
      <c r="A24" s="10" t="s">
        <v>37</v>
      </c>
      <c r="B24" s="10" t="s">
        <v>38</v>
      </c>
      <c r="C24" s="10"/>
      <c r="D24" s="1"/>
    </row>
    <row r="25" spans="1:4" ht="15" x14ac:dyDescent="0.25">
      <c r="A25" s="10" t="s">
        <v>39</v>
      </c>
      <c r="B25" s="10"/>
      <c r="C25" s="10"/>
    </row>
    <row r="26" spans="1:4" ht="15" x14ac:dyDescent="0.25">
      <c r="A26" s="10" t="s">
        <v>40</v>
      </c>
      <c r="B26" s="10"/>
      <c r="C26" s="10"/>
    </row>
    <row r="27" spans="1:4" ht="15" x14ac:dyDescent="0.25">
      <c r="A27" s="10" t="s">
        <v>41</v>
      </c>
      <c r="B27" s="10"/>
      <c r="C27" s="10"/>
    </row>
    <row r="28" spans="1:4" ht="15" x14ac:dyDescent="0.25">
      <c r="A28" s="10" t="s">
        <v>42</v>
      </c>
      <c r="B28" s="10"/>
      <c r="C28" s="10"/>
    </row>
    <row r="29" spans="1:4" ht="15" x14ac:dyDescent="0.25">
      <c r="A29" s="10" t="s">
        <v>43</v>
      </c>
      <c r="B29" s="10"/>
      <c r="C29" s="10"/>
    </row>
    <row r="30" spans="1:4" ht="15" x14ac:dyDescent="0.25">
      <c r="A30" s="5"/>
      <c r="B30" s="5"/>
      <c r="C30" s="5"/>
    </row>
    <row r="31" spans="1:4" ht="15" x14ac:dyDescent="0.25">
      <c r="A31" s="11" t="s">
        <v>44</v>
      </c>
      <c r="B31" s="11"/>
      <c r="C31" s="11"/>
    </row>
    <row r="32" spans="1:4" ht="15" x14ac:dyDescent="0.25">
      <c r="A32" s="11" t="s">
        <v>45</v>
      </c>
      <c r="B32" s="12"/>
      <c r="C32" s="11" t="s">
        <v>46</v>
      </c>
    </row>
    <row r="33" spans="1:3" ht="15" x14ac:dyDescent="0.25">
      <c r="A33" s="11" t="s">
        <v>47</v>
      </c>
      <c r="B33" s="11"/>
      <c r="C33" s="11"/>
    </row>
    <row r="35" spans="1:3" ht="15" x14ac:dyDescent="0.25">
      <c r="A35" s="13" t="s">
        <v>48</v>
      </c>
      <c r="B35" s="13"/>
      <c r="C35" s="13"/>
    </row>
    <row r="36" spans="1:3" ht="15" x14ac:dyDescent="0.25">
      <c r="A36" s="13" t="s">
        <v>49</v>
      </c>
      <c r="B36" s="13"/>
      <c r="C36" s="13"/>
    </row>
    <row r="37" spans="1:3" ht="15" x14ac:dyDescent="0.25">
      <c r="A37" s="13" t="s">
        <v>50</v>
      </c>
      <c r="B37" s="13"/>
      <c r="C37" s="13"/>
    </row>
    <row r="38" spans="1:3" ht="15" x14ac:dyDescent="0.25">
      <c r="A38" s="13" t="s">
        <v>51</v>
      </c>
      <c r="B38" s="13"/>
      <c r="C38" s="13"/>
    </row>
    <row r="39" spans="1:3" ht="15" x14ac:dyDescent="0.25">
      <c r="A39" s="13" t="s">
        <v>52</v>
      </c>
      <c r="B39" s="13"/>
      <c r="C39" s="13"/>
    </row>
    <row r="40" spans="1:3" ht="15" x14ac:dyDescent="0.25">
      <c r="A40" s="13" t="s">
        <v>53</v>
      </c>
      <c r="B40" s="13"/>
      <c r="C40" s="13"/>
    </row>
  </sheetData>
  <hyperlinks>
    <hyperlink ref="A2" location="version!A1" display="version" xr:uid="{00000000-0004-0000-0000-000000000000}"/>
    <hyperlink ref="A3" location="scenario!B3" display="scenario" xr:uid="{00000000-0004-0000-0000-000001000000}"/>
    <hyperlink ref="A4" location="solve_period!A1" display="solve_period" xr:uid="{00000000-0004-0000-0000-000002000000}"/>
    <hyperlink ref="A5" location="solve_sequence!A1" display="solve_sequence" xr:uid="{00000000-0004-0000-0000-000003000000}"/>
    <hyperlink ref="A6" location="timeblockSet!A1" display="timeblockSet" xr:uid="{00000000-0004-0000-0000-000004000000}"/>
    <hyperlink ref="A7" location="timeline_s!A1" display="timeline_c" xr:uid="{00000000-0004-0000-0000-000005000000}"/>
    <hyperlink ref="C7" location="timeline_t!A1" display="timeline_t" xr:uid="{00000000-0004-0000-0000-000006000000}"/>
    <hyperlink ref="A8" location="timeblockSet_timeline!A1" display="timeblockSet_timeline" xr:uid="{00000000-0004-0000-0000-000007000000}"/>
    <hyperlink ref="A9" location="solve_commands!A1" display="solve_commands" xr:uid="{00000000-0004-0000-0000-000008000000}"/>
    <hyperlink ref="A10" location="optional_outputs!A1" display="optional_outputs" xr:uid="{00000000-0004-0000-0000-000009000000}"/>
    <hyperlink ref="A12" location="node_c!A1" display="node_c" xr:uid="{00000000-0004-0000-0000-00000A000000}"/>
    <hyperlink ref="B12" location="node_p!A1" display="node_p" xr:uid="{00000000-0004-0000-0000-00000B000000}"/>
    <hyperlink ref="C12" location="node_t!A1" display="node_t" xr:uid="{00000000-0004-0000-0000-00000C000000}"/>
    <hyperlink ref="A13" location="commodity_c!A1" display="commodity_c" xr:uid="{00000000-0004-0000-0000-00000D000000}"/>
    <hyperlink ref="B13" location="commodity_p!A1" display="commodity_p" xr:uid="{00000000-0004-0000-0000-00000E000000}"/>
    <hyperlink ref="A14" location="commodity_node!A1" display="commodity_node" xr:uid="{00000000-0004-0000-0000-00000F000000}"/>
    <hyperlink ref="A15" location="connection_c!A1" display="connection_c" xr:uid="{00000000-0004-0000-0000-000010000000}"/>
    <hyperlink ref="B15" location="connection_p!A1" display="connection_p" xr:uid="{00000000-0004-0000-0000-000011000000}"/>
    <hyperlink ref="C15" location="connection_t!A1" display="connection_t" xr:uid="{00000000-0004-0000-0000-000012000000}"/>
    <hyperlink ref="A16" location="unit_c!A1" display="unit_c" xr:uid="{00000000-0004-0000-0000-000013000000}"/>
    <hyperlink ref="B16" location="unit_p!A1" display="unit_p" xr:uid="{00000000-0004-0000-0000-000014000000}"/>
    <hyperlink ref="C16" location="unit_t!A1" display="unit_t" xr:uid="{00000000-0004-0000-0000-000015000000}"/>
    <hyperlink ref="A17" location="unit_node_c!A1" display="unit_node_c" xr:uid="{00000000-0004-0000-0000-000016000000}"/>
    <hyperlink ref="B17" location="unit_node_p!A1" display="unit_node_p" xr:uid="{00000000-0004-0000-0000-000017000000}"/>
    <hyperlink ref="C17" location="unit_node_t!A1" display="unit_node_t" xr:uid="{00000000-0004-0000-0000-000018000000}"/>
    <hyperlink ref="C19" location="profile_t!A1" display="profile_t" xr:uid="{00000000-0004-0000-0000-000019000000}"/>
    <hyperlink ref="A20" location="node_profile_c!A1" display="node_profile_c" xr:uid="{00000000-0004-0000-0000-00001A000000}"/>
    <hyperlink ref="A21" location="connection_profile_c!A1" display="connection_profile_c" xr:uid="{00000000-0004-0000-0000-00001B000000}"/>
    <hyperlink ref="A22" location="unit_node_profile_c!A1" display="unit_node_profile_c" xr:uid="{00000000-0004-0000-0000-00001C000000}"/>
    <hyperlink ref="A24" location="group_c!A1" display="group_c" xr:uid="{00000000-0004-0000-0000-00001D000000}"/>
    <hyperlink ref="B24" location="group_p!A1" display="group_p" xr:uid="{00000000-0004-0000-0000-00001E000000}"/>
    <hyperlink ref="A25" location="group_connection!A1" display="group_connection" xr:uid="{00000000-0004-0000-0000-00001F000000}"/>
    <hyperlink ref="A26" location="group_connection_node!A1" display="group_connection_node" xr:uid="{00000000-0004-0000-0000-000020000000}"/>
    <hyperlink ref="A27" location="group_node!A1" display="group_node" xr:uid="{00000000-0004-0000-0000-000021000000}"/>
    <hyperlink ref="A28" location="group_unit!A1" display="group_unit" xr:uid="{00000000-0004-0000-0000-000022000000}"/>
    <hyperlink ref="A29" location="group_unit_node!A1" display="group_unit_node" xr:uid="{00000000-0004-0000-0000-000023000000}"/>
    <hyperlink ref="A31" location="reserve_unit_node_c!A1" display="reserve_connection_node_c" xr:uid="{00000000-0004-0000-0000-000024000000}"/>
    <hyperlink ref="A32" location="reserve_group_c!A1" display="reserve_group_c" xr:uid="{00000000-0004-0000-0000-000025000000}"/>
    <hyperlink ref="C32" location="reserve_group_t!A1" display="reserve_group_t" xr:uid="{00000000-0004-0000-0000-000026000000}"/>
    <hyperlink ref="A33" location="reserve_unit_node_c!A1" display="reserve_unit_node_c" xr:uid="{00000000-0004-0000-0000-000027000000}"/>
    <hyperlink ref="A35" location="constraint_sense_c!A1" display="constraint_sense_c" xr:uid="{00000000-0004-0000-0000-000028000000}"/>
    <hyperlink ref="A36" location="unit_node_constraint_c!A1" display="unit_node_constraint_c" xr:uid="{00000000-0004-0000-0000-000029000000}"/>
    <hyperlink ref="A37" location="connection_node_constraint_c!A1" display="connection_node_constraint_c" xr:uid="{00000000-0004-0000-0000-00002A000000}"/>
    <hyperlink ref="A38" location="node_constraint_c!A1" display="node_constraint_c" xr:uid="{00000000-0004-0000-0000-00002B000000}"/>
    <hyperlink ref="A39" location="unit_constraint_c!A1" display="unit_constraint_c" xr:uid="{00000000-0004-0000-0000-00002C000000}"/>
    <hyperlink ref="A40" location="connection_constraint_c!A1" display="connection_constraint_c" xr:uid="{00000000-0004-0000-0000-00002D000000}"/>
  </hyperlinks>
  <pageMargins left="0.7" right="0.7" top="0.75" bottom="0.75" header="0.511811023622047" footer="0.511811023622047"/>
  <pageSetup paperSize="9" orientation="portrait" horizontalDpi="300" verticalDpi="30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K9"/>
  <sheetViews>
    <sheetView zoomScaleNormal="100" workbookViewId="0">
      <pane xSplit="2" ySplit="2" topLeftCell="C3" activePane="bottomRight" state="frozen"/>
      <selection pane="topRight" activeCell="C1" sqref="C1"/>
      <selection pane="bottomLeft" activeCell="A3" sqref="A3"/>
      <selection pane="bottomRight" activeCell="D1" sqref="D1:D4"/>
    </sheetView>
  </sheetViews>
  <sheetFormatPr defaultColWidth="8.5703125" defaultRowHeight="14.25" customHeight="1" x14ac:dyDescent="0.25"/>
  <cols>
    <col min="1" max="1" width="12.7109375" style="18" customWidth="1"/>
    <col min="2" max="2" width="21.42578125" style="19" customWidth="1"/>
    <col min="3" max="3" width="11.7109375" customWidth="1"/>
    <col min="4" max="4" width="19.7109375" customWidth="1"/>
    <col min="5" max="5" width="15" customWidth="1"/>
    <col min="6" max="7" width="11.42578125" customWidth="1"/>
    <col min="8" max="8" width="15" customWidth="1"/>
    <col min="9" max="9" width="15.85546875" customWidth="1"/>
    <col min="10" max="10" width="19.42578125" customWidth="1"/>
    <col min="11" max="11" width="23.140625" customWidth="1"/>
    <col min="12" max="12" width="25.140625" customWidth="1"/>
    <col min="13" max="13" width="29.28515625" customWidth="1"/>
    <col min="14" max="14" width="7.28515625" customWidth="1"/>
    <col min="15" max="15" width="12" customWidth="1"/>
    <col min="16" max="16" width="10.42578125" customWidth="1"/>
    <col min="17" max="17" width="13.7109375" customWidth="1"/>
    <col min="18" max="18" width="11.7109375" customWidth="1"/>
    <col min="19" max="19" width="9.5703125" customWidth="1"/>
    <col min="20" max="20" width="10.5703125" customWidth="1"/>
    <col min="21" max="21" width="10.28515625" customWidth="1"/>
    <col min="22" max="22" width="10.140625" customWidth="1"/>
    <col min="23" max="23" width="9.85546875" customWidth="1"/>
    <col min="24" max="26" width="10.85546875" customWidth="1"/>
    <col min="27" max="27" width="13.42578125" customWidth="1"/>
    <col min="28" max="28" width="12.7109375" customWidth="1"/>
    <col min="29" max="29" width="10.5703125" customWidth="1"/>
    <col min="30" max="30" width="8.140625" customWidth="1"/>
    <col min="31" max="32" width="18.140625" customWidth="1"/>
    <col min="33" max="33" width="16.85546875" customWidth="1"/>
    <col min="34" max="35" width="29.140625" customWidth="1"/>
    <col min="36" max="36" width="14.7109375" customWidth="1"/>
    <col min="37" max="37" width="10" customWidth="1"/>
  </cols>
  <sheetData>
    <row r="1" spans="1:37" ht="15" x14ac:dyDescent="0.25">
      <c r="A1" s="16" t="s">
        <v>135</v>
      </c>
      <c r="C1" t="s">
        <v>253</v>
      </c>
      <c r="E1" t="s">
        <v>254</v>
      </c>
      <c r="F1" t="s">
        <v>255</v>
      </c>
      <c r="G1" t="s">
        <v>256</v>
      </c>
      <c r="H1" t="s">
        <v>257</v>
      </c>
      <c r="I1" t="s">
        <v>258</v>
      </c>
      <c r="J1" t="s">
        <v>259</v>
      </c>
      <c r="K1" t="s">
        <v>260</v>
      </c>
      <c r="L1" t="s">
        <v>261</v>
      </c>
      <c r="M1" t="s">
        <v>262</v>
      </c>
      <c r="N1" t="s">
        <v>263</v>
      </c>
      <c r="O1" t="s">
        <v>264</v>
      </c>
      <c r="P1" t="s">
        <v>265</v>
      </c>
      <c r="Q1" t="s">
        <v>266</v>
      </c>
      <c r="R1" t="s">
        <v>267</v>
      </c>
      <c r="S1" t="s">
        <v>268</v>
      </c>
      <c r="T1" t="s">
        <v>269</v>
      </c>
      <c r="U1" t="s">
        <v>270</v>
      </c>
      <c r="V1" t="s">
        <v>271</v>
      </c>
      <c r="W1" t="s">
        <v>272</v>
      </c>
      <c r="X1" t="s">
        <v>273</v>
      </c>
      <c r="Y1" t="s">
        <v>274</v>
      </c>
      <c r="Z1" t="s">
        <v>275</v>
      </c>
      <c r="AA1" t="s">
        <v>276</v>
      </c>
      <c r="AB1" t="s">
        <v>277</v>
      </c>
      <c r="AC1" t="s">
        <v>278</v>
      </c>
      <c r="AD1" t="s">
        <v>279</v>
      </c>
      <c r="AE1" t="s">
        <v>280</v>
      </c>
      <c r="AF1" t="s">
        <v>281</v>
      </c>
      <c r="AG1" t="s">
        <v>282</v>
      </c>
      <c r="AH1" t="s">
        <v>283</v>
      </c>
      <c r="AI1" t="s">
        <v>284</v>
      </c>
      <c r="AJ1" t="s">
        <v>285</v>
      </c>
    </row>
    <row r="2" spans="1:37" ht="15" customHeight="1" x14ac:dyDescent="0.25">
      <c r="A2" s="21" t="s">
        <v>163</v>
      </c>
      <c r="B2" s="17" t="s">
        <v>286</v>
      </c>
      <c r="C2" s="15" t="s">
        <v>287</v>
      </c>
      <c r="D2" s="15" t="s">
        <v>288</v>
      </c>
      <c r="E2" s="15" t="s">
        <v>289</v>
      </c>
      <c r="F2" s="15" t="s">
        <v>290</v>
      </c>
      <c r="G2" s="15" t="s">
        <v>291</v>
      </c>
      <c r="H2" s="15" t="s">
        <v>292</v>
      </c>
      <c r="I2" s="15" t="s">
        <v>293</v>
      </c>
      <c r="J2" s="15" t="s">
        <v>294</v>
      </c>
      <c r="K2" s="15" t="s">
        <v>295</v>
      </c>
      <c r="L2" s="15" t="s">
        <v>296</v>
      </c>
      <c r="M2" s="15" t="s">
        <v>297</v>
      </c>
      <c r="N2" s="15" t="s">
        <v>298</v>
      </c>
      <c r="O2" s="15" t="s">
        <v>299</v>
      </c>
      <c r="P2" s="15" t="s">
        <v>300</v>
      </c>
      <c r="Q2" s="15" t="s">
        <v>301</v>
      </c>
      <c r="R2" s="15" t="s">
        <v>302</v>
      </c>
      <c r="S2" s="15" t="s">
        <v>303</v>
      </c>
      <c r="T2" s="15" t="s">
        <v>304</v>
      </c>
      <c r="U2" s="15" t="s">
        <v>305</v>
      </c>
      <c r="V2" s="15" t="s">
        <v>306</v>
      </c>
      <c r="W2" s="15" t="s">
        <v>307</v>
      </c>
      <c r="X2" s="15" t="s">
        <v>308</v>
      </c>
      <c r="Y2" s="15" t="s">
        <v>309</v>
      </c>
      <c r="Z2" s="15" t="s">
        <v>310</v>
      </c>
      <c r="AA2" s="24" t="s">
        <v>311</v>
      </c>
      <c r="AB2" s="15" t="s">
        <v>312</v>
      </c>
      <c r="AC2" s="15" t="s">
        <v>313</v>
      </c>
      <c r="AD2" s="15" t="s">
        <v>314</v>
      </c>
      <c r="AE2" s="15" t="s">
        <v>315</v>
      </c>
      <c r="AF2" s="15" t="s">
        <v>316</v>
      </c>
      <c r="AG2" s="15" t="s">
        <v>317</v>
      </c>
      <c r="AH2" s="15" t="s">
        <v>318</v>
      </c>
      <c r="AI2" s="15" t="s">
        <v>319</v>
      </c>
      <c r="AJ2" s="15" t="s">
        <v>320</v>
      </c>
      <c r="AK2" s="15" t="s">
        <v>321</v>
      </c>
    </row>
    <row r="3" spans="1:37" ht="15" x14ac:dyDescent="0.25">
      <c r="A3" s="18" t="s">
        <v>137</v>
      </c>
      <c r="B3" s="19" t="s">
        <v>322</v>
      </c>
      <c r="D3" t="b">
        <f>TRUE()</f>
        <v>1</v>
      </c>
      <c r="G3" t="s">
        <v>323</v>
      </c>
      <c r="H3" t="s">
        <v>324</v>
      </c>
      <c r="Q3">
        <v>10000</v>
      </c>
      <c r="R3">
        <v>10000</v>
      </c>
    </row>
    <row r="4" spans="1:37" ht="15" x14ac:dyDescent="0.25">
      <c r="A4" s="18" t="s">
        <v>137</v>
      </c>
      <c r="B4" s="19" t="s">
        <v>325</v>
      </c>
      <c r="C4" t="s">
        <v>175</v>
      </c>
      <c r="D4" t="b">
        <f>TRUE()</f>
        <v>1</v>
      </c>
      <c r="E4" t="s">
        <v>326</v>
      </c>
      <c r="H4" t="s">
        <v>324</v>
      </c>
      <c r="O4">
        <f>100*8760</f>
        <v>876000</v>
      </c>
      <c r="Q4">
        <v>10000</v>
      </c>
      <c r="R4">
        <v>10000</v>
      </c>
    </row>
    <row r="5" spans="1:37" ht="15" x14ac:dyDescent="0.25">
      <c r="A5" s="18" t="s">
        <v>137</v>
      </c>
      <c r="B5" s="19" t="s">
        <v>327</v>
      </c>
      <c r="D5" t="b">
        <f>TRUE()</f>
        <v>1</v>
      </c>
      <c r="H5" t="s">
        <v>324</v>
      </c>
      <c r="Q5">
        <v>10000</v>
      </c>
      <c r="R5">
        <v>10000</v>
      </c>
    </row>
    <row r="6" spans="1:37" ht="15" x14ac:dyDescent="0.25">
      <c r="A6" s="18" t="s">
        <v>137</v>
      </c>
      <c r="B6" s="19" t="s">
        <v>328</v>
      </c>
      <c r="D6" t="b">
        <f>TRUE()</f>
        <v>1</v>
      </c>
      <c r="H6" t="s">
        <v>324</v>
      </c>
      <c r="Q6">
        <v>10000</v>
      </c>
      <c r="R6">
        <v>10000</v>
      </c>
    </row>
    <row r="7" spans="1:37" ht="15" x14ac:dyDescent="0.25">
      <c r="A7" s="18" t="s">
        <v>139</v>
      </c>
      <c r="B7" s="19" t="s">
        <v>329</v>
      </c>
      <c r="C7" t="s">
        <v>175</v>
      </c>
      <c r="D7" t="b">
        <f>TRUE()</f>
        <v>1</v>
      </c>
      <c r="F7" t="s">
        <v>175</v>
      </c>
      <c r="H7" t="s">
        <v>324</v>
      </c>
      <c r="K7" t="s">
        <v>330</v>
      </c>
      <c r="L7" t="s">
        <v>331</v>
      </c>
      <c r="M7" t="s">
        <v>332</v>
      </c>
      <c r="Q7">
        <v>12000</v>
      </c>
      <c r="R7">
        <v>12000</v>
      </c>
      <c r="S7">
        <v>20</v>
      </c>
      <c r="AE7">
        <v>0.01</v>
      </c>
      <c r="AF7">
        <v>0.1</v>
      </c>
      <c r="AH7">
        <v>0.5</v>
      </c>
    </row>
    <row r="8" spans="1:37" ht="15" x14ac:dyDescent="0.25">
      <c r="A8" s="18" t="s">
        <v>148</v>
      </c>
      <c r="B8" s="19" t="s">
        <v>333</v>
      </c>
      <c r="C8" t="s">
        <v>175</v>
      </c>
      <c r="D8" t="b">
        <f>TRUE()</f>
        <v>1</v>
      </c>
      <c r="F8" t="s">
        <v>175</v>
      </c>
      <c r="H8" t="s">
        <v>324</v>
      </c>
      <c r="K8" t="s">
        <v>334</v>
      </c>
      <c r="L8" t="s">
        <v>331</v>
      </c>
      <c r="Q8">
        <v>12000</v>
      </c>
      <c r="R8">
        <v>12000</v>
      </c>
      <c r="S8">
        <v>10000000</v>
      </c>
      <c r="AF8">
        <v>0</v>
      </c>
    </row>
    <row r="9" spans="1:37" ht="15" x14ac:dyDescent="0.25">
      <c r="A9" s="18" t="s">
        <v>141</v>
      </c>
      <c r="B9" s="19" t="s">
        <v>329</v>
      </c>
      <c r="D9" t="b">
        <f>TRUE()</f>
        <v>1</v>
      </c>
      <c r="H9" t="s">
        <v>335</v>
      </c>
      <c r="T9">
        <v>800</v>
      </c>
      <c r="Z9">
        <v>200</v>
      </c>
      <c r="AB9">
        <v>0.05</v>
      </c>
      <c r="AD9">
        <v>10</v>
      </c>
      <c r="AJ9">
        <v>1</v>
      </c>
    </row>
  </sheetData>
  <hyperlinks>
    <hyperlink ref="A1" location="navigate!A1" display="navigate" xr:uid="{00000000-0004-0000-0900-000000000000}"/>
  </hyperlinks>
  <pageMargins left="0.7" right="0.7" top="0.75" bottom="0.75" header="0.511811023622047" footer="0.511811023622047"/>
  <pageSetup paperSize="9" orientation="portrait" horizontalDpi="300" verticalDpi="300"/>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T5"/>
  <sheetViews>
    <sheetView zoomScaleNormal="100" workbookViewId="0">
      <pane xSplit="3" ySplit="2" topLeftCell="D24" activePane="bottomRight" state="frozen"/>
      <selection pane="topRight" activeCell="D1" sqref="D1"/>
      <selection pane="bottomLeft" activeCell="A24" sqref="A24"/>
      <selection pane="bottomRight" activeCell="H25" sqref="H25"/>
    </sheetView>
  </sheetViews>
  <sheetFormatPr defaultColWidth="8.5703125" defaultRowHeight="14.25" customHeight="1" x14ac:dyDescent="0.25"/>
  <cols>
    <col min="1" max="1" width="12.7109375" style="18" customWidth="1"/>
    <col min="2" max="2" width="11.85546875" style="19" customWidth="1"/>
    <col min="3" max="3" width="11.85546875" style="20" customWidth="1"/>
    <col min="4" max="5" width="12.7109375" customWidth="1"/>
    <col min="6" max="6" width="13.7109375" customWidth="1"/>
    <col min="7" max="7" width="10.42578125" customWidth="1"/>
    <col min="8" max="8" width="10.28515625" customWidth="1"/>
    <col min="9" max="9" width="10.140625" customWidth="1"/>
    <col min="10" max="10" width="9.85546875" customWidth="1"/>
    <col min="11" max="11" width="11.5703125" customWidth="1"/>
    <col min="12" max="12" width="13.42578125" customWidth="1"/>
    <col min="14" max="14" width="10.7109375" customWidth="1"/>
    <col min="15" max="15" width="12.85546875" customWidth="1"/>
  </cols>
  <sheetData>
    <row r="1" spans="1:20" ht="15" x14ac:dyDescent="0.25">
      <c r="A1" s="16" t="s">
        <v>135</v>
      </c>
      <c r="D1" t="s">
        <v>336</v>
      </c>
      <c r="E1" t="s">
        <v>265</v>
      </c>
      <c r="F1" t="s">
        <v>266</v>
      </c>
      <c r="G1" t="s">
        <v>267</v>
      </c>
      <c r="H1" t="s">
        <v>268</v>
      </c>
      <c r="I1" t="s">
        <v>337</v>
      </c>
      <c r="J1" t="s">
        <v>338</v>
      </c>
      <c r="K1" t="s">
        <v>339</v>
      </c>
      <c r="L1" t="s">
        <v>340</v>
      </c>
      <c r="M1" t="s">
        <v>341</v>
      </c>
      <c r="N1" t="s">
        <v>273</v>
      </c>
      <c r="O1" t="s">
        <v>274</v>
      </c>
      <c r="P1" t="s">
        <v>275</v>
      </c>
      <c r="Q1" t="s">
        <v>342</v>
      </c>
      <c r="R1" t="s">
        <v>277</v>
      </c>
      <c r="S1" t="s">
        <v>279</v>
      </c>
      <c r="T1" t="s">
        <v>278</v>
      </c>
    </row>
    <row r="2" spans="1:20" ht="15" customHeight="1" x14ac:dyDescent="0.25">
      <c r="A2" s="21" t="s">
        <v>163</v>
      </c>
      <c r="B2" s="17" t="s">
        <v>286</v>
      </c>
      <c r="C2" s="22" t="s">
        <v>165</v>
      </c>
      <c r="D2" s="15" t="s">
        <v>299</v>
      </c>
      <c r="E2" s="15" t="s">
        <v>300</v>
      </c>
      <c r="F2" s="15" t="s">
        <v>301</v>
      </c>
      <c r="G2" s="15" t="s">
        <v>302</v>
      </c>
      <c r="H2" s="15" t="s">
        <v>303</v>
      </c>
      <c r="I2" s="15" t="s">
        <v>343</v>
      </c>
      <c r="J2" s="15" t="s">
        <v>344</v>
      </c>
      <c r="K2" s="15" t="s">
        <v>345</v>
      </c>
      <c r="L2" s="15" t="s">
        <v>346</v>
      </c>
      <c r="M2" s="15" t="s">
        <v>347</v>
      </c>
      <c r="N2" s="15" t="s">
        <v>308</v>
      </c>
      <c r="O2" s="15" t="s">
        <v>309</v>
      </c>
      <c r="P2" s="15" t="s">
        <v>310</v>
      </c>
      <c r="Q2" s="24" t="s">
        <v>311</v>
      </c>
      <c r="R2" s="15" t="s">
        <v>312</v>
      </c>
      <c r="S2" s="15" t="s">
        <v>314</v>
      </c>
      <c r="T2" s="15" t="s">
        <v>313</v>
      </c>
    </row>
    <row r="3" spans="1:20" ht="15" x14ac:dyDescent="0.25">
      <c r="A3" s="18" t="s">
        <v>137</v>
      </c>
      <c r="B3" s="19" t="s">
        <v>322</v>
      </c>
      <c r="C3" s="20" t="s">
        <v>173</v>
      </c>
      <c r="D3">
        <f>250*8760*0.9</f>
        <v>1971000</v>
      </c>
      <c r="E3">
        <v>-600</v>
      </c>
    </row>
    <row r="4" spans="1:20" ht="15" x14ac:dyDescent="0.25">
      <c r="A4" s="18" t="s">
        <v>137</v>
      </c>
      <c r="B4" s="19" t="s">
        <v>322</v>
      </c>
      <c r="C4" s="20" t="s">
        <v>176</v>
      </c>
      <c r="D4">
        <f>250*8760*1</f>
        <v>2190000</v>
      </c>
      <c r="E4">
        <v>-650</v>
      </c>
    </row>
    <row r="5" spans="1:20" ht="15" x14ac:dyDescent="0.25">
      <c r="A5" s="18" t="s">
        <v>137</v>
      </c>
      <c r="B5" s="19" t="s">
        <v>322</v>
      </c>
      <c r="C5" s="20" t="s">
        <v>180</v>
      </c>
      <c r="D5">
        <f>250*8760*1.1</f>
        <v>2409000</v>
      </c>
      <c r="E5">
        <v>-700</v>
      </c>
    </row>
  </sheetData>
  <hyperlinks>
    <hyperlink ref="A1" location="navigate!A1" display="navigate" xr:uid="{00000000-0004-0000-0A00-000000000000}"/>
  </hyperlinks>
  <pageMargins left="0.7" right="0.7" top="0.75" bottom="0.75"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27"/>
  <sheetViews>
    <sheetView zoomScaleNormal="100" workbookViewId="0">
      <pane xSplit="2" ySplit="3" topLeftCell="C4" activePane="bottomRight" state="frozen"/>
      <selection pane="topRight" activeCell="C1" sqref="C1"/>
      <selection pane="bottomLeft" activeCell="A4" sqref="A4"/>
      <selection pane="bottomRight" activeCell="B4" sqref="B4"/>
    </sheetView>
  </sheetViews>
  <sheetFormatPr defaultColWidth="8.5703125" defaultRowHeight="14.25" customHeight="1" x14ac:dyDescent="0.25"/>
  <cols>
    <col min="1" max="1" width="11.85546875" style="20" customWidth="1"/>
    <col min="2" max="2" width="11.85546875" style="25" customWidth="1"/>
    <col min="3" max="3" width="12" customWidth="1"/>
    <col min="4" max="4" width="13" customWidth="1"/>
  </cols>
  <sheetData>
    <row r="1" spans="1:11" s="18" customFormat="1" ht="15" x14ac:dyDescent="0.25">
      <c r="A1" s="16" t="s">
        <v>135</v>
      </c>
      <c r="B1" s="21" t="s">
        <v>163</v>
      </c>
      <c r="C1" s="18" t="s">
        <v>137</v>
      </c>
      <c r="D1" s="18" t="s">
        <v>137</v>
      </c>
    </row>
    <row r="2" spans="1:11" s="15" customFormat="1" ht="15" x14ac:dyDescent="0.25">
      <c r="B2" s="26" t="s">
        <v>348</v>
      </c>
      <c r="C2" s="15" t="s">
        <v>298</v>
      </c>
      <c r="D2" s="15" t="s">
        <v>298</v>
      </c>
    </row>
    <row r="3" spans="1:11" s="19" customFormat="1" ht="15" x14ac:dyDescent="0.25">
      <c r="A3" s="22" t="s">
        <v>349</v>
      </c>
      <c r="B3" s="17" t="s">
        <v>286</v>
      </c>
      <c r="C3" s="19" t="s">
        <v>322</v>
      </c>
      <c r="D3" s="19" t="s">
        <v>325</v>
      </c>
    </row>
    <row r="4" spans="1:11" ht="15" x14ac:dyDescent="0.25">
      <c r="A4" s="20" t="s">
        <v>222</v>
      </c>
      <c r="C4">
        <v>0</v>
      </c>
      <c r="D4">
        <v>-100</v>
      </c>
    </row>
    <row r="5" spans="1:11" ht="15" x14ac:dyDescent="0.25">
      <c r="A5" s="20" t="s">
        <v>223</v>
      </c>
      <c r="C5">
        <v>0</v>
      </c>
      <c r="D5">
        <v>-100</v>
      </c>
      <c r="K5" s="23"/>
    </row>
    <row r="6" spans="1:11" ht="15" x14ac:dyDescent="0.25">
      <c r="A6" s="20" t="s">
        <v>224</v>
      </c>
      <c r="C6">
        <v>0</v>
      </c>
      <c r="D6">
        <v>-100</v>
      </c>
    </row>
    <row r="7" spans="1:11" ht="15" x14ac:dyDescent="0.25">
      <c r="A7" s="20" t="s">
        <v>225</v>
      </c>
      <c r="C7">
        <v>0</v>
      </c>
      <c r="D7">
        <v>-100</v>
      </c>
    </row>
    <row r="8" spans="1:11" ht="15" x14ac:dyDescent="0.25">
      <c r="A8" s="20" t="s">
        <v>226</v>
      </c>
      <c r="C8">
        <v>-100</v>
      </c>
      <c r="D8">
        <v>-100</v>
      </c>
    </row>
    <row r="9" spans="1:11" ht="15" x14ac:dyDescent="0.25">
      <c r="A9" s="20" t="s">
        <v>227</v>
      </c>
      <c r="C9">
        <v>-100</v>
      </c>
      <c r="D9">
        <v>-100</v>
      </c>
    </row>
    <row r="10" spans="1:11" ht="15" x14ac:dyDescent="0.25">
      <c r="A10" s="20" t="s">
        <v>228</v>
      </c>
      <c r="C10">
        <v>-100</v>
      </c>
      <c r="D10">
        <v>-100</v>
      </c>
    </row>
    <row r="11" spans="1:11" ht="15" x14ac:dyDescent="0.25">
      <c r="A11" s="20" t="s">
        <v>229</v>
      </c>
      <c r="C11">
        <v>-100</v>
      </c>
      <c r="D11">
        <v>-100</v>
      </c>
    </row>
    <row r="12" spans="1:11" ht="15" x14ac:dyDescent="0.25">
      <c r="A12" s="20" t="s">
        <v>230</v>
      </c>
      <c r="C12">
        <v>-200</v>
      </c>
      <c r="D12">
        <v>-100</v>
      </c>
    </row>
    <row r="13" spans="1:11" ht="15" x14ac:dyDescent="0.25">
      <c r="A13" s="20" t="s">
        <v>231</v>
      </c>
      <c r="C13">
        <v>-200</v>
      </c>
      <c r="D13">
        <v>-100</v>
      </c>
    </row>
    <row r="14" spans="1:11" ht="15" x14ac:dyDescent="0.25">
      <c r="A14" s="20" t="s">
        <v>232</v>
      </c>
      <c r="C14">
        <v>-200</v>
      </c>
      <c r="D14">
        <v>-100</v>
      </c>
    </row>
    <row r="15" spans="1:11" ht="15" x14ac:dyDescent="0.25">
      <c r="A15" s="20" t="s">
        <v>233</v>
      </c>
      <c r="C15">
        <v>-200</v>
      </c>
      <c r="D15">
        <v>-100</v>
      </c>
    </row>
    <row r="16" spans="1:11" ht="15" x14ac:dyDescent="0.25">
      <c r="A16" s="20" t="s">
        <v>234</v>
      </c>
      <c r="C16">
        <v>-300</v>
      </c>
      <c r="D16">
        <v>-100</v>
      </c>
    </row>
    <row r="17" spans="1:4" ht="15" x14ac:dyDescent="0.25">
      <c r="A17" s="20" t="s">
        <v>235</v>
      </c>
      <c r="C17">
        <v>-300</v>
      </c>
      <c r="D17">
        <v>-100</v>
      </c>
    </row>
    <row r="18" spans="1:4" ht="15" x14ac:dyDescent="0.25">
      <c r="A18" s="20" t="s">
        <v>236</v>
      </c>
      <c r="C18">
        <v>-300</v>
      </c>
      <c r="D18">
        <v>-100</v>
      </c>
    </row>
    <row r="19" spans="1:4" ht="15" x14ac:dyDescent="0.25">
      <c r="A19" s="20" t="s">
        <v>237</v>
      </c>
      <c r="C19">
        <v>-300</v>
      </c>
      <c r="D19">
        <v>-100</v>
      </c>
    </row>
    <row r="20" spans="1:4" ht="15" x14ac:dyDescent="0.25">
      <c r="A20" s="20" t="s">
        <v>238</v>
      </c>
      <c r="C20">
        <v>-400</v>
      </c>
      <c r="D20">
        <v>-100</v>
      </c>
    </row>
    <row r="21" spans="1:4" ht="15" x14ac:dyDescent="0.25">
      <c r="A21" s="20" t="s">
        <v>239</v>
      </c>
      <c r="C21">
        <v>-400</v>
      </c>
      <c r="D21">
        <v>-100</v>
      </c>
    </row>
    <row r="22" spans="1:4" ht="15" x14ac:dyDescent="0.25">
      <c r="A22" s="20" t="s">
        <v>240</v>
      </c>
      <c r="C22">
        <v>-400</v>
      </c>
      <c r="D22">
        <v>-100</v>
      </c>
    </row>
    <row r="23" spans="1:4" ht="15" x14ac:dyDescent="0.25">
      <c r="A23" s="20" t="s">
        <v>241</v>
      </c>
      <c r="C23">
        <v>-400</v>
      </c>
      <c r="D23">
        <v>-100</v>
      </c>
    </row>
    <row r="24" spans="1:4" ht="15" x14ac:dyDescent="0.25">
      <c r="A24" s="20" t="s">
        <v>242</v>
      </c>
      <c r="C24">
        <v>-500</v>
      </c>
      <c r="D24">
        <v>-100</v>
      </c>
    </row>
    <row r="25" spans="1:4" ht="15" x14ac:dyDescent="0.25">
      <c r="A25" s="20" t="s">
        <v>243</v>
      </c>
      <c r="C25">
        <v>-500</v>
      </c>
      <c r="D25">
        <v>-100</v>
      </c>
    </row>
    <row r="26" spans="1:4" ht="15" x14ac:dyDescent="0.25">
      <c r="A26" s="20" t="s">
        <v>244</v>
      </c>
      <c r="C26">
        <v>-500</v>
      </c>
      <c r="D26">
        <v>-100</v>
      </c>
    </row>
    <row r="27" spans="1:4" ht="15" x14ac:dyDescent="0.25">
      <c r="A27" s="20" t="s">
        <v>245</v>
      </c>
      <c r="C27">
        <v>-500</v>
      </c>
      <c r="D27">
        <v>-100</v>
      </c>
    </row>
  </sheetData>
  <hyperlinks>
    <hyperlink ref="A1" location="navigate!A1" display="navigate" xr:uid="{00000000-0004-0000-0B00-000000000000}"/>
  </hyperlinks>
  <pageMargins left="0.7" right="0.7" top="0.75" bottom="0.75" header="0.511811023622047" footer="0.511811023622047"/>
  <pageSetup paperSize="9" orientation="portrait" horizontalDpi="300" verticalDpi="300"/>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4"/>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ColWidth="8.5703125" defaultRowHeight="14.25" customHeight="1" x14ac:dyDescent="0.25"/>
  <cols>
    <col min="1" max="1" width="11.85546875" style="18" customWidth="1"/>
    <col min="2" max="2" width="11.5703125" style="19" customWidth="1"/>
    <col min="3" max="3" width="12.28515625" customWidth="1"/>
  </cols>
  <sheetData>
    <row r="1" spans="1:4" ht="15" x14ac:dyDescent="0.25">
      <c r="A1" s="16" t="s">
        <v>135</v>
      </c>
      <c r="C1" t="s">
        <v>350</v>
      </c>
      <c r="D1" t="s">
        <v>351</v>
      </c>
    </row>
    <row r="2" spans="1:4" ht="15" x14ac:dyDescent="0.25">
      <c r="A2" s="21" t="s">
        <v>163</v>
      </c>
      <c r="B2" s="17" t="s">
        <v>352</v>
      </c>
      <c r="C2" s="15" t="s">
        <v>353</v>
      </c>
      <c r="D2" s="15" t="s">
        <v>354</v>
      </c>
    </row>
    <row r="3" spans="1:4" ht="15" x14ac:dyDescent="0.25">
      <c r="A3" s="18" t="s">
        <v>137</v>
      </c>
      <c r="B3" s="19" t="s">
        <v>355</v>
      </c>
      <c r="C3">
        <v>0.34</v>
      </c>
      <c r="D3">
        <v>10</v>
      </c>
    </row>
    <row r="4" spans="1:4" ht="15" x14ac:dyDescent="0.25">
      <c r="A4" s="18" t="s">
        <v>137</v>
      </c>
      <c r="B4" s="19" t="s">
        <v>356</v>
      </c>
      <c r="C4">
        <v>0.2</v>
      </c>
    </row>
  </sheetData>
  <hyperlinks>
    <hyperlink ref="A1" location="navigate!A1" display="navigate" xr:uid="{00000000-0004-0000-0C00-000000000000}"/>
  </hyperlinks>
  <pageMargins left="0.7" right="0.7" top="0.75" bottom="0.75" header="0.511811023622047" footer="0.511811023622047"/>
  <pageSetup paperSize="9" orientation="portrait" horizontalDpi="300" verticalDpi="300"/>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ColWidth="8.5703125" defaultRowHeight="14.25" customHeight="1" x14ac:dyDescent="0.25"/>
  <cols>
    <col min="1" max="1" width="11.85546875" style="18" customWidth="1"/>
    <col min="2" max="2" width="11.5703125" style="19" customWidth="1"/>
    <col min="3" max="3" width="11.5703125" style="20" customWidth="1"/>
  </cols>
  <sheetData>
    <row r="1" spans="1:4" ht="15" x14ac:dyDescent="0.25">
      <c r="A1" s="16" t="s">
        <v>135</v>
      </c>
      <c r="D1" t="s">
        <v>357</v>
      </c>
    </row>
    <row r="2" spans="1:4" ht="15" x14ac:dyDescent="0.25">
      <c r="A2" s="21" t="s">
        <v>163</v>
      </c>
      <c r="B2" s="17" t="s">
        <v>352</v>
      </c>
      <c r="C2" s="22" t="s">
        <v>165</v>
      </c>
      <c r="D2" s="15" t="s">
        <v>354</v>
      </c>
    </row>
    <row r="3" spans="1:4" ht="15" x14ac:dyDescent="0.25">
      <c r="A3" s="18" t="s">
        <v>137</v>
      </c>
      <c r="B3" s="19" t="s">
        <v>356</v>
      </c>
      <c r="C3" s="20" t="s">
        <v>173</v>
      </c>
      <c r="D3">
        <v>20</v>
      </c>
    </row>
    <row r="4" spans="1:4" ht="15" x14ac:dyDescent="0.25">
      <c r="A4" s="18" t="s">
        <v>137</v>
      </c>
      <c r="B4" s="19" t="s">
        <v>356</v>
      </c>
      <c r="C4" s="20" t="s">
        <v>176</v>
      </c>
      <c r="D4">
        <v>21</v>
      </c>
    </row>
    <row r="5" spans="1:4" ht="15" x14ac:dyDescent="0.25">
      <c r="A5" s="18" t="s">
        <v>137</v>
      </c>
      <c r="B5" s="19" t="s">
        <v>356</v>
      </c>
      <c r="C5" s="20" t="s">
        <v>180</v>
      </c>
      <c r="D5">
        <v>22</v>
      </c>
    </row>
  </sheetData>
  <hyperlinks>
    <hyperlink ref="A1" location="navigate!A1" display="navigate" xr:uid="{00000000-0004-0000-0D00-000000000000}"/>
  </hyperlinks>
  <pageMargins left="0.7" right="0.7" top="0.75" bottom="0.75" header="0.511811023622047" footer="0.511811023622047"/>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3"/>
  <sheetViews>
    <sheetView zoomScaleNormal="100" workbookViewId="0">
      <pane ySplit="1" topLeftCell="A5" activePane="bottomLeft" state="frozen"/>
      <selection pane="bottomLeft" activeCell="B19" sqref="B19"/>
    </sheetView>
  </sheetViews>
  <sheetFormatPr defaultColWidth="8.5703125" defaultRowHeight="14.25" customHeight="1" x14ac:dyDescent="0.25"/>
  <cols>
    <col min="1" max="1" width="11.85546875" style="19" customWidth="1"/>
    <col min="2" max="2" width="11.85546875" style="20" customWidth="1"/>
    <col min="3" max="8" width="11.5703125" customWidth="1"/>
  </cols>
  <sheetData>
    <row r="1" spans="1:2" x14ac:dyDescent="0.25">
      <c r="A1" s="17" t="s">
        <v>352</v>
      </c>
      <c r="B1" s="22" t="s">
        <v>286</v>
      </c>
    </row>
    <row r="2" spans="1:2" x14ac:dyDescent="0.25">
      <c r="A2" s="19" t="s">
        <v>355</v>
      </c>
      <c r="B2" s="20" t="s">
        <v>327</v>
      </c>
    </row>
    <row r="3" spans="1:2" x14ac:dyDescent="0.25">
      <c r="A3" s="19" t="s">
        <v>356</v>
      </c>
      <c r="B3" s="20" t="s">
        <v>328</v>
      </c>
    </row>
  </sheetData>
  <pageMargins left="0.7" right="0.7" top="0.75" bottom="0.75" header="0.511811023622047" footer="0.511811023622047"/>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A6"/>
  <sheetViews>
    <sheetView zoomScaleNormal="100" workbookViewId="0">
      <pane xSplit="4" ySplit="2" topLeftCell="E3" activePane="bottomRight" state="frozen"/>
      <selection pane="topRight" activeCell="E1" sqref="E1"/>
      <selection pane="bottomLeft" activeCell="A3" sqref="A3"/>
      <selection pane="bottomRight" activeCell="H20" sqref="H20"/>
    </sheetView>
  </sheetViews>
  <sheetFormatPr defaultColWidth="8.5703125" defaultRowHeight="14.25" customHeight="1" x14ac:dyDescent="0.25"/>
  <cols>
    <col min="1" max="1" width="12.140625" style="18" customWidth="1"/>
    <col min="2" max="2" width="12.140625" style="19" customWidth="1"/>
    <col min="3" max="3" width="12.140625" style="20" customWidth="1"/>
    <col min="4" max="4" width="13.85546875" style="27" customWidth="1"/>
    <col min="5" max="5" width="9.5703125" customWidth="1"/>
    <col min="6" max="6" width="16" customWidth="1"/>
    <col min="7" max="7" width="15.5703125" customWidth="1"/>
    <col min="8" max="8" width="14.7109375" customWidth="1"/>
    <col min="9" max="9" width="16.140625" customWidth="1"/>
    <col min="11" max="11" width="11.85546875" customWidth="1"/>
    <col min="12" max="12" width="8.7109375" customWidth="1"/>
    <col min="13" max="13" width="10.5703125" customWidth="1"/>
    <col min="14" max="14" width="10.28515625" customWidth="1"/>
    <col min="15" max="15" width="10.140625" customWidth="1"/>
    <col min="16" max="18" width="9.85546875" customWidth="1"/>
    <col min="19" max="19" width="11.42578125" customWidth="1"/>
    <col min="20" max="21" width="13" customWidth="1"/>
    <col min="22" max="22" width="9.85546875" customWidth="1"/>
    <col min="23" max="23" width="10.5703125" customWidth="1"/>
    <col min="24" max="24" width="22" customWidth="1"/>
    <col min="25" max="25" width="10" customWidth="1"/>
    <col min="26" max="26" width="15.7109375" customWidth="1"/>
    <col min="27" max="27" width="14.140625" customWidth="1"/>
  </cols>
  <sheetData>
    <row r="1" spans="1:27" ht="15" x14ac:dyDescent="0.25">
      <c r="A1" s="16" t="s">
        <v>135</v>
      </c>
      <c r="B1" s="16"/>
      <c r="C1" s="16"/>
      <c r="E1" t="s">
        <v>358</v>
      </c>
      <c r="F1" t="s">
        <v>359</v>
      </c>
      <c r="G1" t="s">
        <v>360</v>
      </c>
      <c r="H1" t="s">
        <v>361</v>
      </c>
      <c r="I1" t="s">
        <v>258</v>
      </c>
      <c r="J1" t="s">
        <v>362</v>
      </c>
      <c r="K1" t="s">
        <v>363</v>
      </c>
      <c r="L1" t="s">
        <v>364</v>
      </c>
      <c r="M1" t="s">
        <v>365</v>
      </c>
      <c r="N1" t="s">
        <v>366</v>
      </c>
      <c r="O1" t="s">
        <v>367</v>
      </c>
      <c r="P1" t="s">
        <v>368</v>
      </c>
      <c r="Q1" t="s">
        <v>369</v>
      </c>
      <c r="R1" t="s">
        <v>370</v>
      </c>
      <c r="S1" t="s">
        <v>371</v>
      </c>
      <c r="T1" t="s">
        <v>372</v>
      </c>
      <c r="U1" t="s">
        <v>277</v>
      </c>
      <c r="V1" t="s">
        <v>279</v>
      </c>
      <c r="W1" t="s">
        <v>373</v>
      </c>
      <c r="X1" t="s">
        <v>374</v>
      </c>
      <c r="Y1" t="s">
        <v>375</v>
      </c>
      <c r="Z1" t="s">
        <v>376</v>
      </c>
    </row>
    <row r="2" spans="1:27" ht="15" x14ac:dyDescent="0.25">
      <c r="A2" s="21" t="s">
        <v>163</v>
      </c>
      <c r="B2" s="17" t="s">
        <v>377</v>
      </c>
      <c r="C2" s="22" t="s">
        <v>378</v>
      </c>
      <c r="D2" s="28" t="s">
        <v>379</v>
      </c>
      <c r="E2" s="15" t="s">
        <v>288</v>
      </c>
      <c r="F2" s="15" t="s">
        <v>380</v>
      </c>
      <c r="G2" s="15" t="s">
        <v>381</v>
      </c>
      <c r="H2" s="15" t="s">
        <v>292</v>
      </c>
      <c r="I2" s="15" t="s">
        <v>293</v>
      </c>
      <c r="J2" s="15" t="s">
        <v>382</v>
      </c>
      <c r="K2" s="15" t="s">
        <v>383</v>
      </c>
      <c r="L2" s="15" t="s">
        <v>303</v>
      </c>
      <c r="M2" s="15" t="s">
        <v>304</v>
      </c>
      <c r="N2" s="15" t="s">
        <v>305</v>
      </c>
      <c r="O2" s="15" t="s">
        <v>306</v>
      </c>
      <c r="P2" s="15" t="s">
        <v>307</v>
      </c>
      <c r="Q2" s="15" t="s">
        <v>308</v>
      </c>
      <c r="R2" s="15" t="s">
        <v>309</v>
      </c>
      <c r="S2" s="15" t="s">
        <v>310</v>
      </c>
      <c r="T2" s="15" t="s">
        <v>311</v>
      </c>
      <c r="U2" s="15" t="s">
        <v>312</v>
      </c>
      <c r="V2" s="15" t="s">
        <v>314</v>
      </c>
      <c r="W2" s="15" t="s">
        <v>313</v>
      </c>
      <c r="X2" s="15" t="s">
        <v>384</v>
      </c>
      <c r="Y2" s="15" t="s">
        <v>385</v>
      </c>
      <c r="Z2" s="24" t="s">
        <v>320</v>
      </c>
      <c r="AA2" s="24" t="s">
        <v>321</v>
      </c>
    </row>
    <row r="3" spans="1:27" ht="15" x14ac:dyDescent="0.25">
      <c r="A3" s="18" t="s">
        <v>137</v>
      </c>
      <c r="B3" s="19" t="s">
        <v>386</v>
      </c>
      <c r="C3" s="20" t="s">
        <v>322</v>
      </c>
      <c r="D3" s="27" t="s">
        <v>325</v>
      </c>
      <c r="E3" t="b">
        <f>TRUE()</f>
        <v>1</v>
      </c>
      <c r="F3" t="s">
        <v>387</v>
      </c>
      <c r="G3" t="s">
        <v>388</v>
      </c>
      <c r="H3" t="s">
        <v>324</v>
      </c>
      <c r="J3" t="s">
        <v>175</v>
      </c>
      <c r="L3">
        <v>100</v>
      </c>
    </row>
    <row r="4" spans="1:27" ht="15" x14ac:dyDescent="0.25">
      <c r="A4" s="18" t="s">
        <v>139</v>
      </c>
      <c r="B4" s="19" t="s">
        <v>389</v>
      </c>
      <c r="C4" s="20" t="s">
        <v>322</v>
      </c>
      <c r="D4" s="27" t="s">
        <v>329</v>
      </c>
      <c r="E4" t="b">
        <f>TRUE()</f>
        <v>1</v>
      </c>
      <c r="F4" t="s">
        <v>387</v>
      </c>
      <c r="G4" t="s">
        <v>388</v>
      </c>
      <c r="H4" t="s">
        <v>324</v>
      </c>
      <c r="L4">
        <v>10</v>
      </c>
      <c r="Y4">
        <v>0.9</v>
      </c>
      <c r="AA4">
        <v>0.7</v>
      </c>
    </row>
    <row r="5" spans="1:27" ht="15" x14ac:dyDescent="0.25">
      <c r="A5" s="18" t="s">
        <v>141</v>
      </c>
      <c r="B5" s="19" t="s">
        <v>386</v>
      </c>
      <c r="C5" s="20" t="s">
        <v>322</v>
      </c>
      <c r="D5" s="27" t="s">
        <v>325</v>
      </c>
      <c r="E5" t="b">
        <f>TRUE()</f>
        <v>1</v>
      </c>
      <c r="H5" t="s">
        <v>335</v>
      </c>
      <c r="M5">
        <v>100</v>
      </c>
      <c r="S5">
        <v>500</v>
      </c>
      <c r="U5">
        <v>0.05</v>
      </c>
      <c r="V5">
        <v>50</v>
      </c>
      <c r="Z5">
        <v>1</v>
      </c>
    </row>
    <row r="6" spans="1:27" ht="15" x14ac:dyDescent="0.25">
      <c r="A6" s="18" t="s">
        <v>141</v>
      </c>
      <c r="B6" s="19" t="s">
        <v>389</v>
      </c>
      <c r="C6" s="20" t="s">
        <v>322</v>
      </c>
      <c r="D6" s="27" t="s">
        <v>329</v>
      </c>
      <c r="E6" t="b">
        <f>TRUE()</f>
        <v>1</v>
      </c>
      <c r="H6" t="s">
        <v>335</v>
      </c>
      <c r="M6">
        <v>100</v>
      </c>
      <c r="S6">
        <v>0</v>
      </c>
      <c r="U6">
        <v>0.05</v>
      </c>
      <c r="V6">
        <v>20</v>
      </c>
      <c r="Z6">
        <v>1</v>
      </c>
    </row>
  </sheetData>
  <hyperlinks>
    <hyperlink ref="A1" location="navigate!A1" display="navigate" xr:uid="{00000000-0004-0000-0F00-000000000000}"/>
  </hyperlinks>
  <pageMargins left="0.7" right="0.7" top="0.75" bottom="0.75" header="0.511811023622047" footer="0.511811023622047"/>
  <pageSetup paperSize="9" orientation="portrait" horizontalDpi="300" verticalDpi="300"/>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P5"/>
  <sheetViews>
    <sheetView zoomScaleNormal="100" workbookViewId="0">
      <pane xSplit="3" ySplit="2" topLeftCell="D3" activePane="bottomRight" state="frozen"/>
      <selection pane="topRight" activeCell="D1" sqref="D1"/>
      <selection pane="bottomLeft" activeCell="A3" sqref="A3"/>
      <selection pane="bottomRight" activeCell="D1" sqref="D1"/>
    </sheetView>
  </sheetViews>
  <sheetFormatPr defaultColWidth="8.5703125" defaultRowHeight="14.25" customHeight="1" x14ac:dyDescent="0.25"/>
  <cols>
    <col min="1" max="1" width="12.140625" style="18" customWidth="1"/>
    <col min="2" max="2" width="12" style="19" customWidth="1"/>
    <col min="3" max="3" width="11.85546875" style="20" customWidth="1"/>
    <col min="4" max="5" width="10.42578125" customWidth="1"/>
    <col min="6" max="6" width="10.28515625" customWidth="1"/>
    <col min="7" max="7" width="10.140625" customWidth="1"/>
    <col min="8" max="8" width="9.7109375" customWidth="1"/>
    <col min="9" max="9" width="13.85546875" customWidth="1"/>
    <col min="10" max="10" width="12.5703125" customWidth="1"/>
    <col min="11" max="11" width="10.85546875" customWidth="1"/>
    <col min="12" max="12" width="9.5703125" customWidth="1"/>
    <col min="13" max="13" width="11" customWidth="1"/>
    <col min="14" max="14" width="21.5703125" customWidth="1"/>
  </cols>
  <sheetData>
    <row r="1" spans="1:16" ht="15" x14ac:dyDescent="0.25">
      <c r="A1" s="16" t="s">
        <v>135</v>
      </c>
      <c r="D1" t="s">
        <v>364</v>
      </c>
      <c r="E1" t="s">
        <v>390</v>
      </c>
      <c r="F1" t="s">
        <v>391</v>
      </c>
      <c r="G1" t="s">
        <v>392</v>
      </c>
      <c r="H1" t="s">
        <v>393</v>
      </c>
      <c r="I1" t="s">
        <v>369</v>
      </c>
      <c r="J1" t="s">
        <v>370</v>
      </c>
      <c r="K1" t="s">
        <v>371</v>
      </c>
      <c r="L1" t="s">
        <v>372</v>
      </c>
      <c r="M1" t="s">
        <v>277</v>
      </c>
      <c r="N1" t="s">
        <v>279</v>
      </c>
      <c r="O1" t="s">
        <v>373</v>
      </c>
      <c r="P1" t="s">
        <v>374</v>
      </c>
    </row>
    <row r="2" spans="1:16" ht="15" x14ac:dyDescent="0.25">
      <c r="A2" s="21" t="s">
        <v>163</v>
      </c>
      <c r="B2" s="17" t="s">
        <v>377</v>
      </c>
      <c r="C2" s="22" t="s">
        <v>165</v>
      </c>
      <c r="D2" s="15" t="s">
        <v>303</v>
      </c>
      <c r="E2" s="15" t="s">
        <v>344</v>
      </c>
      <c r="F2" s="15" t="s">
        <v>345</v>
      </c>
      <c r="G2" s="15" t="s">
        <v>346</v>
      </c>
      <c r="H2" s="15" t="s">
        <v>347</v>
      </c>
      <c r="I2" s="15" t="s">
        <v>308</v>
      </c>
      <c r="J2" s="15" t="s">
        <v>309</v>
      </c>
      <c r="K2" s="15" t="s">
        <v>310</v>
      </c>
      <c r="L2" s="15" t="s">
        <v>311</v>
      </c>
      <c r="M2" s="15" t="s">
        <v>312</v>
      </c>
      <c r="N2" s="15" t="s">
        <v>314</v>
      </c>
      <c r="O2" s="15" t="s">
        <v>313</v>
      </c>
      <c r="P2" s="15" t="s">
        <v>384</v>
      </c>
    </row>
    <row r="3" spans="1:16" ht="15" x14ac:dyDescent="0.25">
      <c r="A3" s="18" t="s">
        <v>137</v>
      </c>
      <c r="B3" s="19" t="s">
        <v>386</v>
      </c>
      <c r="C3" s="20" t="s">
        <v>173</v>
      </c>
      <c r="E3">
        <v>50</v>
      </c>
    </row>
    <row r="4" spans="1:16" ht="15" x14ac:dyDescent="0.25">
      <c r="A4" s="18" t="s">
        <v>137</v>
      </c>
      <c r="B4" s="19" t="s">
        <v>386</v>
      </c>
      <c r="C4" s="20" t="s">
        <v>176</v>
      </c>
      <c r="E4">
        <v>150</v>
      </c>
    </row>
    <row r="5" spans="1:16" ht="15" x14ac:dyDescent="0.25">
      <c r="A5" s="18" t="s">
        <v>137</v>
      </c>
      <c r="B5" s="19" t="s">
        <v>386</v>
      </c>
      <c r="C5" s="20" t="s">
        <v>180</v>
      </c>
      <c r="E5">
        <v>150</v>
      </c>
    </row>
  </sheetData>
  <hyperlinks>
    <hyperlink ref="A1" location="navigate!A1" display="navigate" xr:uid="{00000000-0004-0000-1000-000000000000}"/>
  </hyperlinks>
  <pageMargins left="0.7" right="0.7" top="0.75" bottom="0.75"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27"/>
  <sheetViews>
    <sheetView zoomScaleNormal="100" workbookViewId="0">
      <pane xSplit="2" ySplit="3" topLeftCell="C4" activePane="bottomRight" state="frozen"/>
      <selection pane="topRight" activeCell="C1" sqref="C1"/>
      <selection pane="bottomLeft" activeCell="A4" sqref="A4"/>
      <selection pane="bottomRight" activeCell="C4" sqref="C4"/>
    </sheetView>
  </sheetViews>
  <sheetFormatPr defaultColWidth="8.5703125" defaultRowHeight="14.25" customHeight="1" x14ac:dyDescent="0.25"/>
  <cols>
    <col min="1" max="1" width="11.85546875" style="20" customWidth="1"/>
    <col min="2" max="2" width="11.85546875" style="25" customWidth="1"/>
    <col min="3" max="3" width="12" customWidth="1"/>
    <col min="4" max="4" width="13" customWidth="1"/>
  </cols>
  <sheetData>
    <row r="1" spans="1:11" s="18" customFormat="1" ht="15" x14ac:dyDescent="0.25">
      <c r="A1" s="16" t="s">
        <v>135</v>
      </c>
      <c r="B1" s="21" t="s">
        <v>163</v>
      </c>
      <c r="C1" s="18" t="s">
        <v>137</v>
      </c>
    </row>
    <row r="2" spans="1:11" s="15" customFormat="1" ht="15" x14ac:dyDescent="0.25">
      <c r="B2" s="26" t="s">
        <v>348</v>
      </c>
      <c r="C2" s="15" t="s">
        <v>385</v>
      </c>
    </row>
    <row r="3" spans="1:11" s="19" customFormat="1" ht="15" x14ac:dyDescent="0.25">
      <c r="A3" s="22" t="s">
        <v>349</v>
      </c>
      <c r="B3" s="17" t="s">
        <v>377</v>
      </c>
      <c r="C3" s="19" t="s">
        <v>386</v>
      </c>
    </row>
    <row r="4" spans="1:11" ht="15" x14ac:dyDescent="0.25">
      <c r="A4" s="20" t="s">
        <v>222</v>
      </c>
      <c r="C4">
        <v>0.99</v>
      </c>
    </row>
    <row r="5" spans="1:11" ht="15" x14ac:dyDescent="0.25">
      <c r="A5" s="20" t="s">
        <v>223</v>
      </c>
      <c r="C5">
        <v>0.99</v>
      </c>
      <c r="K5" s="23"/>
    </row>
    <row r="6" spans="1:11" ht="15" x14ac:dyDescent="0.25">
      <c r="A6" s="20" t="s">
        <v>224</v>
      </c>
      <c r="C6">
        <v>0.99</v>
      </c>
    </row>
    <row r="7" spans="1:11" ht="15" x14ac:dyDescent="0.25">
      <c r="A7" s="20" t="s">
        <v>225</v>
      </c>
      <c r="C7">
        <v>0.99</v>
      </c>
    </row>
    <row r="8" spans="1:11" ht="15" x14ac:dyDescent="0.25">
      <c r="A8" s="20" t="s">
        <v>226</v>
      </c>
      <c r="C8">
        <v>0.99</v>
      </c>
    </row>
    <row r="9" spans="1:11" ht="15" x14ac:dyDescent="0.25">
      <c r="A9" s="20" t="s">
        <v>227</v>
      </c>
      <c r="C9">
        <v>0.99</v>
      </c>
    </row>
    <row r="10" spans="1:11" ht="15" x14ac:dyDescent="0.25">
      <c r="A10" s="20" t="s">
        <v>228</v>
      </c>
      <c r="C10">
        <v>0.99</v>
      </c>
    </row>
    <row r="11" spans="1:11" ht="15" x14ac:dyDescent="0.25">
      <c r="A11" s="20" t="s">
        <v>229</v>
      </c>
      <c r="C11">
        <v>0.99</v>
      </c>
    </row>
    <row r="12" spans="1:11" ht="15" x14ac:dyDescent="0.25">
      <c r="A12" s="20" t="s">
        <v>230</v>
      </c>
      <c r="C12">
        <v>0.99</v>
      </c>
    </row>
    <row r="13" spans="1:11" ht="15" x14ac:dyDescent="0.25">
      <c r="A13" s="20" t="s">
        <v>231</v>
      </c>
      <c r="C13">
        <v>0.99</v>
      </c>
    </row>
    <row r="14" spans="1:11" ht="15" x14ac:dyDescent="0.25">
      <c r="A14" s="20" t="s">
        <v>232</v>
      </c>
      <c r="C14">
        <v>0.99</v>
      </c>
    </row>
    <row r="15" spans="1:11" ht="15" x14ac:dyDescent="0.25">
      <c r="A15" s="20" t="s">
        <v>233</v>
      </c>
      <c r="C15">
        <v>0.99</v>
      </c>
    </row>
    <row r="16" spans="1:11" ht="15" x14ac:dyDescent="0.25">
      <c r="A16" s="20" t="s">
        <v>234</v>
      </c>
      <c r="C16">
        <v>0.99</v>
      </c>
    </row>
    <row r="17" spans="1:3" ht="15" x14ac:dyDescent="0.25">
      <c r="A17" s="20" t="s">
        <v>235</v>
      </c>
      <c r="C17">
        <v>0.99</v>
      </c>
    </row>
    <row r="18" spans="1:3" ht="15" x14ac:dyDescent="0.25">
      <c r="A18" s="20" t="s">
        <v>236</v>
      </c>
      <c r="C18">
        <v>0.99</v>
      </c>
    </row>
    <row r="19" spans="1:3" ht="15" x14ac:dyDescent="0.25">
      <c r="A19" s="20" t="s">
        <v>237</v>
      </c>
      <c r="C19">
        <v>0.99</v>
      </c>
    </row>
    <row r="20" spans="1:3" ht="15" x14ac:dyDescent="0.25">
      <c r="A20" s="20" t="s">
        <v>238</v>
      </c>
      <c r="C20">
        <v>0.99</v>
      </c>
    </row>
    <row r="21" spans="1:3" ht="15" x14ac:dyDescent="0.25">
      <c r="A21" s="20" t="s">
        <v>239</v>
      </c>
      <c r="C21">
        <v>0.99</v>
      </c>
    </row>
    <row r="22" spans="1:3" ht="15" x14ac:dyDescent="0.25">
      <c r="A22" s="20" t="s">
        <v>240</v>
      </c>
      <c r="C22">
        <v>0.99</v>
      </c>
    </row>
    <row r="23" spans="1:3" ht="15" x14ac:dyDescent="0.25">
      <c r="A23" s="20" t="s">
        <v>241</v>
      </c>
      <c r="C23">
        <v>0.99</v>
      </c>
    </row>
    <row r="24" spans="1:3" ht="15" x14ac:dyDescent="0.25">
      <c r="A24" s="20" t="s">
        <v>242</v>
      </c>
      <c r="C24">
        <v>0.99</v>
      </c>
    </row>
    <row r="25" spans="1:3" ht="15" x14ac:dyDescent="0.25">
      <c r="A25" s="20" t="s">
        <v>243</v>
      </c>
      <c r="C25">
        <v>0.99</v>
      </c>
    </row>
    <row r="26" spans="1:3" ht="15" x14ac:dyDescent="0.25">
      <c r="A26" s="20" t="s">
        <v>244</v>
      </c>
      <c r="C26">
        <v>0.99</v>
      </c>
    </row>
    <row r="27" spans="1:3" ht="15" x14ac:dyDescent="0.25">
      <c r="A27" s="20" t="s">
        <v>245</v>
      </c>
      <c r="C27">
        <v>0.99</v>
      </c>
    </row>
  </sheetData>
  <hyperlinks>
    <hyperlink ref="A1" location="navigate!A1" display="navigate" xr:uid="{00000000-0004-0000-1100-000000000000}"/>
  </hyperlinks>
  <pageMargins left="0.7" right="0.7" top="0.75" bottom="0.75" header="0.511811023622047" footer="0.511811023622047"/>
  <pageSetup paperSize="9" orientation="portrait" horizontalDpi="300" verticalDpi="300"/>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B7"/>
  <sheetViews>
    <sheetView zoomScaleNormal="100" workbookViewId="0">
      <pane xSplit="2" ySplit="2" topLeftCell="C3" activePane="bottomRight" state="frozen"/>
      <selection pane="topRight" activeCell="C1" sqref="C1"/>
      <selection pane="bottomLeft" activeCell="A4" sqref="A4"/>
      <selection pane="bottomRight" activeCell="C1" sqref="C1:C4"/>
    </sheetView>
  </sheetViews>
  <sheetFormatPr defaultColWidth="8.5703125" defaultRowHeight="14.25" customHeight="1" x14ac:dyDescent="0.25"/>
  <cols>
    <col min="1" max="1" width="12.7109375" style="18" customWidth="1"/>
    <col min="2" max="2" width="17.5703125" style="19" customWidth="1"/>
    <col min="3" max="3" width="10.7109375" customWidth="1"/>
    <col min="4" max="4" width="19.140625" customWidth="1"/>
    <col min="5" max="5" width="11.7109375" customWidth="1"/>
    <col min="6" max="6" width="12.28515625" customWidth="1"/>
    <col min="7" max="7" width="15" customWidth="1"/>
    <col min="8" max="8" width="16" customWidth="1"/>
    <col min="9" max="9" width="11.5703125" customWidth="1"/>
    <col min="10" max="10" width="11" customWidth="1"/>
    <col min="11" max="11" width="10.5703125" customWidth="1"/>
    <col min="12" max="12" width="10.42578125" customWidth="1"/>
    <col min="13" max="13" width="10.28515625" customWidth="1"/>
    <col min="14" max="15" width="9.85546875" customWidth="1"/>
    <col min="16" max="16" width="11.5703125" customWidth="1"/>
    <col min="17" max="17" width="7.7109375" customWidth="1"/>
    <col min="18" max="18" width="8" customWidth="1"/>
    <col min="20" max="20" width="10.140625" customWidth="1"/>
    <col min="21" max="21" width="11.7109375" customWidth="1"/>
    <col min="22" max="22" width="9.85546875" customWidth="1"/>
    <col min="23" max="23" width="12.140625" customWidth="1"/>
    <col min="24" max="25" width="10.140625" customWidth="1"/>
    <col min="26" max="27" width="8" customWidth="1"/>
    <col min="28" max="28" width="9.140625" customWidth="1"/>
    <col min="29" max="29" width="8.140625" customWidth="1"/>
  </cols>
  <sheetData>
    <row r="1" spans="1:28" ht="15" x14ac:dyDescent="0.25">
      <c r="A1" s="16" t="s">
        <v>135</v>
      </c>
      <c r="C1" t="s">
        <v>358</v>
      </c>
      <c r="D1" t="s">
        <v>394</v>
      </c>
      <c r="E1" t="s">
        <v>395</v>
      </c>
      <c r="F1" t="s">
        <v>396</v>
      </c>
      <c r="G1" t="s">
        <v>361</v>
      </c>
      <c r="H1" t="s">
        <v>258</v>
      </c>
      <c r="I1" t="s">
        <v>397</v>
      </c>
      <c r="J1" t="s">
        <v>365</v>
      </c>
      <c r="K1" t="s">
        <v>366</v>
      </c>
      <c r="L1" t="s">
        <v>367</v>
      </c>
      <c r="M1" t="s">
        <v>368</v>
      </c>
      <c r="N1" t="s">
        <v>369</v>
      </c>
      <c r="O1" t="s">
        <v>370</v>
      </c>
      <c r="P1" t="s">
        <v>398</v>
      </c>
      <c r="Q1" t="s">
        <v>399</v>
      </c>
      <c r="R1" t="s">
        <v>277</v>
      </c>
      <c r="S1" t="s">
        <v>279</v>
      </c>
      <c r="T1" t="s">
        <v>373</v>
      </c>
      <c r="U1" t="s">
        <v>363</v>
      </c>
      <c r="V1" t="s">
        <v>400</v>
      </c>
      <c r="W1" t="s">
        <v>401</v>
      </c>
      <c r="X1" t="s">
        <v>402</v>
      </c>
      <c r="Y1" t="s">
        <v>403</v>
      </c>
      <c r="Z1" t="s">
        <v>404</v>
      </c>
      <c r="AA1" t="s">
        <v>405</v>
      </c>
    </row>
    <row r="2" spans="1:28" s="32" customFormat="1" ht="30" x14ac:dyDescent="0.25">
      <c r="A2" s="29" t="s">
        <v>163</v>
      </c>
      <c r="B2" s="30" t="s">
        <v>406</v>
      </c>
      <c r="C2" s="15" t="s">
        <v>288</v>
      </c>
      <c r="D2" s="24" t="s">
        <v>407</v>
      </c>
      <c r="E2" s="24" t="s">
        <v>381</v>
      </c>
      <c r="F2" s="24" t="s">
        <v>408</v>
      </c>
      <c r="G2" s="24" t="s">
        <v>292</v>
      </c>
      <c r="H2" s="31" t="s">
        <v>293</v>
      </c>
      <c r="I2" s="24" t="s">
        <v>303</v>
      </c>
      <c r="J2" s="24" t="s">
        <v>304</v>
      </c>
      <c r="K2" s="24" t="s">
        <v>305</v>
      </c>
      <c r="L2" s="24" t="s">
        <v>306</v>
      </c>
      <c r="M2" s="24" t="s">
        <v>307</v>
      </c>
      <c r="N2" s="15" t="s">
        <v>308</v>
      </c>
      <c r="O2" s="15" t="s">
        <v>309</v>
      </c>
      <c r="P2" s="24" t="s">
        <v>310</v>
      </c>
      <c r="Q2" s="24" t="s">
        <v>311</v>
      </c>
      <c r="R2" s="24" t="s">
        <v>312</v>
      </c>
      <c r="S2" s="24" t="s">
        <v>314</v>
      </c>
      <c r="T2" s="24" t="s">
        <v>313</v>
      </c>
      <c r="U2" s="24" t="s">
        <v>383</v>
      </c>
      <c r="V2" s="24" t="s">
        <v>385</v>
      </c>
      <c r="W2" s="24" t="s">
        <v>409</v>
      </c>
      <c r="X2" s="24" t="s">
        <v>410</v>
      </c>
      <c r="Y2" s="24" t="s">
        <v>411</v>
      </c>
      <c r="Z2" s="24" t="s">
        <v>412</v>
      </c>
      <c r="AA2" s="24" t="s">
        <v>320</v>
      </c>
      <c r="AB2" s="24" t="s">
        <v>321</v>
      </c>
    </row>
    <row r="3" spans="1:28" ht="15" x14ac:dyDescent="0.25">
      <c r="A3" s="18" t="s">
        <v>137</v>
      </c>
      <c r="B3" s="19" t="s">
        <v>413</v>
      </c>
      <c r="C3" t="b">
        <f>TRUE()</f>
        <v>1</v>
      </c>
      <c r="D3" s="33" t="s">
        <v>414</v>
      </c>
      <c r="E3" s="33" t="s">
        <v>388</v>
      </c>
      <c r="F3" s="33"/>
      <c r="G3" s="33" t="s">
        <v>324</v>
      </c>
      <c r="H3" s="33"/>
      <c r="I3">
        <v>100</v>
      </c>
      <c r="J3">
        <v>150</v>
      </c>
      <c r="P3">
        <v>1000</v>
      </c>
      <c r="R3">
        <v>0.08</v>
      </c>
      <c r="S3">
        <v>30</v>
      </c>
      <c r="V3">
        <v>0.4</v>
      </c>
    </row>
    <row r="4" spans="1:28" ht="15" x14ac:dyDescent="0.25">
      <c r="A4" s="18" t="s">
        <v>137</v>
      </c>
      <c r="B4" s="19" t="s">
        <v>415</v>
      </c>
      <c r="C4" t="b">
        <f>TRUE()</f>
        <v>1</v>
      </c>
      <c r="D4" s="33" t="s">
        <v>416</v>
      </c>
      <c r="E4" s="33" t="s">
        <v>388</v>
      </c>
      <c r="F4" s="33"/>
      <c r="G4" s="33" t="s">
        <v>324</v>
      </c>
      <c r="H4" s="33"/>
      <c r="I4">
        <v>100</v>
      </c>
      <c r="V4">
        <v>1</v>
      </c>
      <c r="AB4">
        <v>0.6</v>
      </c>
    </row>
    <row r="5" spans="1:28" ht="15" x14ac:dyDescent="0.25">
      <c r="A5" s="18" t="s">
        <v>137</v>
      </c>
      <c r="B5" s="19" t="s">
        <v>417</v>
      </c>
      <c r="C5" t="b">
        <f>TRUE()</f>
        <v>1</v>
      </c>
      <c r="D5" s="33" t="s">
        <v>418</v>
      </c>
      <c r="E5" s="33" t="s">
        <v>419</v>
      </c>
      <c r="F5" s="33"/>
      <c r="G5" s="33" t="s">
        <v>324</v>
      </c>
      <c r="H5" s="33"/>
      <c r="I5">
        <v>200</v>
      </c>
      <c r="W5">
        <v>0.45</v>
      </c>
      <c r="X5">
        <v>0.4</v>
      </c>
    </row>
    <row r="6" spans="1:28" ht="15" x14ac:dyDescent="0.25">
      <c r="A6" s="18" t="s">
        <v>141</v>
      </c>
      <c r="B6" s="19" t="s">
        <v>413</v>
      </c>
      <c r="C6" t="b">
        <f>TRUE()</f>
        <v>1</v>
      </c>
      <c r="G6" s="33" t="s">
        <v>420</v>
      </c>
      <c r="H6" s="33"/>
    </row>
    <row r="7" spans="1:28" ht="15" x14ac:dyDescent="0.25">
      <c r="A7" s="18" t="s">
        <v>148</v>
      </c>
      <c r="B7" s="19" t="s">
        <v>421</v>
      </c>
      <c r="C7" t="b">
        <f>TRUE()</f>
        <v>1</v>
      </c>
      <c r="D7" s="33" t="s">
        <v>414</v>
      </c>
      <c r="E7" s="33" t="s">
        <v>388</v>
      </c>
      <c r="G7" s="33" t="s">
        <v>324</v>
      </c>
      <c r="H7" s="33"/>
      <c r="I7">
        <v>10</v>
      </c>
      <c r="V7">
        <v>1</v>
      </c>
    </row>
  </sheetData>
  <hyperlinks>
    <hyperlink ref="A1" location="navigate!A1" display="navigate" xr:uid="{00000000-0004-0000-1200-000000000000}"/>
  </hyperlinks>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1"/>
  <sheetViews>
    <sheetView topLeftCell="A26" zoomScaleNormal="100" workbookViewId="0">
      <selection activeCell="D42" sqref="D42"/>
    </sheetView>
  </sheetViews>
  <sheetFormatPr defaultColWidth="8.5703125" defaultRowHeight="14.25" customHeight="1" x14ac:dyDescent="0.25"/>
  <cols>
    <col min="1" max="1" width="18.140625" customWidth="1"/>
    <col min="2" max="2" width="10.7109375" customWidth="1"/>
    <col min="3" max="3" width="15" customWidth="1"/>
  </cols>
  <sheetData>
    <row r="1" spans="1:4" x14ac:dyDescent="0.25">
      <c r="A1" t="s">
        <v>54</v>
      </c>
    </row>
    <row r="3" spans="1:4" x14ac:dyDescent="0.25">
      <c r="A3" t="s">
        <v>55</v>
      </c>
      <c r="B3" t="s">
        <v>56</v>
      </c>
      <c r="C3" t="s">
        <v>57</v>
      </c>
      <c r="D3" t="s">
        <v>58</v>
      </c>
    </row>
    <row r="4" spans="1:4" x14ac:dyDescent="0.25">
      <c r="A4" t="s">
        <v>59</v>
      </c>
      <c r="B4" s="14">
        <v>44594</v>
      </c>
      <c r="C4" t="s">
        <v>60</v>
      </c>
      <c r="D4" t="s">
        <v>61</v>
      </c>
    </row>
    <row r="5" spans="1:4" x14ac:dyDescent="0.25">
      <c r="A5" t="s">
        <v>62</v>
      </c>
      <c r="B5" s="14">
        <v>44595</v>
      </c>
      <c r="C5" t="s">
        <v>60</v>
      </c>
      <c r="D5" t="s">
        <v>63</v>
      </c>
    </row>
    <row r="6" spans="1:4" x14ac:dyDescent="0.25">
      <c r="A6" t="s">
        <v>64</v>
      </c>
      <c r="B6" s="14">
        <v>44600</v>
      </c>
      <c r="C6" t="s">
        <v>60</v>
      </c>
      <c r="D6" t="s">
        <v>65</v>
      </c>
    </row>
    <row r="7" spans="1:4" x14ac:dyDescent="0.25">
      <c r="A7" t="s">
        <v>66</v>
      </c>
      <c r="B7" s="14">
        <v>44602</v>
      </c>
      <c r="C7" t="s">
        <v>60</v>
      </c>
      <c r="D7" t="s">
        <v>67</v>
      </c>
    </row>
    <row r="8" spans="1:4" x14ac:dyDescent="0.25">
      <c r="A8" t="s">
        <v>68</v>
      </c>
      <c r="B8" s="14">
        <v>44602</v>
      </c>
      <c r="C8" t="s">
        <v>60</v>
      </c>
      <c r="D8" t="s">
        <v>69</v>
      </c>
    </row>
    <row r="9" spans="1:4" x14ac:dyDescent="0.25">
      <c r="A9" t="s">
        <v>70</v>
      </c>
      <c r="B9" s="14">
        <v>44602</v>
      </c>
      <c r="C9" t="s">
        <v>60</v>
      </c>
      <c r="D9" t="s">
        <v>71</v>
      </c>
    </row>
    <row r="10" spans="1:4" x14ac:dyDescent="0.25">
      <c r="A10" t="s">
        <v>72</v>
      </c>
      <c r="B10" s="14">
        <v>44602</v>
      </c>
      <c r="C10" t="s">
        <v>60</v>
      </c>
      <c r="D10" t="s">
        <v>73</v>
      </c>
    </row>
    <row r="11" spans="1:4" x14ac:dyDescent="0.25">
      <c r="A11" t="s">
        <v>74</v>
      </c>
      <c r="B11" s="14">
        <v>44603</v>
      </c>
      <c r="C11" t="s">
        <v>60</v>
      </c>
      <c r="D11" t="s">
        <v>75</v>
      </c>
    </row>
    <row r="12" spans="1:4" x14ac:dyDescent="0.25">
      <c r="A12" t="s">
        <v>76</v>
      </c>
      <c r="B12" s="14">
        <v>44605</v>
      </c>
      <c r="C12" t="s">
        <v>60</v>
      </c>
      <c r="D12" t="s">
        <v>77</v>
      </c>
    </row>
    <row r="13" spans="1:4" x14ac:dyDescent="0.25">
      <c r="A13" t="s">
        <v>78</v>
      </c>
      <c r="B13" s="14">
        <v>44605</v>
      </c>
      <c r="C13" t="s">
        <v>60</v>
      </c>
      <c r="D13" t="s">
        <v>79</v>
      </c>
    </row>
    <row r="14" spans="1:4" x14ac:dyDescent="0.25">
      <c r="A14" t="s">
        <v>80</v>
      </c>
      <c r="B14" s="14">
        <v>44605</v>
      </c>
      <c r="C14" t="s">
        <v>60</v>
      </c>
      <c r="D14" t="s">
        <v>81</v>
      </c>
    </row>
    <row r="15" spans="1:4" x14ac:dyDescent="0.25">
      <c r="A15" t="s">
        <v>82</v>
      </c>
      <c r="B15" s="14">
        <v>44635</v>
      </c>
      <c r="C15" t="s">
        <v>60</v>
      </c>
      <c r="D15" t="s">
        <v>83</v>
      </c>
    </row>
    <row r="16" spans="1:4" x14ac:dyDescent="0.25">
      <c r="A16" t="s">
        <v>84</v>
      </c>
      <c r="B16" s="14">
        <v>44643</v>
      </c>
      <c r="C16" t="s">
        <v>60</v>
      </c>
      <c r="D16" t="s">
        <v>85</v>
      </c>
    </row>
    <row r="17" spans="1:4" x14ac:dyDescent="0.25">
      <c r="A17" t="s">
        <v>86</v>
      </c>
      <c r="B17" s="14">
        <v>44643</v>
      </c>
      <c r="C17" t="s">
        <v>60</v>
      </c>
      <c r="D17" t="s">
        <v>87</v>
      </c>
    </row>
    <row r="18" spans="1:4" x14ac:dyDescent="0.25">
      <c r="A18" t="s">
        <v>88</v>
      </c>
      <c r="B18" s="14">
        <v>44643</v>
      </c>
      <c r="C18" t="s">
        <v>60</v>
      </c>
      <c r="D18" t="s">
        <v>89</v>
      </c>
    </row>
    <row r="19" spans="1:4" x14ac:dyDescent="0.25">
      <c r="A19" t="s">
        <v>90</v>
      </c>
      <c r="B19" s="14">
        <v>44656</v>
      </c>
      <c r="C19" t="s">
        <v>60</v>
      </c>
      <c r="D19" t="s">
        <v>91</v>
      </c>
    </row>
    <row r="20" spans="1:4" x14ac:dyDescent="0.25">
      <c r="A20" t="s">
        <v>92</v>
      </c>
      <c r="B20" s="14">
        <v>44657</v>
      </c>
      <c r="C20" t="s">
        <v>60</v>
      </c>
      <c r="D20" t="s">
        <v>93</v>
      </c>
    </row>
    <row r="21" spans="1:4" x14ac:dyDescent="0.25">
      <c r="A21" t="s">
        <v>94</v>
      </c>
      <c r="B21" s="14">
        <v>44657</v>
      </c>
      <c r="C21" t="s">
        <v>60</v>
      </c>
      <c r="D21" t="s">
        <v>95</v>
      </c>
    </row>
    <row r="22" spans="1:4" x14ac:dyDescent="0.25">
      <c r="A22" t="s">
        <v>96</v>
      </c>
      <c r="B22" s="14">
        <v>44680</v>
      </c>
      <c r="C22" t="s">
        <v>60</v>
      </c>
      <c r="D22" t="s">
        <v>97</v>
      </c>
    </row>
    <row r="23" spans="1:4" x14ac:dyDescent="0.25">
      <c r="A23" t="s">
        <v>98</v>
      </c>
      <c r="B23" s="14">
        <v>44680</v>
      </c>
      <c r="C23" t="s">
        <v>60</v>
      </c>
      <c r="D23" t="s">
        <v>99</v>
      </c>
    </row>
    <row r="24" spans="1:4" x14ac:dyDescent="0.25">
      <c r="A24" t="s">
        <v>100</v>
      </c>
      <c r="B24" s="14">
        <v>44690</v>
      </c>
      <c r="C24" t="s">
        <v>60</v>
      </c>
      <c r="D24" t="s">
        <v>101</v>
      </c>
    </row>
    <row r="25" spans="1:4" x14ac:dyDescent="0.25">
      <c r="A25" t="s">
        <v>102</v>
      </c>
      <c r="B25" s="14">
        <v>44695</v>
      </c>
      <c r="C25" t="s">
        <v>60</v>
      </c>
      <c r="D25" t="s">
        <v>103</v>
      </c>
    </row>
    <row r="26" spans="1:4" x14ac:dyDescent="0.25">
      <c r="A26" t="s">
        <v>104</v>
      </c>
      <c r="B26" s="14">
        <v>44701</v>
      </c>
      <c r="C26" t="s">
        <v>60</v>
      </c>
      <c r="D26" t="s">
        <v>105</v>
      </c>
    </row>
    <row r="27" spans="1:4" x14ac:dyDescent="0.25">
      <c r="A27" t="s">
        <v>106</v>
      </c>
      <c r="B27" s="14">
        <v>44701</v>
      </c>
      <c r="C27" t="s">
        <v>60</v>
      </c>
      <c r="D27" t="s">
        <v>107</v>
      </c>
    </row>
    <row r="28" spans="1:4" x14ac:dyDescent="0.25">
      <c r="A28" t="s">
        <v>108</v>
      </c>
      <c r="B28" s="14">
        <v>44712</v>
      </c>
      <c r="C28" t="s">
        <v>60</v>
      </c>
      <c r="D28" t="s">
        <v>109</v>
      </c>
    </row>
    <row r="29" spans="1:4" x14ac:dyDescent="0.25">
      <c r="A29" t="s">
        <v>110</v>
      </c>
      <c r="B29" s="14">
        <v>44727</v>
      </c>
      <c r="C29" t="s">
        <v>60</v>
      </c>
      <c r="D29" t="s">
        <v>111</v>
      </c>
    </row>
    <row r="30" spans="1:4" x14ac:dyDescent="0.25">
      <c r="A30" t="s">
        <v>112</v>
      </c>
      <c r="B30" s="14">
        <v>44734</v>
      </c>
      <c r="C30" t="s">
        <v>60</v>
      </c>
      <c r="D30" t="s">
        <v>113</v>
      </c>
    </row>
    <row r="31" spans="1:4" x14ac:dyDescent="0.25">
      <c r="A31" t="s">
        <v>114</v>
      </c>
      <c r="B31" s="14">
        <v>44741</v>
      </c>
      <c r="C31" t="s">
        <v>60</v>
      </c>
      <c r="D31" t="s">
        <v>115</v>
      </c>
    </row>
    <row r="32" spans="1:4" x14ac:dyDescent="0.25">
      <c r="A32" t="s">
        <v>116</v>
      </c>
      <c r="B32" s="14">
        <v>44840</v>
      </c>
      <c r="C32" t="s">
        <v>60</v>
      </c>
      <c r="D32" t="s">
        <v>117</v>
      </c>
    </row>
    <row r="33" spans="1:4" x14ac:dyDescent="0.25">
      <c r="A33" t="s">
        <v>118</v>
      </c>
      <c r="B33" s="14">
        <v>44850</v>
      </c>
      <c r="C33" t="s">
        <v>60</v>
      </c>
      <c r="D33" t="s">
        <v>119</v>
      </c>
    </row>
    <row r="34" spans="1:4" x14ac:dyDescent="0.25">
      <c r="A34" t="s">
        <v>120</v>
      </c>
      <c r="B34" s="14">
        <v>44875</v>
      </c>
      <c r="C34" t="s">
        <v>60</v>
      </c>
      <c r="D34" t="s">
        <v>121</v>
      </c>
    </row>
    <row r="35" spans="1:4" x14ac:dyDescent="0.25">
      <c r="A35" t="s">
        <v>122</v>
      </c>
      <c r="B35" s="14">
        <v>44876</v>
      </c>
      <c r="C35" t="s">
        <v>60</v>
      </c>
      <c r="D35" t="s">
        <v>123</v>
      </c>
    </row>
    <row r="36" spans="1:4" x14ac:dyDescent="0.25">
      <c r="A36" t="s">
        <v>124</v>
      </c>
      <c r="B36" s="14">
        <v>44889</v>
      </c>
      <c r="C36" t="s">
        <v>60</v>
      </c>
      <c r="D36" t="s">
        <v>125</v>
      </c>
    </row>
    <row r="37" spans="1:4" x14ac:dyDescent="0.25">
      <c r="A37" t="s">
        <v>126</v>
      </c>
      <c r="B37" s="14">
        <v>44893</v>
      </c>
      <c r="C37" t="s">
        <v>60</v>
      </c>
      <c r="D37" t="s">
        <v>127</v>
      </c>
    </row>
    <row r="38" spans="1:4" x14ac:dyDescent="0.25">
      <c r="A38" t="s">
        <v>128</v>
      </c>
      <c r="B38" s="14">
        <v>44903</v>
      </c>
      <c r="C38" t="s">
        <v>60</v>
      </c>
      <c r="D38" t="s">
        <v>129</v>
      </c>
    </row>
    <row r="39" spans="1:4" x14ac:dyDescent="0.25">
      <c r="A39" t="s">
        <v>130</v>
      </c>
      <c r="B39" s="14">
        <v>45082</v>
      </c>
      <c r="C39" t="s">
        <v>60</v>
      </c>
      <c r="D39" t="s">
        <v>131</v>
      </c>
    </row>
    <row r="40" spans="1:4" x14ac:dyDescent="0.25">
      <c r="A40">
        <v>22</v>
      </c>
      <c r="B40" s="14">
        <v>45156</v>
      </c>
      <c r="C40" t="s">
        <v>132</v>
      </c>
      <c r="D40" t="s">
        <v>133</v>
      </c>
    </row>
    <row r="41" spans="1:4" x14ac:dyDescent="0.25">
      <c r="A41">
        <v>23</v>
      </c>
      <c r="B41" s="14">
        <v>45282</v>
      </c>
      <c r="C41" t="s">
        <v>132</v>
      </c>
      <c r="D41" t="s">
        <v>134</v>
      </c>
    </row>
  </sheetData>
  <pageMargins left="0.7" right="0.7" top="0.75" bottom="0.75" header="0.511811023622047" footer="0.511811023622047"/>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P5"/>
  <sheetViews>
    <sheetView zoomScaleNormal="100" workbookViewId="0">
      <pane xSplit="3" ySplit="2" topLeftCell="D3" activePane="bottomRight" state="frozen"/>
      <selection pane="topRight" activeCell="D1" sqref="D1"/>
      <selection pane="bottomLeft" activeCell="A3" sqref="A3"/>
      <selection pane="bottomRight" activeCell="N23" sqref="N23"/>
    </sheetView>
  </sheetViews>
  <sheetFormatPr defaultColWidth="8.5703125" defaultRowHeight="14.25" customHeight="1" x14ac:dyDescent="0.25"/>
  <cols>
    <col min="1" max="1" width="12.7109375" style="18" customWidth="1"/>
    <col min="2" max="2" width="17.5703125" style="19" customWidth="1"/>
    <col min="3" max="3" width="11.85546875" style="20" customWidth="1"/>
    <col min="4" max="5" width="10.7109375" customWidth="1"/>
    <col min="6" max="6" width="10.140625" customWidth="1"/>
    <col min="7" max="7" width="10" customWidth="1"/>
    <col min="8" max="8" width="9.85546875" customWidth="1"/>
    <col min="9" max="9" width="13.85546875" customWidth="1"/>
    <col min="10" max="10" width="12.5703125" customWidth="1"/>
    <col min="11" max="11" width="11.5703125" customWidth="1"/>
    <col min="12" max="12" width="13.42578125" customWidth="1"/>
    <col min="13" max="13" width="12.28515625" customWidth="1"/>
    <col min="14" max="14" width="9.85546875" customWidth="1"/>
    <col min="15" max="15" width="11.42578125" customWidth="1"/>
    <col min="16" max="16" width="12.140625" customWidth="1"/>
  </cols>
  <sheetData>
    <row r="1" spans="1:16" ht="15" x14ac:dyDescent="0.25">
      <c r="A1" s="16" t="s">
        <v>135</v>
      </c>
      <c r="D1" t="s">
        <v>364</v>
      </c>
      <c r="E1" t="s">
        <v>390</v>
      </c>
      <c r="F1" t="s">
        <v>391</v>
      </c>
      <c r="G1" t="s">
        <v>392</v>
      </c>
      <c r="H1" t="s">
        <v>393</v>
      </c>
      <c r="I1" t="s">
        <v>369</v>
      </c>
      <c r="J1" t="s">
        <v>370</v>
      </c>
      <c r="K1" t="s">
        <v>398</v>
      </c>
      <c r="L1" t="s">
        <v>399</v>
      </c>
      <c r="M1" t="s">
        <v>277</v>
      </c>
      <c r="N1" t="s">
        <v>279</v>
      </c>
      <c r="O1" t="s">
        <v>373</v>
      </c>
      <c r="P1" t="s">
        <v>363</v>
      </c>
    </row>
    <row r="2" spans="1:16" ht="15" customHeight="1" x14ac:dyDescent="0.25">
      <c r="A2" s="21" t="s">
        <v>163</v>
      </c>
      <c r="B2" s="17" t="s">
        <v>406</v>
      </c>
      <c r="C2" s="22" t="s">
        <v>165</v>
      </c>
      <c r="D2" s="15" t="s">
        <v>303</v>
      </c>
      <c r="E2" s="15" t="s">
        <v>344</v>
      </c>
      <c r="F2" s="15" t="s">
        <v>345</v>
      </c>
      <c r="G2" s="15" t="s">
        <v>346</v>
      </c>
      <c r="H2" s="15" t="s">
        <v>347</v>
      </c>
      <c r="I2" s="15" t="s">
        <v>308</v>
      </c>
      <c r="J2" s="15" t="s">
        <v>309</v>
      </c>
      <c r="K2" s="15" t="s">
        <v>310</v>
      </c>
      <c r="L2" s="24" t="s">
        <v>311</v>
      </c>
      <c r="M2" s="15" t="s">
        <v>312</v>
      </c>
      <c r="N2" s="15" t="s">
        <v>314</v>
      </c>
      <c r="O2" s="15" t="s">
        <v>313</v>
      </c>
      <c r="P2" s="15" t="s">
        <v>383</v>
      </c>
    </row>
    <row r="3" spans="1:16" ht="15" x14ac:dyDescent="0.25">
      <c r="A3" s="18" t="s">
        <v>137</v>
      </c>
      <c r="B3" s="19" t="s">
        <v>413</v>
      </c>
      <c r="C3" s="20" t="s">
        <v>173</v>
      </c>
      <c r="E3">
        <v>75</v>
      </c>
    </row>
    <row r="4" spans="1:16" ht="15" x14ac:dyDescent="0.25">
      <c r="A4" s="18" t="s">
        <v>137</v>
      </c>
      <c r="B4" s="19" t="s">
        <v>413</v>
      </c>
      <c r="C4" s="20" t="s">
        <v>176</v>
      </c>
      <c r="E4">
        <v>75</v>
      </c>
    </row>
    <row r="5" spans="1:16" ht="15" x14ac:dyDescent="0.25">
      <c r="A5" s="18" t="s">
        <v>137</v>
      </c>
      <c r="B5" s="19" t="s">
        <v>413</v>
      </c>
      <c r="C5" s="20" t="s">
        <v>180</v>
      </c>
      <c r="E5">
        <v>75</v>
      </c>
    </row>
  </sheetData>
  <hyperlinks>
    <hyperlink ref="A1" location="navigate!A1" display="navigate" xr:uid="{00000000-0004-0000-1300-000000000000}"/>
  </hyperlinks>
  <pageMargins left="0.7" right="0.7" top="0.75" bottom="0.75" header="0.511811023622047" footer="0.511811023622047"/>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K27"/>
  <sheetViews>
    <sheetView zoomScaleNormal="100" workbookViewId="0">
      <pane xSplit="2" ySplit="3" topLeftCell="C4" activePane="bottomRight" state="frozen"/>
      <selection pane="topRight" activeCell="C1" sqref="C1"/>
      <selection pane="bottomLeft" activeCell="A4" sqref="A4"/>
      <selection pane="bottomRight" activeCell="B4" sqref="B4"/>
    </sheetView>
  </sheetViews>
  <sheetFormatPr defaultColWidth="8.5703125" defaultRowHeight="14.25" customHeight="1" x14ac:dyDescent="0.25"/>
  <cols>
    <col min="1" max="1" width="11.85546875" style="20" customWidth="1"/>
    <col min="2" max="2" width="11.85546875" style="25" customWidth="1"/>
    <col min="3" max="3" width="12" customWidth="1"/>
    <col min="4" max="4" width="13" customWidth="1"/>
  </cols>
  <sheetData>
    <row r="1" spans="1:11" s="18" customFormat="1" ht="15" x14ac:dyDescent="0.25">
      <c r="A1" s="16" t="s">
        <v>135</v>
      </c>
      <c r="B1" s="21" t="s">
        <v>163</v>
      </c>
      <c r="C1" s="18" t="s">
        <v>137</v>
      </c>
    </row>
    <row r="2" spans="1:11" s="15" customFormat="1" ht="15" x14ac:dyDescent="0.25">
      <c r="B2" s="26" t="s">
        <v>348</v>
      </c>
      <c r="C2" s="15" t="s">
        <v>385</v>
      </c>
    </row>
    <row r="3" spans="1:11" s="19" customFormat="1" ht="15" x14ac:dyDescent="0.25">
      <c r="A3" s="22" t="s">
        <v>349</v>
      </c>
      <c r="B3" s="17" t="s">
        <v>406</v>
      </c>
      <c r="C3" s="19" t="s">
        <v>417</v>
      </c>
    </row>
    <row r="4" spans="1:11" ht="15" x14ac:dyDescent="0.25">
      <c r="A4" s="20" t="s">
        <v>222</v>
      </c>
      <c r="C4">
        <v>0.5</v>
      </c>
    </row>
    <row r="5" spans="1:11" ht="15" x14ac:dyDescent="0.25">
      <c r="A5" s="20" t="s">
        <v>223</v>
      </c>
      <c r="C5">
        <v>0.5</v>
      </c>
      <c r="K5" s="23"/>
    </row>
    <row r="6" spans="1:11" ht="15" x14ac:dyDescent="0.25">
      <c r="A6" s="20" t="s">
        <v>224</v>
      </c>
      <c r="C6">
        <v>0.5</v>
      </c>
    </row>
    <row r="7" spans="1:11" ht="15" x14ac:dyDescent="0.25">
      <c r="A7" s="20" t="s">
        <v>225</v>
      </c>
      <c r="C7">
        <v>0.5</v>
      </c>
    </row>
    <row r="8" spans="1:11" ht="15" x14ac:dyDescent="0.25">
      <c r="A8" s="20" t="s">
        <v>226</v>
      </c>
      <c r="C8">
        <v>0.5</v>
      </c>
    </row>
    <row r="9" spans="1:11" ht="15" x14ac:dyDescent="0.25">
      <c r="A9" s="20" t="s">
        <v>227</v>
      </c>
      <c r="C9">
        <v>0.5</v>
      </c>
    </row>
    <row r="10" spans="1:11" ht="15" x14ac:dyDescent="0.25">
      <c r="A10" s="20" t="s">
        <v>228</v>
      </c>
      <c r="C10">
        <v>0.5</v>
      </c>
    </row>
    <row r="11" spans="1:11" ht="15" x14ac:dyDescent="0.25">
      <c r="A11" s="20" t="s">
        <v>229</v>
      </c>
      <c r="C11">
        <v>0.5</v>
      </c>
    </row>
    <row r="12" spans="1:11" ht="15" x14ac:dyDescent="0.25">
      <c r="A12" s="20" t="s">
        <v>230</v>
      </c>
      <c r="C12">
        <v>0.5</v>
      </c>
    </row>
    <row r="13" spans="1:11" ht="15" x14ac:dyDescent="0.25">
      <c r="A13" s="20" t="s">
        <v>231</v>
      </c>
      <c r="C13">
        <v>0.5</v>
      </c>
    </row>
    <row r="14" spans="1:11" ht="15" x14ac:dyDescent="0.25">
      <c r="A14" s="20" t="s">
        <v>232</v>
      </c>
      <c r="C14">
        <v>0.5</v>
      </c>
    </row>
    <row r="15" spans="1:11" ht="15" x14ac:dyDescent="0.25">
      <c r="A15" s="20" t="s">
        <v>233</v>
      </c>
      <c r="C15">
        <v>0.5</v>
      </c>
    </row>
    <row r="16" spans="1:11" ht="15" x14ac:dyDescent="0.25">
      <c r="A16" s="20" t="s">
        <v>234</v>
      </c>
      <c r="C16">
        <v>0.5</v>
      </c>
    </row>
    <row r="17" spans="1:3" ht="15" x14ac:dyDescent="0.25">
      <c r="A17" s="20" t="s">
        <v>235</v>
      </c>
      <c r="C17">
        <v>0.5</v>
      </c>
    </row>
    <row r="18" spans="1:3" ht="15" x14ac:dyDescent="0.25">
      <c r="A18" s="20" t="s">
        <v>236</v>
      </c>
      <c r="C18">
        <v>0.5</v>
      </c>
    </row>
    <row r="19" spans="1:3" ht="15" x14ac:dyDescent="0.25">
      <c r="A19" s="20" t="s">
        <v>237</v>
      </c>
      <c r="C19">
        <v>0.5</v>
      </c>
    </row>
    <row r="20" spans="1:3" ht="15" x14ac:dyDescent="0.25">
      <c r="A20" s="20" t="s">
        <v>238</v>
      </c>
      <c r="C20">
        <v>0.5</v>
      </c>
    </row>
    <row r="21" spans="1:3" ht="15" x14ac:dyDescent="0.25">
      <c r="A21" s="20" t="s">
        <v>239</v>
      </c>
      <c r="C21">
        <v>0.5</v>
      </c>
    </row>
    <row r="22" spans="1:3" ht="15" x14ac:dyDescent="0.25">
      <c r="A22" s="20" t="s">
        <v>240</v>
      </c>
      <c r="C22">
        <v>0.5</v>
      </c>
    </row>
    <row r="23" spans="1:3" ht="15" x14ac:dyDescent="0.25">
      <c r="A23" s="20" t="s">
        <v>241</v>
      </c>
      <c r="C23">
        <v>0.5</v>
      </c>
    </row>
    <row r="24" spans="1:3" ht="15" x14ac:dyDescent="0.25">
      <c r="A24" s="20" t="s">
        <v>242</v>
      </c>
      <c r="C24">
        <v>0.5</v>
      </c>
    </row>
    <row r="25" spans="1:3" ht="15" x14ac:dyDescent="0.25">
      <c r="A25" s="20" t="s">
        <v>243</v>
      </c>
      <c r="C25">
        <v>0.5</v>
      </c>
    </row>
    <row r="26" spans="1:3" ht="15" x14ac:dyDescent="0.25">
      <c r="A26" s="20" t="s">
        <v>244</v>
      </c>
      <c r="C26">
        <v>0.5</v>
      </c>
    </row>
    <row r="27" spans="1:3" ht="15" x14ac:dyDescent="0.25">
      <c r="A27" s="20" t="s">
        <v>245</v>
      </c>
      <c r="C27">
        <v>0.5</v>
      </c>
    </row>
  </sheetData>
  <hyperlinks>
    <hyperlink ref="A1" location="navigate!A1" display="navigate" xr:uid="{00000000-0004-0000-1400-000000000000}"/>
  </hyperlinks>
  <pageMargins left="0.7" right="0.7" top="0.75" bottom="0.75" header="0.511811023622047" footer="0.511811023622047"/>
  <pageSetup paperSize="9" orientation="portrait" horizontalDpi="300" verticalDpi="300"/>
  <legacy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0"/>
  <sheetViews>
    <sheetView zoomScaleNormal="100" workbookViewId="0">
      <pane xSplit="4" ySplit="2" topLeftCell="E3" activePane="bottomRight" state="frozen"/>
      <selection pane="topRight" activeCell="E1" sqref="E1"/>
      <selection pane="bottomLeft" activeCell="A3" sqref="A3"/>
      <selection pane="bottomRight"/>
    </sheetView>
  </sheetViews>
  <sheetFormatPr defaultColWidth="8.5703125" defaultRowHeight="14.25" customHeight="1" x14ac:dyDescent="0.25"/>
  <cols>
    <col min="1" max="1" width="12.7109375" style="18" customWidth="1"/>
    <col min="2" max="2" width="17.85546875" style="19" customWidth="1"/>
    <col min="3" max="3" width="18.28515625" style="20" customWidth="1"/>
    <col min="4" max="4" width="12.5703125" style="34" customWidth="1"/>
    <col min="5" max="5" width="11.140625"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2" ht="15" x14ac:dyDescent="0.25">
      <c r="A1" s="16" t="s">
        <v>135</v>
      </c>
      <c r="E1" t="s">
        <v>422</v>
      </c>
      <c r="F1" t="s">
        <v>423</v>
      </c>
      <c r="G1" t="s">
        <v>424</v>
      </c>
      <c r="H1" t="s">
        <v>425</v>
      </c>
      <c r="I1" t="s">
        <v>426</v>
      </c>
      <c r="J1" t="s">
        <v>427</v>
      </c>
      <c r="K1" t="s">
        <v>428</v>
      </c>
      <c r="L1" t="s">
        <v>429</v>
      </c>
    </row>
    <row r="2" spans="1:12" ht="15" x14ac:dyDescent="0.25">
      <c r="A2" s="21" t="s">
        <v>163</v>
      </c>
      <c r="B2" s="17" t="s">
        <v>406</v>
      </c>
      <c r="C2" s="22" t="s">
        <v>286</v>
      </c>
      <c r="D2" s="35" t="s">
        <v>430</v>
      </c>
      <c r="E2" s="15" t="s">
        <v>431</v>
      </c>
      <c r="F2" s="15" t="s">
        <v>384</v>
      </c>
      <c r="G2" s="15" t="s">
        <v>432</v>
      </c>
      <c r="H2" s="15" t="s">
        <v>433</v>
      </c>
      <c r="I2" s="15" t="s">
        <v>434</v>
      </c>
      <c r="J2" s="15" t="s">
        <v>435</v>
      </c>
      <c r="K2" s="15" t="s">
        <v>436</v>
      </c>
      <c r="L2" s="15" t="s">
        <v>437</v>
      </c>
    </row>
    <row r="3" spans="1:12" ht="15" x14ac:dyDescent="0.25">
      <c r="A3" s="18" t="s">
        <v>137</v>
      </c>
      <c r="B3" s="19" t="s">
        <v>413</v>
      </c>
      <c r="C3" s="20" t="s">
        <v>327</v>
      </c>
      <c r="D3" s="34" t="s">
        <v>438</v>
      </c>
      <c r="E3">
        <v>1</v>
      </c>
      <c r="I3" t="s">
        <v>435</v>
      </c>
      <c r="J3">
        <v>1</v>
      </c>
    </row>
    <row r="4" spans="1:12" ht="15" x14ac:dyDescent="0.25">
      <c r="A4" s="18" t="s">
        <v>137</v>
      </c>
      <c r="B4" s="19" t="s">
        <v>413</v>
      </c>
      <c r="C4" s="20" t="s">
        <v>322</v>
      </c>
      <c r="D4" s="34" t="s">
        <v>439</v>
      </c>
      <c r="E4">
        <v>1</v>
      </c>
      <c r="H4">
        <v>5</v>
      </c>
    </row>
    <row r="5" spans="1:12" ht="15" x14ac:dyDescent="0.25">
      <c r="A5" s="18" t="s">
        <v>137</v>
      </c>
      <c r="B5" s="19" t="s">
        <v>417</v>
      </c>
      <c r="C5" s="20" t="s">
        <v>328</v>
      </c>
      <c r="D5" s="34" t="s">
        <v>438</v>
      </c>
      <c r="E5">
        <v>1</v>
      </c>
    </row>
    <row r="6" spans="1:12" ht="15" x14ac:dyDescent="0.25">
      <c r="A6" s="18" t="s">
        <v>137</v>
      </c>
      <c r="B6" s="19" t="s">
        <v>417</v>
      </c>
      <c r="C6" s="20" t="s">
        <v>325</v>
      </c>
      <c r="D6" s="34" t="s">
        <v>439</v>
      </c>
      <c r="E6">
        <v>1</v>
      </c>
      <c r="H6">
        <v>3</v>
      </c>
    </row>
    <row r="7" spans="1:12" ht="15" x14ac:dyDescent="0.25">
      <c r="A7" s="18" t="s">
        <v>137</v>
      </c>
      <c r="B7" s="19" t="s">
        <v>415</v>
      </c>
      <c r="C7" s="20" t="s">
        <v>322</v>
      </c>
      <c r="D7" s="34" t="s">
        <v>439</v>
      </c>
      <c r="E7">
        <v>1</v>
      </c>
      <c r="G7" t="s">
        <v>175</v>
      </c>
    </row>
    <row r="8" spans="1:12" ht="15" x14ac:dyDescent="0.25">
      <c r="A8" s="18" t="s">
        <v>148</v>
      </c>
      <c r="B8" s="19" t="s">
        <v>421</v>
      </c>
      <c r="C8" s="20" t="s">
        <v>328</v>
      </c>
      <c r="D8" s="34" t="s">
        <v>438</v>
      </c>
      <c r="E8">
        <v>1</v>
      </c>
    </row>
    <row r="9" spans="1:12" ht="15" x14ac:dyDescent="0.25">
      <c r="A9" s="18" t="s">
        <v>148</v>
      </c>
      <c r="B9" s="19" t="s">
        <v>421</v>
      </c>
      <c r="C9" s="20" t="s">
        <v>322</v>
      </c>
      <c r="D9" s="34" t="s">
        <v>438</v>
      </c>
      <c r="E9">
        <v>0</v>
      </c>
    </row>
    <row r="10" spans="1:12" ht="15" x14ac:dyDescent="0.25">
      <c r="A10" s="18" t="s">
        <v>148</v>
      </c>
      <c r="B10" s="19" t="s">
        <v>421</v>
      </c>
      <c r="C10" s="20" t="s">
        <v>333</v>
      </c>
      <c r="D10" s="34" t="s">
        <v>439</v>
      </c>
      <c r="E10">
        <v>1</v>
      </c>
    </row>
  </sheetData>
  <hyperlinks>
    <hyperlink ref="A1" location="navigate!A1" display="navigate" xr:uid="{00000000-0004-0000-1500-000000000000}"/>
  </hyperlinks>
  <pageMargins left="0.7" right="0.7" top="0.75" bottom="0.75" header="0.511811023622047" footer="0.511811023622047"/>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5"/>
  <sheetViews>
    <sheetView zoomScaleNormal="100" workbookViewId="0">
      <selection activeCell="K22" sqref="K22"/>
    </sheetView>
  </sheetViews>
  <sheetFormatPr defaultColWidth="8.5703125" defaultRowHeight="14.25" customHeight="1" x14ac:dyDescent="0.25"/>
  <cols>
    <col min="1" max="1" width="12.7109375" style="18" customWidth="1"/>
    <col min="2" max="2" width="17.85546875" style="19" customWidth="1"/>
    <col min="3" max="3" width="18.28515625" style="20" customWidth="1"/>
    <col min="4" max="4" width="11.85546875" style="27" customWidth="1"/>
    <col min="5" max="5" width="12.5703125" style="34" customWidth="1"/>
    <col min="6" max="6" width="22" customWidth="1"/>
    <col min="7" max="7" width="19.140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2" ht="15" x14ac:dyDescent="0.25">
      <c r="A1" s="16" t="s">
        <v>135</v>
      </c>
      <c r="F1" t="s">
        <v>440</v>
      </c>
    </row>
    <row r="2" spans="1:12" ht="15" x14ac:dyDescent="0.25">
      <c r="A2" s="21" t="s">
        <v>163</v>
      </c>
      <c r="B2" s="17" t="s">
        <v>406</v>
      </c>
      <c r="C2" s="22" t="s">
        <v>286</v>
      </c>
      <c r="D2" s="28" t="s">
        <v>165</v>
      </c>
      <c r="E2" s="35" t="s">
        <v>430</v>
      </c>
      <c r="F2" s="15" t="s">
        <v>384</v>
      </c>
      <c r="G2" s="15"/>
      <c r="H2" s="15"/>
      <c r="I2" s="15"/>
      <c r="J2" s="15"/>
      <c r="K2" s="15"/>
      <c r="L2" s="15"/>
    </row>
    <row r="3" spans="1:12" ht="15" x14ac:dyDescent="0.25">
      <c r="A3" s="18" t="s">
        <v>137</v>
      </c>
      <c r="B3" s="19" t="s">
        <v>413</v>
      </c>
      <c r="C3" s="20" t="s">
        <v>327</v>
      </c>
      <c r="D3" s="27" t="s">
        <v>173</v>
      </c>
      <c r="E3" s="34" t="s">
        <v>438</v>
      </c>
    </row>
    <row r="4" spans="1:12" ht="15" x14ac:dyDescent="0.25">
      <c r="A4" s="18" t="s">
        <v>137</v>
      </c>
      <c r="B4" s="19" t="s">
        <v>413</v>
      </c>
      <c r="C4" s="20" t="s">
        <v>327</v>
      </c>
      <c r="D4" s="27" t="s">
        <v>176</v>
      </c>
      <c r="E4" s="34" t="s">
        <v>438</v>
      </c>
    </row>
    <row r="5" spans="1:12" ht="15" x14ac:dyDescent="0.25">
      <c r="A5" s="18" t="s">
        <v>137</v>
      </c>
      <c r="B5" s="19" t="s">
        <v>413</v>
      </c>
      <c r="C5" s="20" t="s">
        <v>327</v>
      </c>
      <c r="D5" s="27" t="s">
        <v>180</v>
      </c>
      <c r="E5" s="34" t="s">
        <v>438</v>
      </c>
    </row>
  </sheetData>
  <hyperlinks>
    <hyperlink ref="A1" location="navigate!A1" display="navigate" xr:uid="{00000000-0004-0000-1600-000000000000}"/>
  </hyperlinks>
  <pageMargins left="0.7" right="0.7" top="0.75" bottom="0.75" header="0.511811023622047" footer="0.511811023622047"/>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K29"/>
  <sheetViews>
    <sheetView zoomScaleNormal="100" workbookViewId="0">
      <pane xSplit="2" ySplit="5" topLeftCell="C6" activePane="bottomRight" state="frozen"/>
      <selection pane="topRight" activeCell="C1" sqref="C1"/>
      <selection pane="bottomLeft" activeCell="A6" sqref="A6"/>
      <selection pane="bottomRight" activeCell="C6" sqref="C6"/>
    </sheetView>
  </sheetViews>
  <sheetFormatPr defaultColWidth="8.5703125" defaultRowHeight="14.25" customHeight="1" x14ac:dyDescent="0.25"/>
  <cols>
    <col min="1" max="1" width="11.85546875" style="20" customWidth="1"/>
    <col min="2" max="2" width="13.140625" style="25" customWidth="1"/>
    <col min="3" max="3" width="12.28515625" customWidth="1"/>
    <col min="4" max="4" width="13" customWidth="1"/>
  </cols>
  <sheetData>
    <row r="1" spans="1:11" s="18" customFormat="1" ht="15" x14ac:dyDescent="0.25">
      <c r="A1" s="16" t="s">
        <v>135</v>
      </c>
      <c r="B1" s="21" t="s">
        <v>163</v>
      </c>
      <c r="C1" s="18" t="s">
        <v>137</v>
      </c>
    </row>
    <row r="2" spans="1:11" s="15" customFormat="1" ht="15" x14ac:dyDescent="0.25">
      <c r="B2" s="26" t="s">
        <v>348</v>
      </c>
      <c r="C2" s="15" t="s">
        <v>384</v>
      </c>
    </row>
    <row r="3" spans="1:11" s="19" customFormat="1" ht="15" x14ac:dyDescent="0.25">
      <c r="B3" s="17" t="s">
        <v>406</v>
      </c>
      <c r="C3" s="19" t="s">
        <v>417</v>
      </c>
    </row>
    <row r="4" spans="1:11" s="36" customFormat="1" ht="15" x14ac:dyDescent="0.25">
      <c r="B4" s="27" t="s">
        <v>286</v>
      </c>
      <c r="C4" s="36" t="s">
        <v>328</v>
      </c>
    </row>
    <row r="5" spans="1:11" s="34" customFormat="1" ht="15" x14ac:dyDescent="0.25">
      <c r="A5" s="22" t="s">
        <v>349</v>
      </c>
      <c r="B5" s="35" t="s">
        <v>430</v>
      </c>
      <c r="C5" s="34" t="s">
        <v>438</v>
      </c>
    </row>
    <row r="6" spans="1:11" ht="15" x14ac:dyDescent="0.25">
      <c r="A6" s="20" t="s">
        <v>222</v>
      </c>
      <c r="C6">
        <v>5</v>
      </c>
    </row>
    <row r="7" spans="1:11" ht="15" x14ac:dyDescent="0.25">
      <c r="A7" s="20" t="s">
        <v>223</v>
      </c>
      <c r="C7">
        <v>5</v>
      </c>
      <c r="K7" s="23"/>
    </row>
    <row r="8" spans="1:11" ht="15" x14ac:dyDescent="0.25">
      <c r="A8" s="20" t="s">
        <v>224</v>
      </c>
      <c r="C8">
        <v>5</v>
      </c>
    </row>
    <row r="9" spans="1:11" ht="15" x14ac:dyDescent="0.25">
      <c r="A9" s="20" t="s">
        <v>225</v>
      </c>
      <c r="C9">
        <v>5</v>
      </c>
    </row>
    <row r="10" spans="1:11" ht="15" x14ac:dyDescent="0.25">
      <c r="A10" s="20" t="s">
        <v>226</v>
      </c>
      <c r="C10">
        <v>5</v>
      </c>
    </row>
    <row r="11" spans="1:11" ht="15" x14ac:dyDescent="0.25">
      <c r="A11" s="20" t="s">
        <v>227</v>
      </c>
      <c r="C11">
        <v>5</v>
      </c>
    </row>
    <row r="12" spans="1:11" ht="15" x14ac:dyDescent="0.25">
      <c r="A12" s="20" t="s">
        <v>228</v>
      </c>
      <c r="C12">
        <v>5</v>
      </c>
    </row>
    <row r="13" spans="1:11" ht="15" x14ac:dyDescent="0.25">
      <c r="A13" s="20" t="s">
        <v>229</v>
      </c>
      <c r="C13">
        <v>5</v>
      </c>
    </row>
    <row r="14" spans="1:11" ht="15" x14ac:dyDescent="0.25">
      <c r="A14" s="20" t="s">
        <v>230</v>
      </c>
      <c r="C14">
        <v>5</v>
      </c>
    </row>
    <row r="15" spans="1:11" ht="15" x14ac:dyDescent="0.25">
      <c r="A15" s="20" t="s">
        <v>231</v>
      </c>
      <c r="C15">
        <v>5</v>
      </c>
    </row>
    <row r="16" spans="1:11" ht="15" x14ac:dyDescent="0.25">
      <c r="A16" s="20" t="s">
        <v>232</v>
      </c>
      <c r="C16">
        <v>5</v>
      </c>
    </row>
    <row r="17" spans="1:3" ht="15" x14ac:dyDescent="0.25">
      <c r="A17" s="20" t="s">
        <v>233</v>
      </c>
      <c r="C17">
        <v>5</v>
      </c>
    </row>
    <row r="18" spans="1:3" ht="15" x14ac:dyDescent="0.25">
      <c r="A18" s="20" t="s">
        <v>234</v>
      </c>
      <c r="C18">
        <v>5</v>
      </c>
    </row>
    <row r="19" spans="1:3" ht="15" x14ac:dyDescent="0.25">
      <c r="A19" s="20" t="s">
        <v>235</v>
      </c>
      <c r="C19">
        <v>5</v>
      </c>
    </row>
    <row r="20" spans="1:3" ht="15" x14ac:dyDescent="0.25">
      <c r="A20" s="20" t="s">
        <v>236</v>
      </c>
      <c r="C20">
        <v>5</v>
      </c>
    </row>
    <row r="21" spans="1:3" ht="15" x14ac:dyDescent="0.25">
      <c r="A21" s="20" t="s">
        <v>237</v>
      </c>
      <c r="C21">
        <v>5</v>
      </c>
    </row>
    <row r="22" spans="1:3" ht="15" x14ac:dyDescent="0.25">
      <c r="A22" s="20" t="s">
        <v>238</v>
      </c>
      <c r="C22">
        <v>5</v>
      </c>
    </row>
    <row r="23" spans="1:3" ht="15" x14ac:dyDescent="0.25">
      <c r="A23" s="20" t="s">
        <v>239</v>
      </c>
      <c r="C23">
        <v>5</v>
      </c>
    </row>
    <row r="24" spans="1:3" ht="15" x14ac:dyDescent="0.25">
      <c r="A24" s="20" t="s">
        <v>240</v>
      </c>
      <c r="C24">
        <v>5</v>
      </c>
    </row>
    <row r="25" spans="1:3" ht="15" x14ac:dyDescent="0.25">
      <c r="A25" s="20" t="s">
        <v>241</v>
      </c>
      <c r="C25">
        <v>5</v>
      </c>
    </row>
    <row r="26" spans="1:3" ht="15" x14ac:dyDescent="0.25">
      <c r="A26" s="20" t="s">
        <v>242</v>
      </c>
      <c r="C26">
        <v>5</v>
      </c>
    </row>
    <row r="27" spans="1:3" ht="15" x14ac:dyDescent="0.25">
      <c r="A27" s="20" t="s">
        <v>243</v>
      </c>
      <c r="C27">
        <v>5</v>
      </c>
    </row>
    <row r="28" spans="1:3" ht="15" x14ac:dyDescent="0.25">
      <c r="A28" s="20" t="s">
        <v>244</v>
      </c>
      <c r="C28">
        <v>5</v>
      </c>
    </row>
    <row r="29" spans="1:3" ht="15" x14ac:dyDescent="0.25">
      <c r="A29" s="20" t="s">
        <v>245</v>
      </c>
      <c r="C29">
        <v>5</v>
      </c>
    </row>
  </sheetData>
  <hyperlinks>
    <hyperlink ref="A1" location="navigate!A1" display="navigate" xr:uid="{00000000-0004-0000-1700-000000000000}"/>
  </hyperlinks>
  <pageMargins left="0.7" right="0.7" top="0.75" bottom="0.75" header="0.511811023622047" footer="0.511811023622047"/>
  <pageSetup paperSize="9" orientation="portrait" horizontalDpi="300" verticalDpi="300"/>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F26"/>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ColWidth="8.5703125" defaultRowHeight="14.25" customHeight="1" x14ac:dyDescent="0.25"/>
  <cols>
    <col min="1" max="1" width="14.7109375" style="20" customWidth="1"/>
    <col min="2" max="2" width="12" style="25" customWidth="1"/>
  </cols>
  <sheetData>
    <row r="1" spans="1:6" s="18" customFormat="1" x14ac:dyDescent="0.25">
      <c r="A1" s="15" t="s">
        <v>441</v>
      </c>
      <c r="B1" s="21" t="s">
        <v>163</v>
      </c>
      <c r="C1" s="18" t="s">
        <v>137</v>
      </c>
      <c r="D1" s="18" t="s">
        <v>137</v>
      </c>
      <c r="E1" s="18" t="s">
        <v>137</v>
      </c>
      <c r="F1" s="18" t="s">
        <v>148</v>
      </c>
    </row>
    <row r="2" spans="1:6" s="19" customFormat="1" x14ac:dyDescent="0.25">
      <c r="A2" s="22" t="s">
        <v>349</v>
      </c>
      <c r="B2" s="17" t="s">
        <v>441</v>
      </c>
      <c r="C2" s="19" t="s">
        <v>442</v>
      </c>
      <c r="D2" s="19" t="s">
        <v>443</v>
      </c>
      <c r="E2" s="19" t="s">
        <v>444</v>
      </c>
      <c r="F2" s="19" t="s">
        <v>445</v>
      </c>
    </row>
    <row r="3" spans="1:6" x14ac:dyDescent="0.25">
      <c r="A3" s="20" t="s">
        <v>222</v>
      </c>
      <c r="C3">
        <v>1</v>
      </c>
      <c r="D3">
        <v>0.8</v>
      </c>
      <c r="E3">
        <v>0.5</v>
      </c>
      <c r="F3">
        <v>0.4</v>
      </c>
    </row>
    <row r="4" spans="1:6" x14ac:dyDescent="0.25">
      <c r="A4" s="20" t="s">
        <v>223</v>
      </c>
      <c r="C4">
        <v>0.75</v>
      </c>
      <c r="D4">
        <v>0.8</v>
      </c>
      <c r="E4">
        <v>0.5</v>
      </c>
      <c r="F4">
        <v>0.4</v>
      </c>
    </row>
    <row r="5" spans="1:6" x14ac:dyDescent="0.25">
      <c r="A5" s="20" t="s">
        <v>224</v>
      </c>
      <c r="C5">
        <v>0.25</v>
      </c>
      <c r="D5">
        <v>1</v>
      </c>
      <c r="E5">
        <v>0.5</v>
      </c>
      <c r="F5">
        <v>0.4</v>
      </c>
    </row>
    <row r="6" spans="1:6" x14ac:dyDescent="0.25">
      <c r="A6" s="20" t="s">
        <v>225</v>
      </c>
      <c r="C6">
        <v>0</v>
      </c>
      <c r="D6">
        <v>1</v>
      </c>
      <c r="E6">
        <v>0.5</v>
      </c>
      <c r="F6">
        <v>0.4</v>
      </c>
    </row>
    <row r="7" spans="1:6" x14ac:dyDescent="0.25">
      <c r="A7" s="20" t="s">
        <v>226</v>
      </c>
      <c r="C7">
        <v>1</v>
      </c>
      <c r="D7">
        <v>1</v>
      </c>
      <c r="E7">
        <v>0.5</v>
      </c>
      <c r="F7">
        <v>0.4</v>
      </c>
    </row>
    <row r="8" spans="1:6" x14ac:dyDescent="0.25">
      <c r="A8" s="20" t="s">
        <v>227</v>
      </c>
      <c r="C8">
        <v>0.75</v>
      </c>
      <c r="D8">
        <v>1</v>
      </c>
      <c r="E8">
        <v>0.5</v>
      </c>
      <c r="F8">
        <v>0.4</v>
      </c>
    </row>
    <row r="9" spans="1:6" x14ac:dyDescent="0.25">
      <c r="A9" s="20" t="s">
        <v>228</v>
      </c>
      <c r="C9">
        <v>0.25</v>
      </c>
      <c r="D9">
        <v>1</v>
      </c>
      <c r="E9">
        <v>1</v>
      </c>
      <c r="F9">
        <v>0.4</v>
      </c>
    </row>
    <row r="10" spans="1:6" x14ac:dyDescent="0.25">
      <c r="A10" s="20" t="s">
        <v>229</v>
      </c>
      <c r="C10">
        <v>0</v>
      </c>
      <c r="D10">
        <v>1</v>
      </c>
      <c r="E10">
        <v>1</v>
      </c>
      <c r="F10">
        <v>0.4</v>
      </c>
    </row>
    <row r="11" spans="1:6" x14ac:dyDescent="0.25">
      <c r="A11" s="20" t="s">
        <v>230</v>
      </c>
      <c r="C11">
        <v>1</v>
      </c>
      <c r="D11">
        <v>1</v>
      </c>
      <c r="E11">
        <v>1</v>
      </c>
      <c r="F11">
        <v>0.4</v>
      </c>
    </row>
    <row r="12" spans="1:6" x14ac:dyDescent="0.25">
      <c r="A12" s="20" t="s">
        <v>231</v>
      </c>
      <c r="C12">
        <v>0.75</v>
      </c>
      <c r="D12">
        <v>1</v>
      </c>
      <c r="E12">
        <v>1</v>
      </c>
      <c r="F12">
        <v>0.4</v>
      </c>
    </row>
    <row r="13" spans="1:6" x14ac:dyDescent="0.25">
      <c r="A13" s="20" t="s">
        <v>232</v>
      </c>
      <c r="C13">
        <v>0.25</v>
      </c>
      <c r="D13">
        <v>1</v>
      </c>
      <c r="E13">
        <v>1</v>
      </c>
      <c r="F13">
        <v>0.4</v>
      </c>
    </row>
    <row r="14" spans="1:6" x14ac:dyDescent="0.25">
      <c r="A14" s="20" t="s">
        <v>233</v>
      </c>
      <c r="C14">
        <v>0</v>
      </c>
      <c r="D14">
        <v>1</v>
      </c>
      <c r="E14">
        <v>1</v>
      </c>
      <c r="F14">
        <v>0.4</v>
      </c>
    </row>
    <row r="15" spans="1:6" x14ac:dyDescent="0.25">
      <c r="A15" s="20" t="s">
        <v>234</v>
      </c>
      <c r="C15">
        <v>1</v>
      </c>
      <c r="D15">
        <v>1</v>
      </c>
      <c r="E15">
        <v>1</v>
      </c>
      <c r="F15">
        <v>0.4</v>
      </c>
    </row>
    <row r="16" spans="1:6" x14ac:dyDescent="0.25">
      <c r="A16" s="20" t="s">
        <v>235</v>
      </c>
      <c r="C16">
        <v>0.75</v>
      </c>
      <c r="D16">
        <v>1</v>
      </c>
      <c r="E16">
        <v>1</v>
      </c>
      <c r="F16">
        <v>0.4</v>
      </c>
    </row>
    <row r="17" spans="1:6" x14ac:dyDescent="0.25">
      <c r="A17" s="20" t="s">
        <v>236</v>
      </c>
      <c r="C17">
        <v>0.25</v>
      </c>
      <c r="D17">
        <v>1</v>
      </c>
      <c r="E17">
        <v>1</v>
      </c>
      <c r="F17">
        <v>0.4</v>
      </c>
    </row>
    <row r="18" spans="1:6" x14ac:dyDescent="0.25">
      <c r="A18" s="20" t="s">
        <v>237</v>
      </c>
      <c r="C18">
        <v>0</v>
      </c>
      <c r="D18">
        <v>1</v>
      </c>
      <c r="E18">
        <v>0.5</v>
      </c>
      <c r="F18">
        <v>0.4</v>
      </c>
    </row>
    <row r="19" spans="1:6" x14ac:dyDescent="0.25">
      <c r="A19" s="20" t="s">
        <v>238</v>
      </c>
      <c r="C19">
        <v>1</v>
      </c>
      <c r="D19">
        <v>1</v>
      </c>
      <c r="E19">
        <v>0.5</v>
      </c>
      <c r="F19">
        <v>0.4</v>
      </c>
    </row>
    <row r="20" spans="1:6" x14ac:dyDescent="0.25">
      <c r="A20" s="20" t="s">
        <v>239</v>
      </c>
      <c r="C20">
        <v>0.75</v>
      </c>
      <c r="D20">
        <v>1</v>
      </c>
      <c r="E20">
        <v>0.5</v>
      </c>
      <c r="F20">
        <v>0.4</v>
      </c>
    </row>
    <row r="21" spans="1:6" x14ac:dyDescent="0.25">
      <c r="A21" s="20" t="s">
        <v>240</v>
      </c>
      <c r="C21">
        <v>0.25</v>
      </c>
      <c r="D21">
        <v>1</v>
      </c>
      <c r="E21">
        <v>0.5</v>
      </c>
      <c r="F21">
        <v>0.4</v>
      </c>
    </row>
    <row r="22" spans="1:6" x14ac:dyDescent="0.25">
      <c r="A22" s="20" t="s">
        <v>241</v>
      </c>
      <c r="C22">
        <v>0</v>
      </c>
      <c r="D22">
        <v>1</v>
      </c>
      <c r="E22">
        <v>0.5</v>
      </c>
      <c r="F22">
        <v>0.4</v>
      </c>
    </row>
    <row r="23" spans="1:6" x14ac:dyDescent="0.25">
      <c r="A23" s="20" t="s">
        <v>242</v>
      </c>
      <c r="C23">
        <v>1</v>
      </c>
      <c r="D23">
        <v>1</v>
      </c>
      <c r="E23">
        <v>0.5</v>
      </c>
      <c r="F23">
        <v>0.4</v>
      </c>
    </row>
    <row r="24" spans="1:6" x14ac:dyDescent="0.25">
      <c r="A24" s="20" t="s">
        <v>243</v>
      </c>
      <c r="C24">
        <v>0.75</v>
      </c>
      <c r="D24">
        <v>1</v>
      </c>
      <c r="E24">
        <v>0.5</v>
      </c>
      <c r="F24">
        <v>0.4</v>
      </c>
    </row>
    <row r="25" spans="1:6" x14ac:dyDescent="0.25">
      <c r="A25" s="20" t="s">
        <v>244</v>
      </c>
      <c r="C25">
        <v>0.25</v>
      </c>
      <c r="D25">
        <v>1</v>
      </c>
      <c r="E25">
        <v>0.5</v>
      </c>
      <c r="F25">
        <v>0.4</v>
      </c>
    </row>
    <row r="26" spans="1:6" x14ac:dyDescent="0.25">
      <c r="A26" s="20" t="s">
        <v>245</v>
      </c>
      <c r="C26">
        <v>0</v>
      </c>
      <c r="D26">
        <v>1</v>
      </c>
      <c r="E26">
        <v>0.5</v>
      </c>
      <c r="F26">
        <v>0.4</v>
      </c>
    </row>
  </sheetData>
  <pageMargins left="0.7" right="0.7" top="0.75" bottom="0.75" header="0.511811023622047" footer="0.511811023622047"/>
  <pageSetup paperSize="9" orientation="portrait" horizontalDpi="300" verticalDpi="300"/>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D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ColWidth="8.5703125" defaultRowHeight="14.25" customHeight="1" x14ac:dyDescent="0.25"/>
  <cols>
    <col min="1" max="1" width="11.85546875" style="18" customWidth="1"/>
    <col min="2" max="2" width="13" style="19" customWidth="1"/>
    <col min="3" max="3" width="15.140625" style="20" customWidth="1"/>
    <col min="4" max="4" width="15.85546875" customWidth="1"/>
    <col min="5" max="7" width="11.5703125" customWidth="1"/>
  </cols>
  <sheetData>
    <row r="1" spans="1:4" ht="15" x14ac:dyDescent="0.25">
      <c r="A1" s="16" t="s">
        <v>135</v>
      </c>
      <c r="D1" t="s">
        <v>446</v>
      </c>
    </row>
    <row r="2" spans="1:4" ht="15" x14ac:dyDescent="0.25">
      <c r="A2" s="21" t="s">
        <v>163</v>
      </c>
      <c r="B2" s="17" t="s">
        <v>286</v>
      </c>
      <c r="C2" s="22" t="s">
        <v>441</v>
      </c>
      <c r="D2" s="15" t="s">
        <v>447</v>
      </c>
    </row>
    <row r="3" spans="1:4" ht="15" x14ac:dyDescent="0.25">
      <c r="A3" s="18" t="s">
        <v>137</v>
      </c>
      <c r="B3" s="19" t="s">
        <v>329</v>
      </c>
      <c r="C3" s="20" t="s">
        <v>444</v>
      </c>
      <c r="D3" t="s">
        <v>448</v>
      </c>
    </row>
  </sheetData>
  <hyperlinks>
    <hyperlink ref="A1" location="navigate!A1" display="navigate" xr:uid="{00000000-0004-0000-1900-000000000000}"/>
  </hyperlinks>
  <pageMargins left="0.7" right="0.7" top="0.75" bottom="0.75" header="0.511811023622047" footer="0.511811023622047"/>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D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ColWidth="8.5703125" defaultRowHeight="14.25" customHeight="1" x14ac:dyDescent="0.25"/>
  <cols>
    <col min="1" max="1" width="11.85546875" style="18" customWidth="1"/>
    <col min="2" max="2" width="13.5703125" style="19" customWidth="1"/>
    <col min="3" max="3" width="15.140625" style="20" customWidth="1"/>
    <col min="4" max="4" width="15.85546875" customWidth="1"/>
    <col min="5" max="7" width="11.5703125" customWidth="1"/>
  </cols>
  <sheetData>
    <row r="1" spans="1:4" ht="15" x14ac:dyDescent="0.25">
      <c r="A1" s="16" t="s">
        <v>135</v>
      </c>
      <c r="D1" t="s">
        <v>446</v>
      </c>
    </row>
    <row r="2" spans="1:4" ht="15" x14ac:dyDescent="0.25">
      <c r="A2" s="21" t="s">
        <v>163</v>
      </c>
      <c r="B2" s="17" t="s">
        <v>377</v>
      </c>
      <c r="C2" s="22" t="s">
        <v>441</v>
      </c>
      <c r="D2" s="15" t="s">
        <v>447</v>
      </c>
    </row>
    <row r="3" spans="1:4" ht="15" x14ac:dyDescent="0.25">
      <c r="A3" s="18" t="s">
        <v>137</v>
      </c>
      <c r="B3" s="19" t="s">
        <v>386</v>
      </c>
      <c r="C3" s="20" t="s">
        <v>443</v>
      </c>
      <c r="D3" t="s">
        <v>448</v>
      </c>
    </row>
  </sheetData>
  <hyperlinks>
    <hyperlink ref="A1" location="navigate!A1" display="navigate" xr:uid="{00000000-0004-0000-1A00-000000000000}"/>
  </hyperlinks>
  <pageMargins left="0.7" right="0.7" top="0.75" bottom="0.75" header="0.511811023622047" footer="0.511811023622047"/>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E4"/>
  <sheetViews>
    <sheetView zoomScaleNormal="100" workbookViewId="0">
      <pane xSplit="4" ySplit="2" topLeftCell="E3" activePane="bottomRight" state="frozen"/>
      <selection pane="topRight" activeCell="E1" sqref="E1"/>
      <selection pane="bottomLeft" activeCell="A3" sqref="A3"/>
      <selection pane="bottomRight" activeCell="D4" sqref="D4"/>
    </sheetView>
  </sheetViews>
  <sheetFormatPr defaultColWidth="8.5703125" defaultRowHeight="14.25" customHeight="1" x14ac:dyDescent="0.25"/>
  <cols>
    <col min="1" max="1" width="11.85546875" style="18" customWidth="1"/>
    <col min="2" max="2" width="11.85546875" style="19" customWidth="1"/>
    <col min="3" max="3" width="11.85546875" style="36" customWidth="1"/>
    <col min="4" max="4" width="11.85546875" style="20" customWidth="1"/>
    <col min="5" max="5" width="15.85546875" customWidth="1"/>
    <col min="6" max="8" width="11.5703125" customWidth="1"/>
  </cols>
  <sheetData>
    <row r="1" spans="1:5" ht="15" x14ac:dyDescent="0.25">
      <c r="A1" s="16" t="s">
        <v>135</v>
      </c>
      <c r="E1" t="s">
        <v>446</v>
      </c>
    </row>
    <row r="2" spans="1:5" ht="15" x14ac:dyDescent="0.25">
      <c r="A2" s="21" t="s">
        <v>163</v>
      </c>
      <c r="B2" s="17" t="s">
        <v>406</v>
      </c>
      <c r="C2" s="27" t="s">
        <v>286</v>
      </c>
      <c r="D2" s="22" t="s">
        <v>441</v>
      </c>
      <c r="E2" s="15" t="s">
        <v>447</v>
      </c>
    </row>
    <row r="3" spans="1:5" ht="15" x14ac:dyDescent="0.25">
      <c r="A3" s="18" t="s">
        <v>137</v>
      </c>
      <c r="B3" s="19" t="s">
        <v>415</v>
      </c>
      <c r="C3" s="36" t="s">
        <v>322</v>
      </c>
      <c r="D3" s="20" t="s">
        <v>442</v>
      </c>
      <c r="E3" t="s">
        <v>448</v>
      </c>
    </row>
    <row r="4" spans="1:5" ht="15" x14ac:dyDescent="0.25">
      <c r="A4" s="18" t="s">
        <v>137</v>
      </c>
      <c r="B4" s="19" t="s">
        <v>421</v>
      </c>
      <c r="C4" s="36" t="s">
        <v>333</v>
      </c>
      <c r="D4" s="20" t="s">
        <v>445</v>
      </c>
      <c r="E4" t="s">
        <v>449</v>
      </c>
    </row>
  </sheetData>
  <hyperlinks>
    <hyperlink ref="A1" location="navigate!A1" display="navigate" xr:uid="{00000000-0004-0000-1B00-000000000000}"/>
  </hyperlinks>
  <pageMargins left="0.7" right="0.7" top="0.75" bottom="0.75" header="0.511811023622047" footer="0.511811023622047"/>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Y7"/>
  <sheetViews>
    <sheetView zoomScaleNormal="100" workbookViewId="0">
      <pane xSplit="2" ySplit="2" topLeftCell="C3" activePane="bottomRight" state="frozen"/>
      <selection pane="topRight" activeCell="C1" sqref="C1"/>
      <selection pane="bottomLeft" activeCell="A3" sqref="A3"/>
      <selection pane="bottomRight" activeCell="H25" sqref="H25"/>
    </sheetView>
  </sheetViews>
  <sheetFormatPr defaultColWidth="8.5703125" defaultRowHeight="14.25" customHeight="1" x14ac:dyDescent="0.25"/>
  <cols>
    <col min="1" max="1" width="12.7109375" style="18" customWidth="1"/>
    <col min="2" max="2" width="17.5703125" style="19" customWidth="1"/>
    <col min="3" max="3" width="13.85546875" customWidth="1"/>
    <col min="4" max="4" width="19.140625" customWidth="1"/>
    <col min="5" max="5" width="22.85546875" customWidth="1"/>
    <col min="6" max="6" width="19.140625" customWidth="1"/>
    <col min="7" max="7" width="16" customWidth="1"/>
    <col min="8" max="8" width="22.85546875" customWidth="1"/>
    <col min="9" max="9" width="11.5703125" customWidth="1"/>
    <col min="10" max="10" width="12.5703125" customWidth="1"/>
    <col min="11" max="11" width="15.28515625" customWidth="1"/>
    <col min="12" max="12" width="21" customWidth="1"/>
    <col min="13" max="13" width="22" customWidth="1"/>
    <col min="14" max="14" width="24.140625" customWidth="1"/>
    <col min="15" max="15" width="12.28515625" customWidth="1"/>
    <col min="16" max="16" width="9.85546875" customWidth="1"/>
    <col min="17" max="17" width="14" customWidth="1"/>
    <col min="18" max="18" width="15.140625" customWidth="1"/>
    <col min="19" max="19" width="16.7109375" customWidth="1"/>
    <col min="20" max="20" width="15.7109375" customWidth="1"/>
    <col min="21" max="22" width="20.85546875" customWidth="1"/>
    <col min="23" max="24" width="16.7109375" customWidth="1"/>
    <col min="25" max="25" width="16.42578125" customWidth="1"/>
    <col min="26" max="30" width="11.5703125" customWidth="1"/>
  </cols>
  <sheetData>
    <row r="1" spans="1:25" ht="15" x14ac:dyDescent="0.25">
      <c r="A1" s="16" t="s">
        <v>135</v>
      </c>
      <c r="C1" t="s">
        <v>450</v>
      </c>
      <c r="D1" t="s">
        <v>451</v>
      </c>
      <c r="E1" t="s">
        <v>452</v>
      </c>
      <c r="F1" t="s">
        <v>453</v>
      </c>
      <c r="G1" t="s">
        <v>454</v>
      </c>
      <c r="H1" t="s">
        <v>455</v>
      </c>
      <c r="I1" t="s">
        <v>456</v>
      </c>
      <c r="J1" t="s">
        <v>457</v>
      </c>
      <c r="K1" t="s">
        <v>458</v>
      </c>
      <c r="L1" t="s">
        <v>459</v>
      </c>
      <c r="M1" t="s">
        <v>460</v>
      </c>
      <c r="N1" t="s">
        <v>461</v>
      </c>
      <c r="O1" t="s">
        <v>462</v>
      </c>
      <c r="P1" t="s">
        <v>463</v>
      </c>
      <c r="Q1" t="s">
        <v>464</v>
      </c>
      <c r="R1" t="s">
        <v>465</v>
      </c>
      <c r="S1" t="s">
        <v>466</v>
      </c>
      <c r="T1" t="s">
        <v>467</v>
      </c>
      <c r="U1" t="s">
        <v>468</v>
      </c>
      <c r="V1" t="s">
        <v>469</v>
      </c>
      <c r="W1" t="s">
        <v>470</v>
      </c>
      <c r="X1" t="s">
        <v>471</v>
      </c>
      <c r="Y1" t="s">
        <v>472</v>
      </c>
    </row>
    <row r="2" spans="1:25" ht="15" x14ac:dyDescent="0.25">
      <c r="A2" s="21" t="s">
        <v>163</v>
      </c>
      <c r="B2" s="17" t="s">
        <v>473</v>
      </c>
      <c r="C2" s="15" t="s">
        <v>474</v>
      </c>
      <c r="D2" s="15" t="s">
        <v>475</v>
      </c>
      <c r="E2" s="15" t="s">
        <v>476</v>
      </c>
      <c r="F2" s="15" t="s">
        <v>477</v>
      </c>
      <c r="G2" s="15" t="s">
        <v>478</v>
      </c>
      <c r="H2" s="15" t="s">
        <v>479</v>
      </c>
      <c r="I2" s="15" t="s">
        <v>480</v>
      </c>
      <c r="J2" s="15" t="s">
        <v>481</v>
      </c>
      <c r="K2" s="15" t="s">
        <v>482</v>
      </c>
      <c r="L2" s="15" t="s">
        <v>483</v>
      </c>
      <c r="M2" s="15" t="s">
        <v>484</v>
      </c>
      <c r="N2" s="15" t="s">
        <v>485</v>
      </c>
      <c r="O2" s="15" t="s">
        <v>486</v>
      </c>
      <c r="P2" s="15" t="s">
        <v>487</v>
      </c>
      <c r="Q2" s="15" t="s">
        <v>488</v>
      </c>
      <c r="R2" s="24" t="s">
        <v>292</v>
      </c>
      <c r="S2" s="15" t="s">
        <v>304</v>
      </c>
      <c r="T2" s="15" t="s">
        <v>305</v>
      </c>
      <c r="U2" s="15" t="s">
        <v>489</v>
      </c>
      <c r="V2" s="15" t="s">
        <v>490</v>
      </c>
      <c r="W2" s="15" t="s">
        <v>491</v>
      </c>
      <c r="X2" s="15" t="s">
        <v>492</v>
      </c>
      <c r="Y2" s="15" t="s">
        <v>493</v>
      </c>
    </row>
    <row r="3" spans="1:25" ht="15" x14ac:dyDescent="0.25">
      <c r="A3" s="18" t="s">
        <v>137</v>
      </c>
      <c r="B3" s="19" t="s">
        <v>494</v>
      </c>
      <c r="D3" t="s">
        <v>175</v>
      </c>
      <c r="G3">
        <v>10</v>
      </c>
      <c r="R3" s="33"/>
    </row>
    <row r="4" spans="1:25" ht="15" x14ac:dyDescent="0.25">
      <c r="A4" s="18" t="s">
        <v>137</v>
      </c>
      <c r="B4" s="19" t="s">
        <v>495</v>
      </c>
      <c r="J4">
        <v>200</v>
      </c>
      <c r="K4">
        <v>5000</v>
      </c>
      <c r="M4">
        <v>0.6</v>
      </c>
      <c r="N4">
        <v>5500</v>
      </c>
    </row>
    <row r="5" spans="1:25" ht="15" x14ac:dyDescent="0.25">
      <c r="A5" s="18" t="s">
        <v>138</v>
      </c>
      <c r="B5" s="19" t="s">
        <v>495</v>
      </c>
      <c r="I5" t="s">
        <v>175</v>
      </c>
      <c r="L5" t="s">
        <v>175</v>
      </c>
    </row>
    <row r="6" spans="1:25" ht="15" x14ac:dyDescent="0.25">
      <c r="A6" s="18" t="s">
        <v>143</v>
      </c>
      <c r="B6" s="19" t="s">
        <v>143</v>
      </c>
      <c r="U6">
        <v>40</v>
      </c>
      <c r="W6">
        <v>120</v>
      </c>
    </row>
    <row r="7" spans="1:25" ht="15" x14ac:dyDescent="0.25">
      <c r="A7" s="18" t="s">
        <v>137</v>
      </c>
      <c r="B7" s="19" t="s">
        <v>496</v>
      </c>
      <c r="C7" t="s">
        <v>175</v>
      </c>
      <c r="Y7" t="s">
        <v>497</v>
      </c>
    </row>
  </sheetData>
  <hyperlinks>
    <hyperlink ref="A1" location="navigate!A1" display="navigate" xr:uid="{00000000-0004-0000-1C00-000000000000}"/>
  </hyperlinks>
  <pageMargins left="0.7" right="0.7" top="0.75" bottom="0.75"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11"/>
  <sheetViews>
    <sheetView zoomScaleNormal="100" workbookViewId="0">
      <pane xSplit="1" ySplit="2" topLeftCell="B3" activePane="bottomRight" state="frozen"/>
      <selection pane="topRight" activeCell="B1" sqref="B1"/>
      <selection pane="bottomLeft" activeCell="A3" sqref="A3"/>
      <selection pane="bottomRight" activeCell="H17" sqref="H17"/>
    </sheetView>
  </sheetViews>
  <sheetFormatPr defaultColWidth="8.5703125" defaultRowHeight="14.25" customHeight="1" x14ac:dyDescent="0.25"/>
  <cols>
    <col min="1" max="1" width="21.85546875" style="15" customWidth="1"/>
    <col min="2" max="21" width="14.7109375" customWidth="1"/>
  </cols>
  <sheetData>
    <row r="1" spans="1:13" ht="15" x14ac:dyDescent="0.25">
      <c r="A1" s="16" t="s">
        <v>135</v>
      </c>
      <c r="B1" t="s">
        <v>136</v>
      </c>
    </row>
    <row r="2" spans="1:13" ht="15" customHeight="1" x14ac:dyDescent="0.25">
      <c r="B2" s="17" t="s">
        <v>137</v>
      </c>
      <c r="C2" s="17" t="s">
        <v>138</v>
      </c>
      <c r="D2" s="17" t="s">
        <v>139</v>
      </c>
      <c r="E2" s="17" t="s">
        <v>140</v>
      </c>
      <c r="F2" s="17" t="s">
        <v>141</v>
      </c>
      <c r="G2" s="17" t="s">
        <v>142</v>
      </c>
      <c r="H2" s="17" t="s">
        <v>143</v>
      </c>
      <c r="I2" s="17" t="s">
        <v>144</v>
      </c>
      <c r="J2" s="17" t="s">
        <v>145</v>
      </c>
      <c r="K2" s="17" t="s">
        <v>146</v>
      </c>
      <c r="L2" s="17" t="s">
        <v>147</v>
      </c>
      <c r="M2" s="17" t="s">
        <v>148</v>
      </c>
    </row>
    <row r="3" spans="1:13" ht="15" x14ac:dyDescent="0.25">
      <c r="A3" s="15" t="s">
        <v>149</v>
      </c>
      <c r="B3" t="s">
        <v>137</v>
      </c>
      <c r="C3" t="s">
        <v>137</v>
      </c>
      <c r="D3" t="s">
        <v>137</v>
      </c>
      <c r="E3" t="s">
        <v>137</v>
      </c>
      <c r="F3" t="s">
        <v>137</v>
      </c>
      <c r="G3" t="s">
        <v>137</v>
      </c>
      <c r="H3" t="s">
        <v>137</v>
      </c>
      <c r="I3" t="s">
        <v>137</v>
      </c>
      <c r="J3" t="s">
        <v>137</v>
      </c>
      <c r="K3" t="s">
        <v>137</v>
      </c>
      <c r="L3" t="s">
        <v>137</v>
      </c>
      <c r="M3" t="s">
        <v>137</v>
      </c>
    </row>
    <row r="4" spans="1:13" ht="15" x14ac:dyDescent="0.25">
      <c r="A4" s="15" t="s">
        <v>150</v>
      </c>
      <c r="C4" t="s">
        <v>138</v>
      </c>
      <c r="D4" t="s">
        <v>139</v>
      </c>
      <c r="E4" t="s">
        <v>140</v>
      </c>
      <c r="F4" t="s">
        <v>141</v>
      </c>
      <c r="G4" t="s">
        <v>139</v>
      </c>
      <c r="H4" t="s">
        <v>143</v>
      </c>
      <c r="I4" t="s">
        <v>144</v>
      </c>
      <c r="J4" t="s">
        <v>144</v>
      </c>
      <c r="K4" t="s">
        <v>144</v>
      </c>
      <c r="L4" t="s">
        <v>140</v>
      </c>
      <c r="M4" t="s">
        <v>148</v>
      </c>
    </row>
    <row r="5" spans="1:13" ht="15" x14ac:dyDescent="0.25">
      <c r="A5" s="15" t="s">
        <v>151</v>
      </c>
      <c r="G5" t="s">
        <v>141</v>
      </c>
      <c r="J5" t="s">
        <v>145</v>
      </c>
      <c r="K5" t="s">
        <v>146</v>
      </c>
      <c r="L5" t="s">
        <v>152</v>
      </c>
    </row>
    <row r="6" spans="1:13" ht="15" x14ac:dyDescent="0.25">
      <c r="A6" s="15" t="s">
        <v>153</v>
      </c>
    </row>
    <row r="7" spans="1:13" ht="15" x14ac:dyDescent="0.25">
      <c r="A7" s="15" t="s">
        <v>154</v>
      </c>
    </row>
    <row r="8" spans="1:13" ht="15" x14ac:dyDescent="0.25">
      <c r="A8" s="15" t="s">
        <v>155</v>
      </c>
    </row>
    <row r="9" spans="1:13" ht="15" x14ac:dyDescent="0.25">
      <c r="A9" s="15" t="s">
        <v>156</v>
      </c>
    </row>
    <row r="10" spans="1:13" ht="15" x14ac:dyDescent="0.25">
      <c r="A10" s="15" t="s">
        <v>157</v>
      </c>
    </row>
    <row r="11" spans="1:13" ht="15" x14ac:dyDescent="0.25">
      <c r="A11" s="15" t="s">
        <v>158</v>
      </c>
    </row>
  </sheetData>
  <hyperlinks>
    <hyperlink ref="A1" location="navigate!A1" display="navigate" xr:uid="{00000000-0004-0000-0200-000000000000}"/>
  </hyperlinks>
  <pageMargins left="0.7" right="0.7" top="0.75" bottom="0.75" header="0.511811023622047" footer="0.511811023622047"/>
  <pageSetup paperSize="9" orientation="portrait" horizontalDpi="300" verticalDpi="30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N5"/>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ColWidth="8.5703125" defaultRowHeight="14.25" customHeight="1" x14ac:dyDescent="0.25"/>
  <cols>
    <col min="1" max="1" width="12.7109375" style="18" customWidth="1"/>
    <col min="2" max="2" width="17.5703125" style="19" customWidth="1"/>
    <col min="3" max="3" width="10.7109375" style="20" customWidth="1"/>
    <col min="4" max="4" width="15.85546875" customWidth="1"/>
    <col min="5" max="5" width="13.28515625" customWidth="1"/>
    <col min="6" max="6" width="22.42578125" customWidth="1"/>
    <col min="7" max="7" width="11.5703125" customWidth="1"/>
    <col min="8" max="8" width="16.140625" customWidth="1"/>
    <col min="9" max="9" width="18.85546875" customWidth="1"/>
    <col min="10" max="10" width="18.140625" customWidth="1"/>
    <col min="11" max="12" width="20.85546875" customWidth="1"/>
    <col min="13" max="14" width="16.5703125" customWidth="1"/>
  </cols>
  <sheetData>
    <row r="1" spans="1:14" ht="15" x14ac:dyDescent="0.25">
      <c r="A1" s="16" t="s">
        <v>135</v>
      </c>
      <c r="D1" t="s">
        <v>454</v>
      </c>
      <c r="E1" t="s">
        <v>457</v>
      </c>
      <c r="F1" t="s">
        <v>460</v>
      </c>
      <c r="G1" t="s">
        <v>463</v>
      </c>
      <c r="H1" t="s">
        <v>498</v>
      </c>
      <c r="I1" t="s">
        <v>499</v>
      </c>
      <c r="J1" t="s">
        <v>500</v>
      </c>
      <c r="K1" t="s">
        <v>468</v>
      </c>
      <c r="L1" t="s">
        <v>469</v>
      </c>
      <c r="M1" t="s">
        <v>470</v>
      </c>
      <c r="N1" t="s">
        <v>471</v>
      </c>
    </row>
    <row r="2" spans="1:14" ht="15" x14ac:dyDescent="0.25">
      <c r="A2" s="21" t="s">
        <v>163</v>
      </c>
      <c r="B2" s="17" t="s">
        <v>473</v>
      </c>
      <c r="C2" s="22" t="s">
        <v>165</v>
      </c>
      <c r="D2" s="15" t="s">
        <v>478</v>
      </c>
      <c r="E2" s="15" t="s">
        <v>481</v>
      </c>
      <c r="F2" s="15" t="s">
        <v>484</v>
      </c>
      <c r="G2" s="15" t="s">
        <v>487</v>
      </c>
      <c r="H2" s="15" t="s">
        <v>501</v>
      </c>
      <c r="I2" s="15" t="s">
        <v>344</v>
      </c>
      <c r="J2" s="15" t="s">
        <v>345</v>
      </c>
      <c r="K2" s="15" t="s">
        <v>489</v>
      </c>
      <c r="L2" s="15" t="s">
        <v>490</v>
      </c>
      <c r="M2" s="15" t="s">
        <v>491</v>
      </c>
      <c r="N2" s="15" t="s">
        <v>492</v>
      </c>
    </row>
    <row r="3" spans="1:14" ht="15" x14ac:dyDescent="0.25">
      <c r="A3" s="18" t="s">
        <v>137</v>
      </c>
      <c r="B3" s="19" t="s">
        <v>494</v>
      </c>
      <c r="C3" s="20" t="s">
        <v>173</v>
      </c>
      <c r="G3">
        <v>20</v>
      </c>
    </row>
    <row r="4" spans="1:14" ht="15" x14ac:dyDescent="0.25">
      <c r="A4" s="18" t="s">
        <v>137</v>
      </c>
      <c r="B4" s="19" t="s">
        <v>494</v>
      </c>
      <c r="C4" s="20" t="s">
        <v>176</v>
      </c>
      <c r="G4">
        <v>20</v>
      </c>
    </row>
    <row r="5" spans="1:14" ht="15" x14ac:dyDescent="0.25">
      <c r="A5" s="18" t="s">
        <v>137</v>
      </c>
      <c r="B5" s="19" t="s">
        <v>494</v>
      </c>
      <c r="C5" s="20" t="s">
        <v>180</v>
      </c>
      <c r="G5">
        <v>20</v>
      </c>
    </row>
  </sheetData>
  <hyperlinks>
    <hyperlink ref="A1" location="navigate!A1" display="navigate" xr:uid="{00000000-0004-0000-1D00-000000000000}"/>
  </hyperlinks>
  <pageMargins left="0.7" right="0.7" top="0.75" bottom="0.75" header="0.511811023622047" footer="0.511811023622047"/>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1"/>
  <sheetViews>
    <sheetView zoomScaleNormal="100" workbookViewId="0">
      <pane ySplit="1" topLeftCell="A2" activePane="bottomLeft" state="frozen"/>
      <selection pane="bottomLeft" activeCell="A2" sqref="A2"/>
    </sheetView>
  </sheetViews>
  <sheetFormatPr defaultColWidth="8.5703125" defaultRowHeight="14.25" customHeight="1" x14ac:dyDescent="0.25"/>
  <cols>
    <col min="1" max="1" width="11.85546875" style="19" customWidth="1"/>
    <col min="2" max="2" width="11.85546875" style="20" customWidth="1"/>
    <col min="3" max="8" width="11.5703125" customWidth="1"/>
  </cols>
  <sheetData>
    <row r="1" spans="1:2" x14ac:dyDescent="0.25">
      <c r="A1" s="17" t="s">
        <v>473</v>
      </c>
      <c r="B1" s="22" t="s">
        <v>377</v>
      </c>
    </row>
  </sheetData>
  <pageMargins left="0.7" right="0.7" top="0.75" bottom="0.75" header="0.511811023622047" footer="0.511811023622047"/>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C1"/>
  <sheetViews>
    <sheetView zoomScaleNormal="100" workbookViewId="0">
      <pane ySplit="1" topLeftCell="A2" activePane="bottomLeft" state="frozen"/>
      <selection pane="bottomLeft" activeCell="A2" sqref="A2"/>
    </sheetView>
  </sheetViews>
  <sheetFormatPr defaultColWidth="8.5703125" defaultRowHeight="14.25" customHeight="1" x14ac:dyDescent="0.25"/>
  <cols>
    <col min="1" max="1" width="11.85546875" style="19" customWidth="1"/>
    <col min="2" max="2" width="11.85546875" style="20" customWidth="1"/>
    <col min="3" max="3" width="11.85546875" style="27" customWidth="1"/>
    <col min="4" max="9" width="11.5703125" customWidth="1"/>
  </cols>
  <sheetData>
    <row r="1" spans="1:3" x14ac:dyDescent="0.25">
      <c r="A1" s="17" t="s">
        <v>473</v>
      </c>
      <c r="B1" s="22" t="s">
        <v>377</v>
      </c>
      <c r="C1" s="28" t="s">
        <v>286</v>
      </c>
    </row>
  </sheetData>
  <pageMargins left="0.7" right="0.7" top="0.75" bottom="0.75" header="0.511811023622047" footer="0.511811023622047"/>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B6"/>
  <sheetViews>
    <sheetView zoomScaleNormal="100" workbookViewId="0">
      <pane ySplit="1" topLeftCell="A2" activePane="bottomLeft" state="frozen"/>
      <selection pane="bottomLeft" activeCell="A2" sqref="A2"/>
    </sheetView>
  </sheetViews>
  <sheetFormatPr defaultColWidth="8.5703125" defaultRowHeight="14.25" customHeight="1" x14ac:dyDescent="0.25"/>
  <cols>
    <col min="1" max="1" width="18.28515625" style="19" customWidth="1"/>
    <col min="2" max="2" width="11.85546875" style="20" customWidth="1"/>
    <col min="3" max="8" width="11.5703125" customWidth="1"/>
  </cols>
  <sheetData>
    <row r="1" spans="1:2" x14ac:dyDescent="0.25">
      <c r="A1" s="17" t="s">
        <v>473</v>
      </c>
      <c r="B1" s="22" t="s">
        <v>286</v>
      </c>
    </row>
    <row r="2" spans="1:2" x14ac:dyDescent="0.25">
      <c r="A2" s="19" t="s">
        <v>494</v>
      </c>
      <c r="B2" s="20" t="s">
        <v>327</v>
      </c>
    </row>
    <row r="3" spans="1:2" x14ac:dyDescent="0.25">
      <c r="A3" s="19" t="s">
        <v>494</v>
      </c>
      <c r="B3" s="20" t="s">
        <v>328</v>
      </c>
    </row>
    <row r="4" spans="1:2" x14ac:dyDescent="0.25">
      <c r="A4" s="19" t="s">
        <v>495</v>
      </c>
      <c r="B4" s="20" t="s">
        <v>322</v>
      </c>
    </row>
    <row r="5" spans="1:2" x14ac:dyDescent="0.25">
      <c r="A5" s="19" t="s">
        <v>496</v>
      </c>
      <c r="B5" s="20" t="s">
        <v>322</v>
      </c>
    </row>
    <row r="6" spans="1:2" x14ac:dyDescent="0.25">
      <c r="A6" s="19" t="s">
        <v>496</v>
      </c>
      <c r="B6" s="20" t="s">
        <v>325</v>
      </c>
    </row>
  </sheetData>
  <pageMargins left="0.7" right="0.7" top="0.75" bottom="0.75" header="0.511811023622047" footer="0.511811023622047"/>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B1"/>
  <sheetViews>
    <sheetView zoomScaleNormal="100" workbookViewId="0">
      <pane ySplit="1" topLeftCell="A2" activePane="bottomLeft" state="frozen"/>
      <selection pane="bottomLeft" activeCell="A2" sqref="A2"/>
    </sheetView>
  </sheetViews>
  <sheetFormatPr defaultColWidth="8.5703125" defaultRowHeight="14.25" customHeight="1" x14ac:dyDescent="0.25"/>
  <cols>
    <col min="1" max="1" width="11.85546875" style="19" customWidth="1"/>
    <col min="2" max="2" width="11.85546875" style="20" customWidth="1"/>
    <col min="3" max="8" width="11.5703125" customWidth="1"/>
  </cols>
  <sheetData>
    <row r="1" spans="1:2" x14ac:dyDescent="0.25">
      <c r="A1" s="17" t="s">
        <v>473</v>
      </c>
      <c r="B1" s="22" t="s">
        <v>406</v>
      </c>
    </row>
  </sheetData>
  <pageMargins left="0.7" right="0.7" top="0.75" bottom="0.75" header="0.511811023622047" footer="0.511811023622047"/>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C3"/>
  <sheetViews>
    <sheetView zoomScaleNormal="100" workbookViewId="0">
      <pane ySplit="1" topLeftCell="A2" activePane="bottomLeft" state="frozen"/>
      <selection pane="bottomLeft" activeCell="A2" sqref="A2"/>
    </sheetView>
  </sheetViews>
  <sheetFormatPr defaultColWidth="8.5703125" defaultRowHeight="14.25" customHeight="1" x14ac:dyDescent="0.25"/>
  <cols>
    <col min="1" max="1" width="11.85546875" style="19" customWidth="1"/>
    <col min="2" max="2" width="11.85546875" style="20" customWidth="1"/>
    <col min="3" max="3" width="11.85546875" style="27" customWidth="1"/>
    <col min="4" max="9" width="11.5703125" customWidth="1"/>
  </cols>
  <sheetData>
    <row r="1" spans="1:3" ht="15" x14ac:dyDescent="0.25">
      <c r="A1" s="17" t="s">
        <v>473</v>
      </c>
      <c r="B1" s="37" t="s">
        <v>406</v>
      </c>
      <c r="C1" s="28" t="s">
        <v>286</v>
      </c>
    </row>
    <row r="2" spans="1:3" ht="15" x14ac:dyDescent="0.25">
      <c r="A2" s="19" t="s">
        <v>143</v>
      </c>
      <c r="B2" s="20" t="s">
        <v>413</v>
      </c>
      <c r="C2" s="27" t="s">
        <v>322</v>
      </c>
    </row>
    <row r="3" spans="1:3" ht="15" x14ac:dyDescent="0.25">
      <c r="A3" s="19" t="s">
        <v>143</v>
      </c>
      <c r="B3" s="20" t="s">
        <v>417</v>
      </c>
      <c r="C3" s="27" t="s">
        <v>325</v>
      </c>
    </row>
  </sheetData>
  <hyperlinks>
    <hyperlink ref="B1" location="unit_c!A1" display="unit" xr:uid="{00000000-0004-0000-2200-000000000000}"/>
  </hyperlinks>
  <pageMargins left="0.7" right="0.7" top="0.75" bottom="0.75" header="0.511811023622047" footer="0.511811023622047"/>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J3"/>
  <sheetViews>
    <sheetView tabSelected="1" zoomScaleNormal="100" workbookViewId="0">
      <pane xSplit="5" ySplit="2" topLeftCell="F3" activePane="bottomRight" state="frozen"/>
      <selection pane="topRight" activeCell="F1" sqref="F1"/>
      <selection pane="bottomLeft" activeCell="A3" sqref="A3"/>
      <selection pane="bottomRight" activeCell="I14" sqref="I14"/>
    </sheetView>
  </sheetViews>
  <sheetFormatPr defaultColWidth="8.5703125" defaultRowHeight="14.25" customHeight="1" x14ac:dyDescent="0.25"/>
  <cols>
    <col min="1" max="1" width="12.7109375" style="18" customWidth="1"/>
    <col min="2" max="2" width="11.85546875" style="19" customWidth="1"/>
    <col min="3" max="3" width="11.85546875" style="20" customWidth="1"/>
    <col min="4" max="4" width="11.85546875" style="27" customWidth="1"/>
    <col min="5" max="5" width="11.85546875" style="38" customWidth="1"/>
    <col min="6" max="6" width="21.28515625" customWidth="1"/>
    <col min="7" max="7" width="18" customWidth="1"/>
    <col min="8" max="12" width="11.5703125" customWidth="1"/>
  </cols>
  <sheetData>
    <row r="1" spans="1:10" ht="15" x14ac:dyDescent="0.25">
      <c r="A1" s="16" t="s">
        <v>135</v>
      </c>
      <c r="F1" t="s">
        <v>555</v>
      </c>
      <c r="G1" t="s">
        <v>502</v>
      </c>
      <c r="H1" t="s">
        <v>503</v>
      </c>
      <c r="I1" t="s">
        <v>504</v>
      </c>
      <c r="J1" t="s">
        <v>505</v>
      </c>
    </row>
    <row r="2" spans="1:10" ht="15" x14ac:dyDescent="0.25">
      <c r="A2" s="21" t="s">
        <v>163</v>
      </c>
      <c r="B2" s="17" t="s">
        <v>506</v>
      </c>
      <c r="C2" s="22" t="s">
        <v>507</v>
      </c>
      <c r="D2" s="28" t="s">
        <v>377</v>
      </c>
      <c r="E2" s="39" t="s">
        <v>286</v>
      </c>
      <c r="F2" s="15" t="s">
        <v>288</v>
      </c>
      <c r="G2" s="15" t="s">
        <v>508</v>
      </c>
      <c r="H2" s="15" t="s">
        <v>509</v>
      </c>
      <c r="I2" s="15" t="s">
        <v>510</v>
      </c>
      <c r="J2" s="15" t="s">
        <v>511</v>
      </c>
    </row>
    <row r="3" spans="1:10" ht="15" x14ac:dyDescent="0.25">
      <c r="A3" s="18" t="s">
        <v>146</v>
      </c>
      <c r="B3" s="19" t="s">
        <v>512</v>
      </c>
      <c r="C3" s="20" t="s">
        <v>513</v>
      </c>
      <c r="D3" s="27" t="s">
        <v>386</v>
      </c>
      <c r="E3" s="38" t="s">
        <v>322</v>
      </c>
      <c r="F3" t="b">
        <f>TRUE()</f>
        <v>1</v>
      </c>
      <c r="I3">
        <v>1</v>
      </c>
      <c r="J3">
        <v>1</v>
      </c>
    </row>
  </sheetData>
  <hyperlinks>
    <hyperlink ref="A1" location="navigate!A1" display="navigate" xr:uid="{00000000-0004-0000-2300-000000000000}"/>
  </hyperlinks>
  <pageMargins left="0.7" right="0.7" top="0.75" bottom="0.75" header="0.511811023622047" footer="0.511811023622047"/>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H3"/>
  <sheetViews>
    <sheetView zoomScaleNormal="100" workbookViewId="0">
      <pane xSplit="4" ySplit="2" topLeftCell="E3" activePane="bottomRight" state="frozen"/>
      <selection pane="topRight" activeCell="E1" sqref="E1"/>
      <selection pane="bottomLeft" activeCell="A3" sqref="A3"/>
      <selection pane="bottomRight" activeCell="E1" sqref="E1:E4"/>
    </sheetView>
  </sheetViews>
  <sheetFormatPr defaultColWidth="8.5703125" defaultRowHeight="14.25" customHeight="1" x14ac:dyDescent="0.25"/>
  <cols>
    <col min="1" max="1" width="12.7109375" style="18" customWidth="1"/>
    <col min="2" max="2" width="11.85546875" style="19" customWidth="1"/>
    <col min="3" max="3" width="11.85546875" style="20" customWidth="1"/>
    <col min="4" max="4" width="11.85546875" style="27" customWidth="1"/>
    <col min="5" max="5" width="15.7109375" customWidth="1"/>
    <col min="6" max="6" width="12.85546875" customWidth="1"/>
    <col min="7" max="7" width="15.85546875" customWidth="1"/>
    <col min="8" max="8" width="21.42578125" customWidth="1"/>
    <col min="9" max="12" width="11.5703125" customWidth="1"/>
  </cols>
  <sheetData>
    <row r="1" spans="1:8" ht="15" x14ac:dyDescent="0.25">
      <c r="A1" s="16" t="s">
        <v>135</v>
      </c>
      <c r="E1" t="s">
        <v>514</v>
      </c>
      <c r="F1" t="s">
        <v>515</v>
      </c>
      <c r="G1" t="s">
        <v>516</v>
      </c>
      <c r="H1" t="s">
        <v>517</v>
      </c>
    </row>
    <row r="2" spans="1:8" ht="15" x14ac:dyDescent="0.25">
      <c r="A2" s="21" t="s">
        <v>163</v>
      </c>
      <c r="B2" s="17" t="s">
        <v>506</v>
      </c>
      <c r="C2" s="22" t="s">
        <v>507</v>
      </c>
      <c r="D2" s="28" t="s">
        <v>473</v>
      </c>
      <c r="E2" s="15" t="s">
        <v>518</v>
      </c>
      <c r="F2" s="15" t="s">
        <v>519</v>
      </c>
      <c r="G2" s="15" t="s">
        <v>520</v>
      </c>
      <c r="H2" s="15" t="s">
        <v>508</v>
      </c>
    </row>
    <row r="3" spans="1:8" ht="15" x14ac:dyDescent="0.25">
      <c r="A3" s="18" t="s">
        <v>144</v>
      </c>
      <c r="B3" s="19" t="s">
        <v>512</v>
      </c>
      <c r="C3" s="20" t="s">
        <v>513</v>
      </c>
      <c r="D3" s="27" t="s">
        <v>495</v>
      </c>
      <c r="E3" t="s">
        <v>521</v>
      </c>
      <c r="F3">
        <v>50</v>
      </c>
      <c r="G3">
        <v>20000</v>
      </c>
      <c r="H3">
        <v>0.02</v>
      </c>
    </row>
  </sheetData>
  <hyperlinks>
    <hyperlink ref="A1" location="navigate!A1" display="navigate" xr:uid="{00000000-0004-0000-2400-000000000000}"/>
  </hyperlinks>
  <pageMargins left="0.7" right="0.7" top="0.75" bottom="0.75" header="0.511811023622047" footer="0.511811023622047"/>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K29"/>
  <sheetViews>
    <sheetView zoomScaleNormal="100" workbookViewId="0">
      <pane xSplit="2" ySplit="5" topLeftCell="C6" activePane="bottomRight" state="frozen"/>
      <selection pane="topRight" activeCell="C1" sqref="C1"/>
      <selection pane="bottomLeft" activeCell="A6" sqref="A6"/>
      <selection pane="bottomRight" activeCell="C6" sqref="C6"/>
    </sheetView>
  </sheetViews>
  <sheetFormatPr defaultColWidth="8.5703125" defaultRowHeight="14.25" customHeight="1" x14ac:dyDescent="0.25"/>
  <cols>
    <col min="1" max="1" width="11.85546875" style="20" customWidth="1"/>
    <col min="2" max="2" width="11.85546875" style="25" customWidth="1"/>
    <col min="3" max="3" width="12" customWidth="1"/>
    <col min="4" max="4" width="13" customWidth="1"/>
  </cols>
  <sheetData>
    <row r="1" spans="1:11" s="18" customFormat="1" ht="15" x14ac:dyDescent="0.25">
      <c r="A1" s="16" t="s">
        <v>135</v>
      </c>
      <c r="B1" s="21" t="s">
        <v>163</v>
      </c>
    </row>
    <row r="2" spans="1:11" s="19" customFormat="1" ht="15" x14ac:dyDescent="0.25">
      <c r="B2" s="17" t="s">
        <v>506</v>
      </c>
    </row>
    <row r="3" spans="1:11" s="36" customFormat="1" ht="15" x14ac:dyDescent="0.25">
      <c r="B3" s="27" t="s">
        <v>507</v>
      </c>
    </row>
    <row r="4" spans="1:11" s="34" customFormat="1" ht="15" x14ac:dyDescent="0.25">
      <c r="B4" s="35" t="s">
        <v>473</v>
      </c>
    </row>
    <row r="5" spans="1:11" s="15" customFormat="1" ht="15" x14ac:dyDescent="0.25">
      <c r="A5" s="22" t="s">
        <v>349</v>
      </c>
      <c r="B5" s="26" t="s">
        <v>348</v>
      </c>
    </row>
    <row r="6" spans="1:11" ht="15" x14ac:dyDescent="0.25">
      <c r="A6" s="20" t="s">
        <v>222</v>
      </c>
    </row>
    <row r="7" spans="1:11" ht="15" x14ac:dyDescent="0.25">
      <c r="A7" s="20" t="s">
        <v>223</v>
      </c>
      <c r="K7" s="23"/>
    </row>
    <row r="8" spans="1:11" ht="15" x14ac:dyDescent="0.25">
      <c r="A8" s="20" t="s">
        <v>224</v>
      </c>
    </row>
    <row r="9" spans="1:11" ht="15" x14ac:dyDescent="0.25">
      <c r="A9" s="20" t="s">
        <v>225</v>
      </c>
    </row>
    <row r="10" spans="1:11" ht="15" x14ac:dyDescent="0.25">
      <c r="A10" s="20" t="s">
        <v>226</v>
      </c>
    </row>
    <row r="11" spans="1:11" ht="15" x14ac:dyDescent="0.25">
      <c r="A11" s="20" t="s">
        <v>227</v>
      </c>
    </row>
    <row r="12" spans="1:11" ht="15" x14ac:dyDescent="0.25">
      <c r="A12" s="20" t="s">
        <v>228</v>
      </c>
    </row>
    <row r="13" spans="1:11" ht="15" x14ac:dyDescent="0.25">
      <c r="A13" s="20" t="s">
        <v>229</v>
      </c>
    </row>
    <row r="14" spans="1:11" ht="15" x14ac:dyDescent="0.25">
      <c r="A14" s="20" t="s">
        <v>230</v>
      </c>
    </row>
    <row r="15" spans="1:11" ht="15" x14ac:dyDescent="0.25">
      <c r="A15" s="20" t="s">
        <v>231</v>
      </c>
    </row>
    <row r="16" spans="1:11" ht="15" x14ac:dyDescent="0.25">
      <c r="A16" s="20" t="s">
        <v>232</v>
      </c>
    </row>
    <row r="17" spans="1:1" ht="15" x14ac:dyDescent="0.25">
      <c r="A17" s="20" t="s">
        <v>233</v>
      </c>
    </row>
    <row r="18" spans="1:1" ht="15" x14ac:dyDescent="0.25">
      <c r="A18" s="20" t="s">
        <v>234</v>
      </c>
    </row>
    <row r="19" spans="1:1" ht="15" x14ac:dyDescent="0.25">
      <c r="A19" s="20" t="s">
        <v>235</v>
      </c>
    </row>
    <row r="20" spans="1:1" ht="15" x14ac:dyDescent="0.25">
      <c r="A20" s="20" t="s">
        <v>236</v>
      </c>
    </row>
    <row r="21" spans="1:1" ht="15" x14ac:dyDescent="0.25">
      <c r="A21" s="20" t="s">
        <v>237</v>
      </c>
    </row>
    <row r="22" spans="1:1" ht="15" x14ac:dyDescent="0.25">
      <c r="A22" s="20" t="s">
        <v>238</v>
      </c>
    </row>
    <row r="23" spans="1:1" ht="15" x14ac:dyDescent="0.25">
      <c r="A23" s="20" t="s">
        <v>239</v>
      </c>
    </row>
    <row r="24" spans="1:1" ht="15" x14ac:dyDescent="0.25">
      <c r="A24" s="20" t="s">
        <v>240</v>
      </c>
    </row>
    <row r="25" spans="1:1" ht="15" x14ac:dyDescent="0.25">
      <c r="A25" s="20" t="s">
        <v>241</v>
      </c>
    </row>
    <row r="26" spans="1:1" ht="15" x14ac:dyDescent="0.25">
      <c r="A26" s="20" t="s">
        <v>242</v>
      </c>
    </row>
    <row r="27" spans="1:1" ht="15" x14ac:dyDescent="0.25">
      <c r="A27" s="20" t="s">
        <v>243</v>
      </c>
    </row>
    <row r="28" spans="1:1" ht="15" x14ac:dyDescent="0.25">
      <c r="A28" s="20" t="s">
        <v>244</v>
      </c>
    </row>
    <row r="29" spans="1:1" ht="15" x14ac:dyDescent="0.25">
      <c r="A29" s="20" t="s">
        <v>245</v>
      </c>
    </row>
  </sheetData>
  <hyperlinks>
    <hyperlink ref="A1" location="navigate!A1" display="navigate" xr:uid="{00000000-0004-0000-2500-000000000000}"/>
  </hyperlinks>
  <pageMargins left="0.7" right="0.7" top="0.75" bottom="0.75" header="0.511811023622047" footer="0.511811023622047"/>
  <pageSetup paperSize="9" orientation="portrait" horizontalDpi="300" verticalDpi="300"/>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I7"/>
  <sheetViews>
    <sheetView zoomScaleNormal="100" workbookViewId="0">
      <pane xSplit="5" ySplit="2" topLeftCell="F3" activePane="bottomRight" state="frozen"/>
      <selection pane="topRight" activeCell="F1" sqref="F1"/>
      <selection pane="bottomLeft" activeCell="A3" sqref="A3"/>
      <selection pane="bottomRight" activeCell="F1" sqref="F1:F4"/>
    </sheetView>
  </sheetViews>
  <sheetFormatPr defaultColWidth="8.5703125" defaultRowHeight="14.25" customHeight="1" x14ac:dyDescent="0.25"/>
  <cols>
    <col min="1" max="1" width="16.85546875" style="18" customWidth="1"/>
    <col min="2" max="2" width="11.85546875" style="19" customWidth="1"/>
    <col min="3" max="3" width="11.85546875" style="20" customWidth="1"/>
    <col min="4" max="4" width="11.85546875" style="27" customWidth="1"/>
    <col min="5" max="5" width="11.85546875" style="38" customWidth="1"/>
    <col min="6" max="6" width="22.140625" customWidth="1"/>
    <col min="7" max="7" width="17.140625" customWidth="1"/>
    <col min="8" max="8" width="12.140625" customWidth="1"/>
    <col min="9" max="12" width="11.5703125" customWidth="1"/>
  </cols>
  <sheetData>
    <row r="1" spans="1:9" ht="15" x14ac:dyDescent="0.25">
      <c r="A1" s="16" t="s">
        <v>135</v>
      </c>
      <c r="F1" t="s">
        <v>555</v>
      </c>
      <c r="G1" t="s">
        <v>522</v>
      </c>
      <c r="H1" t="s">
        <v>504</v>
      </c>
      <c r="I1" t="s">
        <v>505</v>
      </c>
    </row>
    <row r="2" spans="1:9" ht="15" x14ac:dyDescent="0.25">
      <c r="A2" s="21" t="s">
        <v>163</v>
      </c>
      <c r="B2" s="17" t="s">
        <v>506</v>
      </c>
      <c r="C2" s="22" t="s">
        <v>507</v>
      </c>
      <c r="D2" s="28" t="s">
        <v>406</v>
      </c>
      <c r="E2" s="39" t="s">
        <v>286</v>
      </c>
      <c r="F2" s="15" t="s">
        <v>288</v>
      </c>
      <c r="G2" s="15" t="s">
        <v>509</v>
      </c>
      <c r="H2" s="15" t="s">
        <v>510</v>
      </c>
      <c r="I2" s="15" t="s">
        <v>511</v>
      </c>
    </row>
    <row r="3" spans="1:9" ht="15" x14ac:dyDescent="0.25">
      <c r="A3" s="18" t="s">
        <v>144</v>
      </c>
      <c r="B3" s="19" t="s">
        <v>512</v>
      </c>
      <c r="C3" s="20" t="s">
        <v>513</v>
      </c>
      <c r="D3" s="27" t="s">
        <v>413</v>
      </c>
      <c r="E3" s="38" t="s">
        <v>322</v>
      </c>
      <c r="F3" t="b">
        <f>TRUE()</f>
        <v>1</v>
      </c>
      <c r="H3">
        <v>0.5</v>
      </c>
      <c r="I3">
        <v>1</v>
      </c>
    </row>
    <row r="4" spans="1:9" ht="15" x14ac:dyDescent="0.25">
      <c r="A4" s="18" t="s">
        <v>145</v>
      </c>
      <c r="B4" s="19" t="s">
        <v>512</v>
      </c>
      <c r="C4" s="20" t="s">
        <v>513</v>
      </c>
      <c r="D4" s="27" t="s">
        <v>415</v>
      </c>
      <c r="E4" s="38" t="s">
        <v>322</v>
      </c>
      <c r="F4" t="b">
        <f>TRUE()</f>
        <v>1</v>
      </c>
      <c r="H4">
        <v>1</v>
      </c>
      <c r="I4">
        <v>0.9</v>
      </c>
    </row>
    <row r="5" spans="1:9" ht="15" x14ac:dyDescent="0.25">
      <c r="A5" s="18" t="s">
        <v>145</v>
      </c>
      <c r="B5" s="19" t="s">
        <v>512</v>
      </c>
      <c r="C5" s="20" t="s">
        <v>513</v>
      </c>
      <c r="D5" s="27" t="s">
        <v>413</v>
      </c>
      <c r="E5" s="38" t="s">
        <v>322</v>
      </c>
      <c r="F5" t="b">
        <f>TRUE()</f>
        <v>1</v>
      </c>
      <c r="H5">
        <v>0.01</v>
      </c>
      <c r="I5">
        <v>1</v>
      </c>
    </row>
    <row r="6" spans="1:9" ht="15" x14ac:dyDescent="0.25">
      <c r="A6" s="18" t="s">
        <v>146</v>
      </c>
      <c r="B6" s="19" t="s">
        <v>512</v>
      </c>
      <c r="C6" s="20" t="s">
        <v>513</v>
      </c>
      <c r="D6" s="27" t="s">
        <v>417</v>
      </c>
      <c r="E6" s="38" t="s">
        <v>325</v>
      </c>
      <c r="F6" t="b">
        <f>TRUE()</f>
        <v>1</v>
      </c>
      <c r="H6">
        <v>0.5</v>
      </c>
      <c r="I6">
        <v>1</v>
      </c>
    </row>
    <row r="7" spans="1:9" ht="15" x14ac:dyDescent="0.25">
      <c r="A7" s="18" t="s">
        <v>146</v>
      </c>
      <c r="B7" s="19" t="s">
        <v>512</v>
      </c>
      <c r="C7" s="20" t="s">
        <v>513</v>
      </c>
      <c r="D7" s="27" t="s">
        <v>413</v>
      </c>
      <c r="E7" s="38" t="s">
        <v>322</v>
      </c>
      <c r="F7" t="b">
        <f>TRUE()</f>
        <v>1</v>
      </c>
      <c r="H7">
        <v>0.01</v>
      </c>
      <c r="I7">
        <v>1</v>
      </c>
    </row>
  </sheetData>
  <hyperlinks>
    <hyperlink ref="A1" location="navigate!A1" display="navigate" xr:uid="{00000000-0004-0000-2600-000000000000}"/>
  </hyperlink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4"/>
  <sheetViews>
    <sheetView zoomScaleNormal="100" workbookViewId="0">
      <pane xSplit="3" ySplit="2" topLeftCell="D3" activePane="bottomRight" state="frozen"/>
      <selection pane="topRight" activeCell="D1" sqref="D1"/>
      <selection pane="bottomLeft" activeCell="A3" sqref="A3"/>
      <selection pane="bottomRight" activeCell="D2" sqref="D2"/>
    </sheetView>
  </sheetViews>
  <sheetFormatPr defaultColWidth="8.5703125" defaultRowHeight="14.25" customHeight="1" x14ac:dyDescent="0.25"/>
  <cols>
    <col min="1" max="1" width="12.7109375" style="18" customWidth="1"/>
    <col min="2" max="2" width="15.140625" style="19" customWidth="1"/>
    <col min="3" max="3" width="10.140625" style="20" customWidth="1"/>
    <col min="4" max="4" width="21.28515625" customWidth="1"/>
    <col min="5" max="5" width="18.140625" customWidth="1"/>
    <col min="6" max="6" width="16.5703125" customWidth="1"/>
    <col min="7" max="7" width="16.140625" customWidth="1"/>
    <col min="8" max="8" width="22" customWidth="1"/>
    <col min="9" max="9" width="18.42578125" customWidth="1"/>
    <col min="10" max="14" width="11.5703125" customWidth="1"/>
  </cols>
  <sheetData>
    <row r="1" spans="1:9" ht="15" x14ac:dyDescent="0.25">
      <c r="A1" s="16" t="s">
        <v>135</v>
      </c>
      <c r="D1" t="s">
        <v>159</v>
      </c>
      <c r="E1" t="s">
        <v>160</v>
      </c>
      <c r="F1" t="s">
        <v>161</v>
      </c>
      <c r="G1" t="s">
        <v>162</v>
      </c>
    </row>
    <row r="2" spans="1:9" ht="15" x14ac:dyDescent="0.25">
      <c r="A2" s="21" t="s">
        <v>163</v>
      </c>
      <c r="B2" s="17" t="s">
        <v>164</v>
      </c>
      <c r="C2" s="22" t="s">
        <v>165</v>
      </c>
      <c r="D2" s="15" t="s">
        <v>166</v>
      </c>
      <c r="E2" s="15" t="s">
        <v>167</v>
      </c>
      <c r="F2" s="15" t="s">
        <v>168</v>
      </c>
      <c r="G2" s="15" t="s">
        <v>169</v>
      </c>
      <c r="H2" s="15" t="s">
        <v>170</v>
      </c>
      <c r="I2" s="15" t="s">
        <v>171</v>
      </c>
    </row>
    <row r="3" spans="1:9" ht="15" x14ac:dyDescent="0.25">
      <c r="A3" s="18" t="s">
        <v>137</v>
      </c>
      <c r="B3" s="19" t="s">
        <v>172</v>
      </c>
      <c r="C3" s="20" t="s">
        <v>173</v>
      </c>
      <c r="D3" t="s">
        <v>174</v>
      </c>
      <c r="E3">
        <v>5</v>
      </c>
      <c r="F3" t="s">
        <v>175</v>
      </c>
      <c r="G3" t="s">
        <v>175</v>
      </c>
    </row>
    <row r="4" spans="1:9" ht="15" x14ac:dyDescent="0.25">
      <c r="A4" s="18" t="s">
        <v>137</v>
      </c>
      <c r="B4" s="19" t="s">
        <v>172</v>
      </c>
      <c r="C4" s="20" t="s">
        <v>176</v>
      </c>
      <c r="D4" t="s">
        <v>174</v>
      </c>
      <c r="E4">
        <v>5</v>
      </c>
      <c r="G4" t="s">
        <v>175</v>
      </c>
    </row>
    <row r="5" spans="1:9" ht="15" x14ac:dyDescent="0.25">
      <c r="A5" s="18" t="s">
        <v>140</v>
      </c>
      <c r="B5" s="19" t="s">
        <v>172</v>
      </c>
      <c r="C5" s="20" t="s">
        <v>173</v>
      </c>
      <c r="D5" t="s">
        <v>174</v>
      </c>
      <c r="E5">
        <v>5</v>
      </c>
      <c r="G5" t="s">
        <v>175</v>
      </c>
    </row>
    <row r="6" spans="1:9" ht="15" x14ac:dyDescent="0.25">
      <c r="A6" s="18" t="s">
        <v>140</v>
      </c>
      <c r="B6" s="19" t="s">
        <v>172</v>
      </c>
      <c r="C6" s="20" t="s">
        <v>176</v>
      </c>
      <c r="D6" t="s">
        <v>174</v>
      </c>
      <c r="E6">
        <v>5</v>
      </c>
      <c r="G6" t="s">
        <v>175</v>
      </c>
    </row>
    <row r="7" spans="1:9" ht="15" x14ac:dyDescent="0.25">
      <c r="A7" s="18" t="s">
        <v>140</v>
      </c>
      <c r="B7" s="19" t="s">
        <v>177</v>
      </c>
      <c r="C7" s="20" t="s">
        <v>173</v>
      </c>
      <c r="D7" t="s">
        <v>178</v>
      </c>
      <c r="E7">
        <v>5</v>
      </c>
      <c r="F7" t="s">
        <v>175</v>
      </c>
    </row>
    <row r="8" spans="1:9" ht="15" x14ac:dyDescent="0.25">
      <c r="A8" s="18" t="s">
        <v>140</v>
      </c>
      <c r="B8" s="19" t="s">
        <v>179</v>
      </c>
      <c r="C8" s="20" t="s">
        <v>176</v>
      </c>
      <c r="D8" t="s">
        <v>174</v>
      </c>
      <c r="E8">
        <v>5</v>
      </c>
      <c r="G8" t="s">
        <v>175</v>
      </c>
    </row>
    <row r="9" spans="1:9" ht="15" x14ac:dyDescent="0.25">
      <c r="A9" s="18" t="s">
        <v>140</v>
      </c>
      <c r="B9" s="19" t="s">
        <v>179</v>
      </c>
      <c r="C9" s="20" t="s">
        <v>180</v>
      </c>
      <c r="D9" t="s">
        <v>174</v>
      </c>
      <c r="E9">
        <v>5</v>
      </c>
      <c r="G9" t="s">
        <v>175</v>
      </c>
    </row>
    <row r="10" spans="1:9" ht="15" x14ac:dyDescent="0.25">
      <c r="A10" s="18" t="s">
        <v>140</v>
      </c>
      <c r="B10" s="19" t="s">
        <v>181</v>
      </c>
      <c r="C10" s="20" t="s">
        <v>176</v>
      </c>
      <c r="D10" t="s">
        <v>178</v>
      </c>
      <c r="E10">
        <v>5</v>
      </c>
      <c r="F10" t="s">
        <v>175</v>
      </c>
    </row>
    <row r="14" spans="1:9" ht="15" x14ac:dyDescent="0.25">
      <c r="E14" s="23"/>
      <c r="F14" s="23"/>
    </row>
  </sheetData>
  <hyperlinks>
    <hyperlink ref="A1" location="navigate!A1" display="navigate" xr:uid="{00000000-0004-0000-0300-000000000000}"/>
  </hyperlinks>
  <pageMargins left="0.7" right="0.7" top="0.75" bottom="0.75" header="0.511811023622047" footer="0.511811023622047"/>
  <pageSetup paperSize="9" orientation="portrait" horizontalDpi="300" verticalDpi="300"/>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5"/>
  <sheetViews>
    <sheetView zoomScale="115" zoomScaleNormal="115" workbookViewId="0">
      <pane xSplit="2" ySplit="2" topLeftCell="C3" activePane="bottomRight" state="frozen"/>
      <selection pane="topRight" activeCell="C1" sqref="C1"/>
      <selection pane="bottomLeft" activeCell="A3" sqref="A3"/>
      <selection pane="bottomRight" activeCell="J12" sqref="J12"/>
    </sheetView>
  </sheetViews>
  <sheetFormatPr defaultColWidth="8.5703125" defaultRowHeight="14.25" customHeight="1" x14ac:dyDescent="0.25"/>
  <cols>
    <col min="1" max="1" width="12.7109375" style="18" customWidth="1"/>
    <col min="2" max="2" width="20.5703125" style="19" customWidth="1"/>
    <col min="3" max="3" width="17.42578125" customWidth="1"/>
    <col min="4" max="9" width="11.5703125" customWidth="1"/>
  </cols>
  <sheetData>
    <row r="1" spans="1:5" ht="15" x14ac:dyDescent="0.25">
      <c r="A1" s="16" t="s">
        <v>135</v>
      </c>
      <c r="C1" t="s">
        <v>523</v>
      </c>
    </row>
    <row r="2" spans="1:5" ht="15" x14ac:dyDescent="0.25">
      <c r="A2" s="21" t="s">
        <v>163</v>
      </c>
      <c r="B2" s="17" t="s">
        <v>524</v>
      </c>
      <c r="C2" s="15" t="s">
        <v>288</v>
      </c>
      <c r="D2" s="15" t="s">
        <v>525</v>
      </c>
      <c r="E2" s="15" t="s">
        <v>526</v>
      </c>
    </row>
    <row r="3" spans="1:5" ht="15" x14ac:dyDescent="0.25">
      <c r="A3" s="18" t="s">
        <v>137</v>
      </c>
      <c r="B3" s="19" t="s">
        <v>527</v>
      </c>
      <c r="C3" t="b">
        <f>TRUE()</f>
        <v>1</v>
      </c>
      <c r="D3" t="s">
        <v>528</v>
      </c>
      <c r="E3">
        <v>0</v>
      </c>
    </row>
    <row r="4" spans="1:5" ht="15" x14ac:dyDescent="0.25">
      <c r="A4" s="18" t="s">
        <v>148</v>
      </c>
      <c r="B4" s="19" t="s">
        <v>529</v>
      </c>
      <c r="C4" t="b">
        <f>TRUE()</f>
        <v>1</v>
      </c>
      <c r="D4" t="s">
        <v>530</v>
      </c>
      <c r="E4">
        <v>0</v>
      </c>
    </row>
    <row r="5" spans="1:5" ht="15" x14ac:dyDescent="0.25">
      <c r="A5" s="18" t="s">
        <v>141</v>
      </c>
      <c r="B5" s="19" t="s">
        <v>531</v>
      </c>
      <c r="C5" t="b">
        <f>TRUE()</f>
        <v>1</v>
      </c>
      <c r="D5" t="s">
        <v>530</v>
      </c>
      <c r="E5">
        <v>0</v>
      </c>
    </row>
  </sheetData>
  <hyperlinks>
    <hyperlink ref="A1" location="navigate!A1" display="navigate" xr:uid="{00000000-0004-0000-2700-000000000000}"/>
  </hyperlinks>
  <pageMargins left="0.7" right="0.7" top="0.75" bottom="0.75" header="0.511811023622047" footer="0.511811023622047"/>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F6"/>
  <sheetViews>
    <sheetView zoomScaleNormal="100" workbookViewId="0">
      <pane xSplit="5" ySplit="2" topLeftCell="F3" activePane="bottomRight" state="frozen"/>
      <selection pane="topRight" activeCell="F1" sqref="F1"/>
      <selection pane="bottomLeft" activeCell="A3" sqref="A3"/>
      <selection pane="bottomRight"/>
    </sheetView>
  </sheetViews>
  <sheetFormatPr defaultColWidth="8.5703125" defaultRowHeight="14.25" customHeight="1" x14ac:dyDescent="0.25"/>
  <cols>
    <col min="1" max="1" width="12.7109375" style="18" customWidth="1"/>
    <col min="2" max="2" width="11.85546875" style="19" customWidth="1"/>
    <col min="3" max="3" width="11.85546875" style="20" customWidth="1"/>
    <col min="4" max="4" width="12.85546875" style="34" customWidth="1"/>
    <col min="5" max="5" width="11.85546875" style="27" customWidth="1"/>
    <col min="6" max="6" width="26.140625" customWidth="1"/>
    <col min="7" max="10" width="11.5703125" customWidth="1"/>
  </cols>
  <sheetData>
    <row r="1" spans="1:6" ht="15" x14ac:dyDescent="0.25">
      <c r="A1" s="16" t="s">
        <v>135</v>
      </c>
      <c r="F1" t="s">
        <v>532</v>
      </c>
    </row>
    <row r="2" spans="1:6" ht="15" x14ac:dyDescent="0.25">
      <c r="A2" s="21" t="s">
        <v>163</v>
      </c>
      <c r="B2" s="17" t="s">
        <v>406</v>
      </c>
      <c r="C2" s="22" t="s">
        <v>286</v>
      </c>
      <c r="D2" s="35" t="s">
        <v>430</v>
      </c>
      <c r="E2" s="28" t="s">
        <v>524</v>
      </c>
      <c r="F2" s="15" t="s">
        <v>533</v>
      </c>
    </row>
    <row r="3" spans="1:6" ht="15" x14ac:dyDescent="0.25">
      <c r="A3" s="18" t="s">
        <v>137</v>
      </c>
      <c r="B3" s="19" t="s">
        <v>413</v>
      </c>
      <c r="C3" s="20" t="s">
        <v>327</v>
      </c>
      <c r="D3" s="34" t="s">
        <v>438</v>
      </c>
      <c r="E3" s="27" t="s">
        <v>527</v>
      </c>
      <c r="F3">
        <v>1</v>
      </c>
    </row>
    <row r="4" spans="1:6" ht="15" x14ac:dyDescent="0.25">
      <c r="A4" s="18" t="s">
        <v>137</v>
      </c>
      <c r="B4" s="19" t="s">
        <v>413</v>
      </c>
      <c r="C4" s="20" t="s">
        <v>322</v>
      </c>
      <c r="D4" s="34" t="s">
        <v>439</v>
      </c>
      <c r="E4" s="27" t="s">
        <v>527</v>
      </c>
      <c r="F4">
        <v>-0.1</v>
      </c>
    </row>
    <row r="5" spans="1:6" ht="15" x14ac:dyDescent="0.25">
      <c r="A5" s="18" t="s">
        <v>148</v>
      </c>
      <c r="B5" s="19" t="s">
        <v>421</v>
      </c>
      <c r="C5" s="20" t="s">
        <v>328</v>
      </c>
      <c r="D5" s="34" t="s">
        <v>438</v>
      </c>
      <c r="E5" s="27" t="s">
        <v>529</v>
      </c>
      <c r="F5">
        <v>-1</v>
      </c>
    </row>
    <row r="6" spans="1:6" ht="15" x14ac:dyDescent="0.25">
      <c r="A6" s="18" t="s">
        <v>148</v>
      </c>
      <c r="B6" s="19" t="s">
        <v>421</v>
      </c>
      <c r="C6" s="20" t="s">
        <v>322</v>
      </c>
      <c r="D6" s="34" t="s">
        <v>438</v>
      </c>
      <c r="E6" s="27" t="s">
        <v>529</v>
      </c>
      <c r="F6">
        <v>4</v>
      </c>
    </row>
  </sheetData>
  <hyperlinks>
    <hyperlink ref="A1" location="navigate!A1" display="navigate" xr:uid="{00000000-0004-0000-2800-000000000000}"/>
  </hyperlinks>
  <pageMargins left="0.7" right="0.7" top="0.75" bottom="0.75" header="0.511811023622047" footer="0.511811023622047"/>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E2"/>
  <sheetViews>
    <sheetView zoomScaleNormal="100" workbookViewId="0">
      <pane xSplit="4" ySplit="2" topLeftCell="E3" activePane="bottomRight" state="frozen"/>
      <selection pane="topRight" activeCell="E1" sqref="E1"/>
      <selection pane="bottomLeft" activeCell="A3" sqref="A3"/>
      <selection pane="bottomRight" activeCell="E3" sqref="E3"/>
    </sheetView>
  </sheetViews>
  <sheetFormatPr defaultColWidth="8.5703125" defaultRowHeight="14.25" customHeight="1" x14ac:dyDescent="0.25"/>
  <cols>
    <col min="1" max="1" width="12.7109375" style="18" customWidth="1"/>
    <col min="2" max="2" width="11.85546875" style="19" customWidth="1"/>
    <col min="3" max="3" width="11.85546875" style="20" customWidth="1"/>
    <col min="4" max="4" width="11.85546875" style="27" customWidth="1"/>
    <col min="5" max="5" width="26.140625" customWidth="1"/>
    <col min="6" max="9" width="11.5703125" customWidth="1"/>
  </cols>
  <sheetData>
    <row r="1" spans="1:5" ht="15" x14ac:dyDescent="0.25">
      <c r="A1" s="16" t="s">
        <v>135</v>
      </c>
      <c r="E1" t="s">
        <v>534</v>
      </c>
    </row>
    <row r="2" spans="1:5" ht="15" x14ac:dyDescent="0.25">
      <c r="A2" s="21" t="s">
        <v>163</v>
      </c>
      <c r="B2" s="17" t="s">
        <v>377</v>
      </c>
      <c r="C2" s="22" t="s">
        <v>286</v>
      </c>
      <c r="D2" s="28" t="s">
        <v>524</v>
      </c>
      <c r="E2" s="15" t="s">
        <v>533</v>
      </c>
    </row>
  </sheetData>
  <hyperlinks>
    <hyperlink ref="A1" location="navigate!A1" display="navigate" xr:uid="{00000000-0004-0000-2900-000000000000}"/>
  </hyperlinks>
  <pageMargins left="0.7" right="0.7" top="0.75" bottom="0.75" header="0.511811023622047" footer="0.511811023622047"/>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E3"/>
  <sheetViews>
    <sheetView zoomScaleNormal="100" workbookViewId="0">
      <pane xSplit="3" ySplit="2" topLeftCell="D3" activePane="bottomRight" state="frozen"/>
      <selection pane="topRight" activeCell="D1" sqref="D1"/>
      <selection pane="bottomLeft" activeCell="A3" sqref="A3"/>
      <selection pane="bottomRight" activeCell="C3" sqref="C3"/>
    </sheetView>
  </sheetViews>
  <sheetFormatPr defaultColWidth="8.5703125" defaultRowHeight="14.25" customHeight="1" x14ac:dyDescent="0.25"/>
  <cols>
    <col min="1" max="1" width="12.7109375" style="18" customWidth="1"/>
    <col min="2" max="2" width="13.140625" style="19" customWidth="1"/>
    <col min="3" max="3" width="20" style="27" customWidth="1"/>
    <col min="4" max="4" width="26.140625" customWidth="1"/>
    <col min="5" max="5" width="29.140625" customWidth="1"/>
    <col min="6" max="8" width="11.5703125" customWidth="1"/>
  </cols>
  <sheetData>
    <row r="1" spans="1:5" ht="15" x14ac:dyDescent="0.25">
      <c r="A1" s="16" t="s">
        <v>135</v>
      </c>
      <c r="D1" t="s">
        <v>535</v>
      </c>
      <c r="E1" t="s">
        <v>536</v>
      </c>
    </row>
    <row r="2" spans="1:5" ht="15" x14ac:dyDescent="0.25">
      <c r="A2" s="21" t="s">
        <v>163</v>
      </c>
      <c r="B2" s="17" t="s">
        <v>286</v>
      </c>
      <c r="C2" s="28" t="s">
        <v>524</v>
      </c>
      <c r="D2" s="15" t="s">
        <v>537</v>
      </c>
      <c r="E2" s="15" t="s">
        <v>538</v>
      </c>
    </row>
    <row r="3" spans="1:5" ht="15" x14ac:dyDescent="0.25">
      <c r="A3" s="18" t="s">
        <v>141</v>
      </c>
      <c r="B3" s="19" t="s">
        <v>329</v>
      </c>
      <c r="C3" s="27" t="s">
        <v>531</v>
      </c>
      <c r="E3">
        <v>1</v>
      </c>
    </row>
  </sheetData>
  <hyperlinks>
    <hyperlink ref="A1" location="navigate!A1" display="navigate" xr:uid="{00000000-0004-0000-2A00-000000000000}"/>
  </hyperlinks>
  <pageMargins left="0.7" right="0.7" top="0.75" bottom="0.75" header="0.511811023622047" footer="0.511811023622047"/>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D2"/>
  <sheetViews>
    <sheetView zoomScaleNormal="100" workbookViewId="0">
      <pane xSplit="3" ySplit="2" topLeftCell="D3" activePane="bottomRight" state="frozen"/>
      <selection pane="topRight" activeCell="D1" sqref="D1"/>
      <selection pane="bottomLeft" activeCell="A3" sqref="A3"/>
      <selection pane="bottomRight"/>
    </sheetView>
  </sheetViews>
  <sheetFormatPr defaultColWidth="8.5703125" defaultRowHeight="14.25" customHeight="1" x14ac:dyDescent="0.25"/>
  <cols>
    <col min="1" max="1" width="12.7109375" style="18" customWidth="1"/>
    <col min="2" max="2" width="11.85546875" style="19" customWidth="1"/>
    <col min="3" max="3" width="11.85546875" style="27" customWidth="1"/>
    <col min="4" max="4" width="29.140625" customWidth="1"/>
    <col min="5" max="7" width="11.5703125" customWidth="1"/>
  </cols>
  <sheetData>
    <row r="1" spans="1:4" ht="15" x14ac:dyDescent="0.25">
      <c r="A1" s="16" t="s">
        <v>135</v>
      </c>
      <c r="D1" t="s">
        <v>539</v>
      </c>
    </row>
    <row r="2" spans="1:4" ht="15" x14ac:dyDescent="0.25">
      <c r="A2" s="21" t="s">
        <v>163</v>
      </c>
      <c r="B2" s="17" t="s">
        <v>406</v>
      </c>
      <c r="C2" s="28" t="s">
        <v>524</v>
      </c>
      <c r="D2" s="15" t="s">
        <v>538</v>
      </c>
    </row>
  </sheetData>
  <hyperlinks>
    <hyperlink ref="A1" location="navigate!A1" display="navigate" xr:uid="{00000000-0004-0000-2B00-000000000000}"/>
  </hyperlinks>
  <pageMargins left="0.7" right="0.7" top="0.75" bottom="0.75" header="0.511811023622047" footer="0.511811023622047"/>
  <pageSetup paperSize="9" orientation="portrait" horizontalDpi="300" verticalDpi="30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D3"/>
  <sheetViews>
    <sheetView zoomScaleNormal="100" workbookViewId="0">
      <pane xSplit="3" ySplit="2" topLeftCell="D3" activePane="bottomRight" state="frozen"/>
      <selection pane="topRight" activeCell="D1" sqref="D1"/>
      <selection pane="bottomLeft" activeCell="A3" sqref="A3"/>
      <selection pane="bottomRight" activeCell="C3" sqref="C3"/>
    </sheetView>
  </sheetViews>
  <sheetFormatPr defaultColWidth="8.5703125" defaultRowHeight="14.25" customHeight="1" x14ac:dyDescent="0.25"/>
  <cols>
    <col min="1" max="1" width="12.7109375" style="18" customWidth="1"/>
    <col min="2" max="2" width="11.85546875" style="19" customWidth="1"/>
    <col min="3" max="3" width="20" style="27" customWidth="1"/>
    <col min="4" max="4" width="29.140625" customWidth="1"/>
    <col min="5" max="7" width="11.5703125" customWidth="1"/>
  </cols>
  <sheetData>
    <row r="1" spans="1:4" ht="15" x14ac:dyDescent="0.25">
      <c r="A1" s="16" t="s">
        <v>135</v>
      </c>
      <c r="D1" t="s">
        <v>540</v>
      </c>
    </row>
    <row r="2" spans="1:4" ht="15" x14ac:dyDescent="0.25">
      <c r="A2" s="21" t="s">
        <v>163</v>
      </c>
      <c r="B2" s="17" t="s">
        <v>377</v>
      </c>
      <c r="C2" s="28" t="s">
        <v>524</v>
      </c>
      <c r="D2" s="15" t="s">
        <v>538</v>
      </c>
    </row>
    <row r="3" spans="1:4" ht="15" x14ac:dyDescent="0.25">
      <c r="A3" s="18" t="s">
        <v>141</v>
      </c>
      <c r="B3" s="19" t="s">
        <v>389</v>
      </c>
      <c r="C3" s="27" t="s">
        <v>531</v>
      </c>
      <c r="D3">
        <v>-8</v>
      </c>
    </row>
  </sheetData>
  <hyperlinks>
    <hyperlink ref="A1" location="navigate!A1" display="navigate" xr:uid="{00000000-0004-0000-2C00-000000000000}"/>
  </hyperlinks>
  <pageMargins left="0.7" right="0.7" top="0.75" bottom="0.75" header="0.511811023622047" footer="0.511811023622047"/>
  <pageSetup paperSize="9" orientation="portrait" horizontalDpi="300" verticalDpi="30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D8"/>
  <sheetViews>
    <sheetView zoomScaleNormal="100" workbookViewId="0">
      <selection activeCell="D20" sqref="D20"/>
    </sheetView>
  </sheetViews>
  <sheetFormatPr defaultColWidth="8.5703125" defaultRowHeight="14.25" customHeight="1" x14ac:dyDescent="0.25"/>
  <cols>
    <col min="1" max="1" width="12.7109375" style="18" customWidth="1"/>
    <col min="2" max="2" width="38.7109375" style="19" customWidth="1"/>
    <col min="3" max="3" width="14" style="40" customWidth="1"/>
    <col min="4" max="4" width="117.85546875" customWidth="1"/>
  </cols>
  <sheetData>
    <row r="1" spans="1:4" ht="15" x14ac:dyDescent="0.25">
      <c r="A1" s="16" t="s">
        <v>135</v>
      </c>
      <c r="C1" s="41"/>
    </row>
    <row r="2" spans="1:4" ht="15" x14ac:dyDescent="0.25">
      <c r="A2" s="21" t="s">
        <v>163</v>
      </c>
      <c r="B2" s="17" t="s">
        <v>439</v>
      </c>
      <c r="C2" s="42" t="s">
        <v>541</v>
      </c>
      <c r="D2" s="15" t="s">
        <v>542</v>
      </c>
    </row>
    <row r="3" spans="1:4" ht="15" x14ac:dyDescent="0.25">
      <c r="A3" s="18" t="s">
        <v>137</v>
      </c>
      <c r="B3" s="19" t="s">
        <v>543</v>
      </c>
      <c r="D3" t="s">
        <v>544</v>
      </c>
    </row>
    <row r="4" spans="1:4" ht="15" x14ac:dyDescent="0.25">
      <c r="A4" s="18" t="s">
        <v>137</v>
      </c>
      <c r="B4" s="19" t="s">
        <v>545</v>
      </c>
      <c r="D4" t="s">
        <v>546</v>
      </c>
    </row>
    <row r="5" spans="1:4" ht="15" x14ac:dyDescent="0.25">
      <c r="A5" s="18" t="s">
        <v>137</v>
      </c>
      <c r="B5" s="19" t="s">
        <v>547</v>
      </c>
      <c r="D5" t="s">
        <v>548</v>
      </c>
    </row>
    <row r="6" spans="1:4" ht="15" x14ac:dyDescent="0.25">
      <c r="A6" s="18" t="s">
        <v>137</v>
      </c>
      <c r="B6" s="19" t="s">
        <v>549</v>
      </c>
      <c r="D6" t="s">
        <v>550</v>
      </c>
    </row>
    <row r="7" spans="1:4" ht="15" x14ac:dyDescent="0.25">
      <c r="A7" s="18" t="s">
        <v>137</v>
      </c>
      <c r="B7" s="19" t="s">
        <v>551</v>
      </c>
      <c r="D7" t="s">
        <v>552</v>
      </c>
    </row>
    <row r="8" spans="1:4" ht="15" x14ac:dyDescent="0.25">
      <c r="A8" s="18" t="s">
        <v>137</v>
      </c>
      <c r="B8" s="19" t="s">
        <v>553</v>
      </c>
      <c r="C8" s="40" t="s">
        <v>175</v>
      </c>
      <c r="D8" t="s">
        <v>554</v>
      </c>
    </row>
  </sheetData>
  <hyperlinks>
    <hyperlink ref="A1" location="navigate!A1" display="navigate" xr:uid="{00000000-0004-0000-2D00-000000000000}"/>
  </hyperlink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1"/>
  <sheetViews>
    <sheetView zoomScaleNormal="100" workbookViewId="0">
      <pane xSplit="2" ySplit="2" topLeftCell="C3" activePane="bottomRight" state="frozen"/>
      <selection pane="topRight" activeCell="C1" sqref="C1"/>
      <selection pane="bottomLeft" activeCell="A3" sqref="A3"/>
      <selection pane="bottomRight" activeCell="D2" sqref="D2"/>
    </sheetView>
  </sheetViews>
  <sheetFormatPr defaultColWidth="8.5703125" defaultRowHeight="14.25" customHeight="1" x14ac:dyDescent="0.25"/>
  <cols>
    <col min="1" max="1" width="12.7109375" style="18" customWidth="1"/>
    <col min="2" max="2" width="14.7109375" style="19" customWidth="1"/>
    <col min="3" max="4" width="22.42578125" customWidth="1"/>
    <col min="5" max="5" width="17.85546875" customWidth="1"/>
    <col min="6" max="6" width="15.140625" customWidth="1"/>
    <col min="7" max="7" width="15" customWidth="1"/>
    <col min="8" max="8" width="14.140625" customWidth="1"/>
    <col min="9" max="9" width="20.28515625" customWidth="1"/>
    <col min="10" max="18" width="18.85546875" customWidth="1"/>
  </cols>
  <sheetData>
    <row r="1" spans="1:18" ht="15" x14ac:dyDescent="0.25">
      <c r="A1" s="16" t="s">
        <v>135</v>
      </c>
      <c r="C1" t="s">
        <v>182</v>
      </c>
      <c r="D1" t="s">
        <v>183</v>
      </c>
      <c r="E1" t="s">
        <v>184</v>
      </c>
      <c r="F1" t="s">
        <v>185</v>
      </c>
      <c r="G1" t="s">
        <v>186</v>
      </c>
      <c r="H1" t="s">
        <v>187</v>
      </c>
      <c r="I1" t="s">
        <v>188</v>
      </c>
      <c r="J1" t="s">
        <v>189</v>
      </c>
    </row>
    <row r="2" spans="1:18" ht="15" x14ac:dyDescent="0.25">
      <c r="A2" s="21" t="s">
        <v>163</v>
      </c>
      <c r="B2" s="17" t="s">
        <v>164</v>
      </c>
      <c r="C2" s="15" t="s">
        <v>190</v>
      </c>
      <c r="D2" s="15" t="s">
        <v>191</v>
      </c>
      <c r="E2" s="15" t="s">
        <v>192</v>
      </c>
      <c r="F2" s="15" t="s">
        <v>193</v>
      </c>
      <c r="G2" s="15" t="s">
        <v>194</v>
      </c>
      <c r="H2" s="15" t="s">
        <v>195</v>
      </c>
      <c r="I2" s="15" t="s">
        <v>196</v>
      </c>
      <c r="J2" s="15" t="s">
        <v>197</v>
      </c>
      <c r="K2" s="15" t="s">
        <v>198</v>
      </c>
      <c r="L2" s="15" t="s">
        <v>199</v>
      </c>
      <c r="M2" s="15" t="s">
        <v>200</v>
      </c>
      <c r="N2" s="15" t="s">
        <v>201</v>
      </c>
      <c r="O2" s="15" t="s">
        <v>202</v>
      </c>
      <c r="P2" s="15" t="s">
        <v>203</v>
      </c>
      <c r="Q2" s="15" t="s">
        <v>204</v>
      </c>
      <c r="R2" s="15" t="s">
        <v>205</v>
      </c>
    </row>
    <row r="3" spans="1:18" ht="15" x14ac:dyDescent="0.25">
      <c r="A3" s="18" t="s">
        <v>137</v>
      </c>
      <c r="B3" s="19" t="s">
        <v>172</v>
      </c>
      <c r="C3" t="s">
        <v>206</v>
      </c>
      <c r="E3" t="s">
        <v>207</v>
      </c>
      <c r="F3" t="s">
        <v>208</v>
      </c>
      <c r="G3" t="s">
        <v>209</v>
      </c>
      <c r="H3" t="s">
        <v>208</v>
      </c>
    </row>
    <row r="4" spans="1:18" ht="15" x14ac:dyDescent="0.25">
      <c r="A4" s="18" t="s">
        <v>140</v>
      </c>
      <c r="B4" s="19" t="s">
        <v>172</v>
      </c>
      <c r="C4" t="s">
        <v>206</v>
      </c>
      <c r="E4" t="s">
        <v>207</v>
      </c>
      <c r="F4" t="s">
        <v>208</v>
      </c>
      <c r="G4" t="s">
        <v>209</v>
      </c>
      <c r="H4" t="s">
        <v>208</v>
      </c>
    </row>
    <row r="5" spans="1:18" ht="15" x14ac:dyDescent="0.25">
      <c r="A5" s="18" t="s">
        <v>140</v>
      </c>
      <c r="B5" s="19" t="s">
        <v>177</v>
      </c>
      <c r="C5" t="s">
        <v>206</v>
      </c>
      <c r="E5" t="s">
        <v>207</v>
      </c>
      <c r="F5" t="s">
        <v>208</v>
      </c>
      <c r="G5" t="s">
        <v>209</v>
      </c>
      <c r="H5" t="s">
        <v>208</v>
      </c>
    </row>
    <row r="6" spans="1:18" ht="15" x14ac:dyDescent="0.25">
      <c r="A6" s="18" t="s">
        <v>140</v>
      </c>
      <c r="B6" s="19" t="s">
        <v>179</v>
      </c>
      <c r="C6" t="s">
        <v>206</v>
      </c>
      <c r="E6" t="s">
        <v>207</v>
      </c>
      <c r="F6" t="s">
        <v>208</v>
      </c>
      <c r="G6" t="s">
        <v>209</v>
      </c>
      <c r="H6" t="s">
        <v>208</v>
      </c>
    </row>
    <row r="7" spans="1:18" ht="15" x14ac:dyDescent="0.25">
      <c r="A7" s="18" t="s">
        <v>140</v>
      </c>
      <c r="B7" s="19" t="s">
        <v>181</v>
      </c>
      <c r="C7" t="s">
        <v>206</v>
      </c>
      <c r="E7" t="s">
        <v>207</v>
      </c>
      <c r="F7" t="s">
        <v>208</v>
      </c>
      <c r="G7" t="s">
        <v>209</v>
      </c>
      <c r="H7" t="s">
        <v>208</v>
      </c>
    </row>
    <row r="8" spans="1:18" ht="15" x14ac:dyDescent="0.25">
      <c r="A8" s="18" t="s">
        <v>152</v>
      </c>
      <c r="B8" s="19" t="s">
        <v>172</v>
      </c>
      <c r="E8" t="s">
        <v>210</v>
      </c>
    </row>
    <row r="9" spans="1:18" ht="15" x14ac:dyDescent="0.25">
      <c r="A9" s="18" t="s">
        <v>152</v>
      </c>
      <c r="B9" s="19" t="s">
        <v>177</v>
      </c>
      <c r="E9" t="s">
        <v>210</v>
      </c>
    </row>
    <row r="10" spans="1:18" ht="15" x14ac:dyDescent="0.25">
      <c r="A10" s="18" t="s">
        <v>152</v>
      </c>
      <c r="B10" s="19" t="s">
        <v>179</v>
      </c>
      <c r="E10" t="s">
        <v>210</v>
      </c>
    </row>
    <row r="11" spans="1:18" ht="15" x14ac:dyDescent="0.25">
      <c r="A11" s="18" t="s">
        <v>152</v>
      </c>
      <c r="B11" s="19" t="s">
        <v>181</v>
      </c>
      <c r="E11" t="s">
        <v>210</v>
      </c>
    </row>
  </sheetData>
  <hyperlinks>
    <hyperlink ref="A1" location="navigate!A1" display="navigate" xr:uid="{00000000-0004-0000-0400-000000000000}"/>
  </hyperlinks>
  <pageMargins left="0.7" right="0.7" top="0.75" bottom="0.75" header="0.511811023622047" footer="0.511811023622047"/>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1"/>
  <sheetViews>
    <sheetView zoomScaleNormal="100" workbookViewId="0">
      <selection activeCell="C10" sqref="C10"/>
    </sheetView>
  </sheetViews>
  <sheetFormatPr defaultColWidth="8.5703125" defaultRowHeight="14.25" customHeight="1" x14ac:dyDescent="0.25"/>
  <cols>
    <col min="1" max="1" width="12.7109375" style="18" customWidth="1"/>
    <col min="2" max="2" width="14.7109375" style="19" customWidth="1"/>
    <col min="3" max="3" width="22.42578125" customWidth="1"/>
    <col min="4" max="4" width="17.85546875" customWidth="1"/>
    <col min="5" max="5" width="15.140625" customWidth="1"/>
    <col min="6" max="6" width="15" customWidth="1"/>
    <col min="7" max="7" width="14.140625" customWidth="1"/>
    <col min="8" max="8" width="20.28515625" customWidth="1"/>
    <col min="9" max="17" width="18.85546875" customWidth="1"/>
  </cols>
  <sheetData>
    <row r="1" spans="1:17" ht="15" x14ac:dyDescent="0.25">
      <c r="A1" s="16" t="s">
        <v>135</v>
      </c>
      <c r="C1" t="s">
        <v>211</v>
      </c>
      <c r="D1" t="s">
        <v>212</v>
      </c>
      <c r="E1" t="s">
        <v>213</v>
      </c>
    </row>
    <row r="2" spans="1:17" ht="15" x14ac:dyDescent="0.25">
      <c r="A2" s="21" t="s">
        <v>163</v>
      </c>
      <c r="B2" s="17" t="s">
        <v>164</v>
      </c>
      <c r="C2" s="15" t="s">
        <v>214</v>
      </c>
      <c r="D2" s="15" t="s">
        <v>215</v>
      </c>
      <c r="E2" s="15" t="s">
        <v>216</v>
      </c>
      <c r="F2" s="15"/>
      <c r="G2" s="15"/>
      <c r="H2" s="15"/>
      <c r="I2" s="15"/>
      <c r="J2" s="15"/>
      <c r="K2" s="15"/>
      <c r="L2" s="15"/>
      <c r="M2" s="15"/>
      <c r="N2" s="15"/>
      <c r="O2" s="15"/>
      <c r="P2" s="15"/>
      <c r="Q2" s="15"/>
    </row>
    <row r="3" spans="1:17" ht="15" x14ac:dyDescent="0.25">
      <c r="A3" s="18" t="s">
        <v>137</v>
      </c>
      <c r="B3" s="19" t="s">
        <v>172</v>
      </c>
      <c r="C3">
        <v>4800</v>
      </c>
      <c r="D3">
        <v>6780</v>
      </c>
      <c r="E3">
        <v>15000</v>
      </c>
    </row>
    <row r="4" spans="1:17" ht="15" x14ac:dyDescent="0.25">
      <c r="A4" s="18" t="s">
        <v>140</v>
      </c>
      <c r="B4" s="19" t="s">
        <v>172</v>
      </c>
    </row>
    <row r="5" spans="1:17" ht="15" x14ac:dyDescent="0.25">
      <c r="A5" s="18" t="s">
        <v>140</v>
      </c>
      <c r="B5" s="19" t="s">
        <v>177</v>
      </c>
    </row>
    <row r="6" spans="1:17" ht="15" x14ac:dyDescent="0.25">
      <c r="A6" s="18" t="s">
        <v>140</v>
      </c>
      <c r="B6" s="19" t="s">
        <v>179</v>
      </c>
    </row>
    <row r="7" spans="1:17" ht="15" x14ac:dyDescent="0.25">
      <c r="A7" s="18" t="s">
        <v>140</v>
      </c>
      <c r="B7" s="19" t="s">
        <v>181</v>
      </c>
    </row>
    <row r="8" spans="1:17" ht="15" x14ac:dyDescent="0.25">
      <c r="A8" s="18" t="s">
        <v>152</v>
      </c>
      <c r="B8" s="19" t="s">
        <v>172</v>
      </c>
    </row>
    <row r="9" spans="1:17" ht="15" x14ac:dyDescent="0.25">
      <c r="A9" s="18" t="s">
        <v>152</v>
      </c>
      <c r="B9" s="19" t="s">
        <v>177</v>
      </c>
    </row>
    <row r="10" spans="1:17" ht="15" x14ac:dyDescent="0.25">
      <c r="A10" s="18" t="s">
        <v>152</v>
      </c>
      <c r="B10" s="19" t="s">
        <v>179</v>
      </c>
    </row>
    <row r="11" spans="1:17" ht="15" x14ac:dyDescent="0.25">
      <c r="A11" s="18" t="s">
        <v>152</v>
      </c>
      <c r="B11" s="19" t="s">
        <v>181</v>
      </c>
    </row>
  </sheetData>
  <hyperlinks>
    <hyperlink ref="A1" location="navigate!A1" display="navigate" xr:uid="{00000000-0004-0000-0500-000000000000}"/>
  </hyperlinks>
  <pageMargins left="0.7" right="0.7" top="0.75" bottom="0.75" header="0.511811023622047" footer="0.511811023622047"/>
  <pageSetup paperSize="9" orientation="portrait" horizontalDpi="300" verticalDpi="30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26"/>
  <sheetViews>
    <sheetView zoomScaleNormal="100" workbookViewId="0"/>
  </sheetViews>
  <sheetFormatPr defaultColWidth="8.5703125" defaultRowHeight="14.25" customHeight="1" x14ac:dyDescent="0.25"/>
  <cols>
    <col min="1" max="1" width="12.7109375" style="18" customWidth="1"/>
    <col min="2" max="2" width="12.140625" style="19" customWidth="1"/>
    <col min="3" max="3" width="17.7109375" style="19" customWidth="1"/>
    <col min="4" max="4" width="17.5703125" customWidth="1"/>
    <col min="5" max="13" width="11.5703125" customWidth="1"/>
  </cols>
  <sheetData>
    <row r="1" spans="1:4" ht="15" x14ac:dyDescent="0.25">
      <c r="A1" s="16" t="s">
        <v>135</v>
      </c>
      <c r="D1" t="s">
        <v>217</v>
      </c>
    </row>
    <row r="2" spans="1:4" ht="15" x14ac:dyDescent="0.25">
      <c r="A2" s="21" t="s">
        <v>163</v>
      </c>
      <c r="B2" s="17" t="s">
        <v>218</v>
      </c>
      <c r="C2" s="17" t="s">
        <v>219</v>
      </c>
      <c r="D2" t="s">
        <v>220</v>
      </c>
    </row>
    <row r="3" spans="1:4" ht="15" x14ac:dyDescent="0.25">
      <c r="A3" s="18" t="s">
        <v>137</v>
      </c>
      <c r="B3" s="19" t="s">
        <v>221</v>
      </c>
      <c r="C3" s="19" t="s">
        <v>222</v>
      </c>
      <c r="D3">
        <v>1</v>
      </c>
    </row>
    <row r="4" spans="1:4" ht="15" x14ac:dyDescent="0.25">
      <c r="A4" s="18" t="s">
        <v>137</v>
      </c>
      <c r="B4" s="19" t="s">
        <v>221</v>
      </c>
      <c r="C4" s="19" t="s">
        <v>223</v>
      </c>
      <c r="D4">
        <v>1</v>
      </c>
    </row>
    <row r="5" spans="1:4" ht="15" x14ac:dyDescent="0.25">
      <c r="A5" s="18" t="s">
        <v>137</v>
      </c>
      <c r="B5" s="19" t="s">
        <v>221</v>
      </c>
      <c r="C5" s="19" t="s">
        <v>224</v>
      </c>
      <c r="D5">
        <v>1</v>
      </c>
    </row>
    <row r="6" spans="1:4" ht="15" x14ac:dyDescent="0.25">
      <c r="A6" s="18" t="s">
        <v>137</v>
      </c>
      <c r="B6" s="19" t="s">
        <v>221</v>
      </c>
      <c r="C6" s="19" t="s">
        <v>225</v>
      </c>
      <c r="D6">
        <v>1</v>
      </c>
    </row>
    <row r="7" spans="1:4" ht="15" x14ac:dyDescent="0.25">
      <c r="A7" s="18" t="s">
        <v>137</v>
      </c>
      <c r="B7" s="19" t="s">
        <v>221</v>
      </c>
      <c r="C7" s="19" t="s">
        <v>226</v>
      </c>
      <c r="D7">
        <v>1</v>
      </c>
    </row>
    <row r="8" spans="1:4" ht="15" x14ac:dyDescent="0.25">
      <c r="A8" s="18" t="s">
        <v>137</v>
      </c>
      <c r="B8" s="19" t="s">
        <v>221</v>
      </c>
      <c r="C8" s="19" t="s">
        <v>227</v>
      </c>
      <c r="D8">
        <v>1</v>
      </c>
    </row>
    <row r="9" spans="1:4" ht="15" x14ac:dyDescent="0.25">
      <c r="A9" s="18" t="s">
        <v>137</v>
      </c>
      <c r="B9" s="19" t="s">
        <v>221</v>
      </c>
      <c r="C9" s="19" t="s">
        <v>228</v>
      </c>
      <c r="D9">
        <v>1</v>
      </c>
    </row>
    <row r="10" spans="1:4" ht="15" x14ac:dyDescent="0.25">
      <c r="A10" s="18" t="s">
        <v>137</v>
      </c>
      <c r="B10" s="19" t="s">
        <v>221</v>
      </c>
      <c r="C10" s="19" t="s">
        <v>229</v>
      </c>
      <c r="D10">
        <v>1</v>
      </c>
    </row>
    <row r="11" spans="1:4" ht="15" x14ac:dyDescent="0.25">
      <c r="A11" s="18" t="s">
        <v>137</v>
      </c>
      <c r="B11" s="19" t="s">
        <v>221</v>
      </c>
      <c r="C11" s="19" t="s">
        <v>230</v>
      </c>
      <c r="D11">
        <v>1</v>
      </c>
    </row>
    <row r="12" spans="1:4" ht="15" x14ac:dyDescent="0.25">
      <c r="A12" s="18" t="s">
        <v>137</v>
      </c>
      <c r="B12" s="19" t="s">
        <v>221</v>
      </c>
      <c r="C12" s="19" t="s">
        <v>231</v>
      </c>
      <c r="D12">
        <v>1</v>
      </c>
    </row>
    <row r="13" spans="1:4" ht="15" x14ac:dyDescent="0.25">
      <c r="A13" s="18" t="s">
        <v>137</v>
      </c>
      <c r="B13" s="19" t="s">
        <v>221</v>
      </c>
      <c r="C13" s="19" t="s">
        <v>232</v>
      </c>
      <c r="D13">
        <v>1</v>
      </c>
    </row>
    <row r="14" spans="1:4" ht="15" x14ac:dyDescent="0.25">
      <c r="A14" s="18" t="s">
        <v>137</v>
      </c>
      <c r="B14" s="19" t="s">
        <v>221</v>
      </c>
      <c r="C14" s="19" t="s">
        <v>233</v>
      </c>
      <c r="D14">
        <v>1</v>
      </c>
    </row>
    <row r="15" spans="1:4" ht="15" x14ac:dyDescent="0.25">
      <c r="A15" s="18" t="s">
        <v>137</v>
      </c>
      <c r="B15" s="19" t="s">
        <v>221</v>
      </c>
      <c r="C15" s="19" t="s">
        <v>234</v>
      </c>
      <c r="D15">
        <v>1</v>
      </c>
    </row>
    <row r="16" spans="1:4" ht="15" x14ac:dyDescent="0.25">
      <c r="A16" s="18" t="s">
        <v>137</v>
      </c>
      <c r="B16" s="19" t="s">
        <v>221</v>
      </c>
      <c r="C16" s="19" t="s">
        <v>235</v>
      </c>
      <c r="D16">
        <v>1</v>
      </c>
    </row>
    <row r="17" spans="1:4" ht="15" x14ac:dyDescent="0.25">
      <c r="A17" s="18" t="s">
        <v>137</v>
      </c>
      <c r="B17" s="19" t="s">
        <v>221</v>
      </c>
      <c r="C17" s="19" t="s">
        <v>236</v>
      </c>
      <c r="D17">
        <v>1</v>
      </c>
    </row>
    <row r="18" spans="1:4" ht="15" x14ac:dyDescent="0.25">
      <c r="A18" s="18" t="s">
        <v>137</v>
      </c>
      <c r="B18" s="19" t="s">
        <v>221</v>
      </c>
      <c r="C18" s="19" t="s">
        <v>237</v>
      </c>
      <c r="D18">
        <v>1</v>
      </c>
    </row>
    <row r="19" spans="1:4" ht="15" x14ac:dyDescent="0.25">
      <c r="A19" s="18" t="s">
        <v>137</v>
      </c>
      <c r="B19" s="19" t="s">
        <v>221</v>
      </c>
      <c r="C19" s="19" t="s">
        <v>238</v>
      </c>
      <c r="D19">
        <v>1</v>
      </c>
    </row>
    <row r="20" spans="1:4" ht="15" x14ac:dyDescent="0.25">
      <c r="A20" s="18" t="s">
        <v>137</v>
      </c>
      <c r="B20" s="19" t="s">
        <v>221</v>
      </c>
      <c r="C20" s="19" t="s">
        <v>239</v>
      </c>
      <c r="D20">
        <v>1</v>
      </c>
    </row>
    <row r="21" spans="1:4" ht="15" x14ac:dyDescent="0.25">
      <c r="A21" s="18" t="s">
        <v>137</v>
      </c>
      <c r="B21" s="19" t="s">
        <v>221</v>
      </c>
      <c r="C21" s="19" t="s">
        <v>240</v>
      </c>
      <c r="D21">
        <v>1</v>
      </c>
    </row>
    <row r="22" spans="1:4" ht="15" x14ac:dyDescent="0.25">
      <c r="A22" s="18" t="s">
        <v>137</v>
      </c>
      <c r="B22" s="19" t="s">
        <v>221</v>
      </c>
      <c r="C22" s="19" t="s">
        <v>241</v>
      </c>
      <c r="D22">
        <v>1</v>
      </c>
    </row>
    <row r="23" spans="1:4" ht="15" x14ac:dyDescent="0.25">
      <c r="A23" s="18" t="s">
        <v>137</v>
      </c>
      <c r="B23" s="19" t="s">
        <v>221</v>
      </c>
      <c r="C23" s="19" t="s">
        <v>242</v>
      </c>
      <c r="D23">
        <v>1</v>
      </c>
    </row>
    <row r="24" spans="1:4" ht="15" x14ac:dyDescent="0.25">
      <c r="A24" s="18" t="s">
        <v>137</v>
      </c>
      <c r="B24" s="19" t="s">
        <v>221</v>
      </c>
      <c r="C24" s="19" t="s">
        <v>243</v>
      </c>
      <c r="D24">
        <v>1</v>
      </c>
    </row>
    <row r="25" spans="1:4" ht="15" x14ac:dyDescent="0.25">
      <c r="A25" s="18" t="s">
        <v>137</v>
      </c>
      <c r="B25" s="19" t="s">
        <v>221</v>
      </c>
      <c r="C25" s="19" t="s">
        <v>244</v>
      </c>
      <c r="D25">
        <v>1</v>
      </c>
    </row>
    <row r="26" spans="1:4" ht="15" x14ac:dyDescent="0.25">
      <c r="A26" s="18" t="s">
        <v>137</v>
      </c>
      <c r="B26" s="19" t="s">
        <v>221</v>
      </c>
      <c r="C26" s="19" t="s">
        <v>245</v>
      </c>
      <c r="D26">
        <v>1</v>
      </c>
    </row>
  </sheetData>
  <hyperlinks>
    <hyperlink ref="A1" location="navigate!A1" display="navigate" xr:uid="{00000000-0004-0000-06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
  <sheetViews>
    <sheetView zoomScaleNormal="100" workbookViewId="0">
      <pane xSplit="2" ySplit="2" topLeftCell="C3" activePane="bottomRight" state="frozen"/>
      <selection pane="topRight" activeCell="C1" sqref="C1"/>
      <selection pane="bottomLeft" activeCell="A3" sqref="A3"/>
      <selection pane="bottomRight" activeCell="E46" sqref="E46"/>
    </sheetView>
  </sheetViews>
  <sheetFormatPr defaultColWidth="8.5703125" defaultRowHeight="13.9" customHeight="1" x14ac:dyDescent="0.25"/>
  <cols>
    <col min="1" max="1" width="12.7109375" style="18" customWidth="1"/>
    <col min="2" max="2" width="13.85546875" style="19" customWidth="1"/>
    <col min="3" max="3" width="14.85546875" customWidth="1"/>
    <col min="4" max="4" width="17.28515625" customWidth="1"/>
    <col min="5" max="12" width="11.5703125" customWidth="1"/>
    <col min="16384" max="16384" width="10.140625" customWidth="1"/>
  </cols>
  <sheetData>
    <row r="1" spans="1:4" ht="15" x14ac:dyDescent="0.25">
      <c r="A1" s="16" t="s">
        <v>135</v>
      </c>
      <c r="C1" t="s">
        <v>246</v>
      </c>
      <c r="D1" t="s">
        <v>247</v>
      </c>
    </row>
    <row r="2" spans="1:4" ht="15" x14ac:dyDescent="0.25">
      <c r="A2" s="21" t="s">
        <v>163</v>
      </c>
      <c r="B2" s="17" t="s">
        <v>248</v>
      </c>
      <c r="C2" t="s">
        <v>218</v>
      </c>
      <c r="D2" t="s">
        <v>249</v>
      </c>
    </row>
    <row r="3" spans="1:4" ht="15" x14ac:dyDescent="0.25">
      <c r="A3" s="18" t="s">
        <v>137</v>
      </c>
      <c r="B3" s="19" t="s">
        <v>174</v>
      </c>
      <c r="C3" t="s">
        <v>221</v>
      </c>
    </row>
    <row r="4" spans="1:4" ht="15" x14ac:dyDescent="0.25">
      <c r="A4" s="18" t="s">
        <v>137</v>
      </c>
      <c r="B4" s="19" t="s">
        <v>178</v>
      </c>
      <c r="C4" t="s">
        <v>221</v>
      </c>
    </row>
  </sheetData>
  <hyperlinks>
    <hyperlink ref="A1" location="navigate!A1" display="navigate" xr:uid="{00000000-0004-0000-0700-000000000000}"/>
  </hyperlinks>
  <pageMargins left="0.7" right="0.7" top="0.75" bottom="0.75" header="0.511811023622047" footer="0.511811023622047"/>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
  <sheetViews>
    <sheetView zoomScaleNormal="100" workbookViewId="0">
      <pane xSplit="3" ySplit="2" topLeftCell="D3" activePane="bottomRight" state="frozen"/>
      <selection pane="topRight" activeCell="D1" sqref="D1"/>
      <selection pane="bottomLeft" activeCell="A3" sqref="A3"/>
      <selection pane="bottomRight" activeCell="D7" sqref="D7"/>
    </sheetView>
  </sheetViews>
  <sheetFormatPr defaultColWidth="8.5703125" defaultRowHeight="14.25" customHeight="1" x14ac:dyDescent="0.25"/>
  <cols>
    <col min="1" max="1" width="12.7109375" style="18" customWidth="1"/>
    <col min="2" max="2" width="13.85546875" style="19" customWidth="1"/>
    <col min="3" max="3" width="10.140625" style="20" customWidth="1"/>
    <col min="4" max="4" width="14.85546875" customWidth="1"/>
    <col min="5" max="5" width="17.28515625" customWidth="1"/>
    <col min="6" max="13" width="11.5703125" customWidth="1"/>
  </cols>
  <sheetData>
    <row r="1" spans="1:4" ht="15" x14ac:dyDescent="0.25">
      <c r="A1" s="16" t="s">
        <v>135</v>
      </c>
      <c r="D1" t="s">
        <v>250</v>
      </c>
    </row>
    <row r="2" spans="1:4" ht="15" x14ac:dyDescent="0.25">
      <c r="A2" s="21" t="s">
        <v>163</v>
      </c>
      <c r="B2" s="17" t="s">
        <v>248</v>
      </c>
      <c r="C2" s="22" t="s">
        <v>251</v>
      </c>
      <c r="D2" t="s">
        <v>252</v>
      </c>
    </row>
    <row r="3" spans="1:4" ht="15" x14ac:dyDescent="0.25">
      <c r="A3" s="18" t="s">
        <v>137</v>
      </c>
      <c r="B3" s="19" t="s">
        <v>174</v>
      </c>
      <c r="C3" s="20" t="s">
        <v>222</v>
      </c>
      <c r="D3">
        <v>24</v>
      </c>
    </row>
    <row r="4" spans="1:4" ht="15" x14ac:dyDescent="0.25">
      <c r="A4" s="18" t="s">
        <v>137</v>
      </c>
      <c r="B4" s="19" t="s">
        <v>178</v>
      </c>
      <c r="C4" s="20" t="s">
        <v>222</v>
      </c>
      <c r="D4">
        <v>12</v>
      </c>
    </row>
  </sheetData>
  <hyperlinks>
    <hyperlink ref="A1" location="navigate!A1" display="navigate" xr:uid="{00000000-0004-0000-0800-000000000000}"/>
  </hyperlinks>
  <pageMargins left="0.7" right="0.7" top="0.75" bottom="0.75"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229</TotalTime>
  <Application>Microsoft Excel</Application>
  <DocSecurity>0</DocSecurity>
  <ScaleCrop>false</ScaleCrop>
  <HeadingPairs>
    <vt:vector size="2" baseType="variant">
      <vt:variant>
        <vt:lpstr>Worksheets</vt:lpstr>
      </vt:variant>
      <vt:variant>
        <vt:i4>46</vt:i4>
      </vt:variant>
    </vt:vector>
  </HeadingPairs>
  <TitlesOfParts>
    <vt:vector size="46" baseType="lpstr">
      <vt:lpstr>navigate</vt:lpstr>
      <vt:lpstr>version</vt:lpstr>
      <vt:lpstr>scenario</vt:lpstr>
      <vt:lpstr>solve_period</vt:lpstr>
      <vt:lpstr>solve_sequence</vt:lpstr>
      <vt:lpstr>rolling_parameters</vt:lpstr>
      <vt:lpstr>timeline</vt:lpstr>
      <vt:lpstr>timeset_timeline</vt:lpstr>
      <vt:lpstr>timeset_blocks</vt:lpstr>
      <vt:lpstr>node_c</vt:lpstr>
      <vt:lpstr>node_p</vt:lpstr>
      <vt:lpstr>node_t</vt:lpstr>
      <vt:lpstr>commodity_c</vt:lpstr>
      <vt:lpstr>commodity_p</vt:lpstr>
      <vt:lpstr>commodity_node</vt:lpstr>
      <vt:lpstr>connection_c</vt:lpstr>
      <vt:lpstr>connection_p</vt:lpstr>
      <vt:lpstr>connection_t</vt:lpstr>
      <vt:lpstr>unit_c</vt:lpstr>
      <vt:lpstr>unit_p</vt:lpstr>
      <vt:lpstr>unit_t</vt:lpstr>
      <vt:lpstr>unit_node_c</vt:lpstr>
      <vt:lpstr>unit_node_p</vt:lpstr>
      <vt:lpstr>unit_node_t</vt:lpstr>
      <vt:lpstr>profile_t</vt:lpstr>
      <vt:lpstr>node_profile_c</vt:lpstr>
      <vt:lpstr>connection_profile_c</vt:lpstr>
      <vt:lpstr>unit_node_profile_c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lpstr>constraint_sense_c</vt:lpstr>
      <vt:lpstr>unit_node_constraint_c</vt:lpstr>
      <vt:lpstr>connection_node_constraint_c</vt:lpstr>
      <vt:lpstr>node_constraint_c</vt:lpstr>
      <vt:lpstr>unit_constraint_c</vt:lpstr>
      <vt:lpstr>connection_constraint_c</vt:lpstr>
      <vt:lpstr>optional_outputs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Kiviluoma Juha</dc:creator>
  <dc:description/>
  <cp:lastModifiedBy>Tupala Arttu</cp:lastModifiedBy>
  <cp:revision>7</cp:revision>
  <dcterms:created xsi:type="dcterms:W3CDTF">2022-01-24T20:09:21Z</dcterms:created>
  <dcterms:modified xsi:type="dcterms:W3CDTF">2025-09-30T08:16:16Z</dcterms:modified>
  <dc:language>en-GB</dc:language>
</cp:coreProperties>
</file>