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8.xml" ContentType="application/vnd.openxmlformats-officedocument.themeOverrid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9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20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21.xml" ContentType="application/vnd.openxmlformats-officedocument.themeOverrid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2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3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4.xml" ContentType="application/vnd.openxmlformats-officedocument.themeOverrid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5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6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7.xml" ContentType="application/vnd.openxmlformats-officedocument.themeOverrid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8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9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31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32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3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itang1@swat/PSYC180/limerick1_workspace/data/eyedry/graphs5/"/>
    </mc:Choice>
  </mc:AlternateContent>
  <xr:revisionPtr revIDLastSave="0" documentId="13_ncr:1_{4B5521E2-0AA7-DE47-9F24-ED68B79D9C7A}" xr6:coauthVersionLast="43" xr6:coauthVersionMax="43" xr10:uidLastSave="{00000000-0000-0000-0000-000000000000}"/>
  <bookViews>
    <workbookView xWindow="220" yWindow="460" windowWidth="16160" windowHeight="20540" firstSheet="5" activeTab="7" xr2:uid="{66C2B026-FF29-AE4F-A16A-987A27E6F574}"/>
  </bookViews>
  <sheets>
    <sheet name="R3 - probRegression" sheetId="1" r:id="rId1"/>
    <sheet name="R3 - probRegression - log" sheetId="13" r:id="rId2"/>
    <sheet name="R3 - probFixation" sheetId="2" r:id="rId3"/>
    <sheet name="R3 - probFixation - log" sheetId="14" r:id="rId4"/>
    <sheet name="R3 - firstFixation" sheetId="3" r:id="rId5"/>
    <sheet name="R3 - firstPass" sheetId="4" r:id="rId6"/>
    <sheet name="R3 - goPast" sheetId="5" r:id="rId7"/>
    <sheet name="Summary &amp; B&amp;C (2011) comparison" sheetId="12" r:id="rId8"/>
    <sheet name="R2 - probRegression" sheetId="7" r:id="rId9"/>
    <sheet name="R2 - probRegression - log" sheetId="16" r:id="rId10"/>
    <sheet name="R2 - probFixation" sheetId="9" r:id="rId11"/>
    <sheet name="R2 - probFixation - log" sheetId="15" r:id="rId12"/>
    <sheet name="R2 - firstPass" sheetId="11" r:id="rId13"/>
    <sheet name="R2 - goPast" sheetId="8" r:id="rId14"/>
    <sheet name="R2 - firstFix (do not analyze)" sheetId="10" r:id="rId15"/>
  </sheets>
  <definedNames>
    <definedName name="_xlchart.v2.24" hidden="1">'Summary &amp; B&amp;C (2011) comparison'!$L$78</definedName>
    <definedName name="_xlchart.v2.25" hidden="1">'Summary &amp; B&amp;C (2011) comparison'!$L$79</definedName>
    <definedName name="_xlchart.v2.26" hidden="1">'Summary &amp; B&amp;C (2011) comparison'!$M$76:$P$77</definedName>
    <definedName name="_xlchart.v2.27" hidden="1">'Summary &amp; B&amp;C (2011) comparison'!$M$78:$P$78</definedName>
    <definedName name="_xlchart.v2.28" hidden="1">'Summary &amp; B&amp;C (2011) comparison'!$M$79:$P$79</definedName>
    <definedName name="_xlchart.v5.0" hidden="1">'Summary &amp; B&amp;C (2011) comparison'!$L$60</definedName>
    <definedName name="_xlchart.v5.1" hidden="1">'Summary &amp; B&amp;C (2011) comparison'!$L$61</definedName>
    <definedName name="_xlchart.v5.10" hidden="1">'Summary &amp; B&amp;C (2011) comparison'!$M$34:$P$34</definedName>
    <definedName name="_xlchart.v5.11" hidden="1">'Summary &amp; B&amp;C (2011) comparison'!$M$35:$P$35</definedName>
    <definedName name="_xlchart.v5.12" hidden="1">'Summary &amp; B&amp;C (2011) comparison'!$L$34</definedName>
    <definedName name="_xlchart.v5.13" hidden="1">'Summary &amp; B&amp;C (2011) comparison'!$L$35</definedName>
    <definedName name="_xlchart.v5.14" hidden="1">'Summary &amp; B&amp;C (2011) comparison'!$M$34:$P$34</definedName>
    <definedName name="_xlchart.v5.15" hidden="1">'Summary &amp; B&amp;C (2011) comparison'!$M$35:$P$35</definedName>
    <definedName name="_xlchart.v5.16" hidden="1">'Summary &amp; B&amp;C (2011) comparison'!$L$46</definedName>
    <definedName name="_xlchart.v5.17" hidden="1">'Summary &amp; B&amp;C (2011) comparison'!$L$47</definedName>
    <definedName name="_xlchart.v5.18" hidden="1">'Summary &amp; B&amp;C (2011) comparison'!$M$46:$P$46</definedName>
    <definedName name="_xlchart.v5.19" hidden="1">'Summary &amp; B&amp;C (2011) comparison'!$M$47:$P$47</definedName>
    <definedName name="_xlchart.v5.2" hidden="1">'Summary &amp; B&amp;C (2011) comparison'!$M$60:$P$60</definedName>
    <definedName name="_xlchart.v5.20" hidden="1">'Summary &amp; B&amp;C (2011) comparison'!$L$60</definedName>
    <definedName name="_xlchart.v5.21" hidden="1">'Summary &amp; B&amp;C (2011) comparison'!$L$61</definedName>
    <definedName name="_xlchart.v5.22" hidden="1">'Summary &amp; B&amp;C (2011) comparison'!$M$60:$P$60</definedName>
    <definedName name="_xlchart.v5.23" hidden="1">'Summary &amp; B&amp;C (2011) comparison'!$M$61:$P$61</definedName>
    <definedName name="_xlchart.v5.3" hidden="1">'Summary &amp; B&amp;C (2011) comparison'!$M$61:$P$61</definedName>
    <definedName name="_xlchart.v5.4" hidden="1">'Summary &amp; B&amp;C (2011) comparison'!$L$76</definedName>
    <definedName name="_xlchart.v5.5" hidden="1">'Summary &amp; B&amp;C (2011) comparison'!$L$77</definedName>
    <definedName name="_xlchart.v5.6" hidden="1">'Summary &amp; B&amp;C (2011) comparison'!$M$76:$P$76</definedName>
    <definedName name="_xlchart.v5.7" hidden="1">'Summary &amp; B&amp;C (2011) comparison'!$M$77:$P$77</definedName>
    <definedName name="_xlchart.v5.8" hidden="1">'Summary &amp; B&amp;C (2011) comparison'!$L$34</definedName>
    <definedName name="_xlchart.v5.9" hidden="1">'Summary &amp; B&amp;C (2011) comparison'!$L$35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7" i="12" l="1"/>
  <c r="P82" i="12"/>
  <c r="P81" i="12"/>
  <c r="O82" i="12"/>
  <c r="O81" i="12"/>
  <c r="M82" i="12"/>
  <c r="N82" i="12"/>
  <c r="N81" i="12"/>
  <c r="M81" i="12"/>
  <c r="N66" i="12"/>
  <c r="N65" i="12"/>
  <c r="M66" i="12"/>
  <c r="M65" i="12"/>
  <c r="P65" i="12"/>
  <c r="P66" i="12"/>
  <c r="O66" i="12"/>
  <c r="O65" i="12"/>
  <c r="P52" i="12"/>
  <c r="P51" i="12"/>
  <c r="O52" i="12"/>
  <c r="O51" i="12"/>
  <c r="N52" i="12"/>
  <c r="N51" i="12"/>
  <c r="M52" i="12"/>
  <c r="M51" i="12"/>
  <c r="N40" i="12"/>
  <c r="N39" i="12"/>
  <c r="M40" i="12"/>
  <c r="M39" i="12"/>
  <c r="P40" i="12"/>
  <c r="P39" i="12"/>
  <c r="O40" i="12"/>
  <c r="O39" i="12"/>
  <c r="P78" i="12"/>
  <c r="O79" i="12"/>
  <c r="N78" i="12"/>
  <c r="M79" i="12"/>
  <c r="P62" i="12"/>
  <c r="O63" i="12"/>
  <c r="O62" i="12"/>
  <c r="N62" i="12"/>
  <c r="M63" i="12"/>
  <c r="M62" i="12"/>
  <c r="O49" i="12"/>
  <c r="P48" i="12"/>
  <c r="O48" i="12"/>
  <c r="N48" i="12"/>
  <c r="M49" i="12"/>
  <c r="M48" i="12"/>
  <c r="N36" i="12"/>
  <c r="P36" i="12"/>
  <c r="O37" i="12"/>
  <c r="O36" i="12"/>
  <c r="M37" i="12"/>
  <c r="M36" i="12"/>
  <c r="O78" i="12"/>
  <c r="N79" i="12"/>
  <c r="P79" i="12"/>
  <c r="M78" i="12"/>
  <c r="N23" i="12"/>
  <c r="N22" i="12"/>
  <c r="M23" i="12"/>
  <c r="M22" i="12"/>
  <c r="N18" i="12"/>
  <c r="N19" i="12"/>
  <c r="M19" i="12"/>
  <c r="M18" i="12"/>
  <c r="N15" i="12"/>
  <c r="N63" i="12" s="1"/>
  <c r="N14" i="12"/>
  <c r="M15" i="12"/>
  <c r="M14" i="12"/>
  <c r="N7" i="12"/>
  <c r="N6" i="12"/>
  <c r="M7" i="12"/>
  <c r="M6" i="12"/>
  <c r="M11" i="12"/>
  <c r="N11" i="12"/>
  <c r="N49" i="12" s="1"/>
  <c r="P7" i="12"/>
  <c r="P37" i="12" s="1"/>
  <c r="P6" i="12"/>
  <c r="O7" i="12"/>
  <c r="P15" i="12"/>
  <c r="P63" i="12" s="1"/>
  <c r="P14" i="12"/>
  <c r="O15" i="12"/>
  <c r="O14" i="12"/>
  <c r="P19" i="12"/>
  <c r="P18" i="12"/>
  <c r="O19" i="12"/>
  <c r="O18" i="12"/>
  <c r="P23" i="12"/>
  <c r="P22" i="12"/>
  <c r="O23" i="12"/>
  <c r="O22" i="12"/>
  <c r="O6" i="12"/>
  <c r="M10" i="12"/>
  <c r="N10" i="12"/>
  <c r="P11" i="12"/>
  <c r="P49" i="12" s="1"/>
  <c r="P10" i="12"/>
  <c r="O11" i="12"/>
  <c r="O10" i="12"/>
</calcChain>
</file>

<file path=xl/sharedStrings.xml><?xml version="1.0" encoding="utf-8"?>
<sst xmlns="http://schemas.openxmlformats.org/spreadsheetml/2006/main" count="1220" uniqueCount="82">
  <si>
    <t>probRegression</t>
  </si>
  <si>
    <t>firstFixation</t>
  </si>
  <si>
    <t>firstPass</t>
  </si>
  <si>
    <t>goPast</t>
  </si>
  <si>
    <t>probFixation</t>
  </si>
  <si>
    <t>n</t>
  </si>
  <si>
    <t>N</t>
  </si>
  <si>
    <t>MEAN</t>
  </si>
  <si>
    <t>SD</t>
  </si>
  <si>
    <t>SE</t>
  </si>
  <si>
    <t>match</t>
  </si>
  <si>
    <t>clash</t>
  </si>
  <si>
    <t>this</t>
  </si>
  <si>
    <t>tap</t>
  </si>
  <si>
    <t>RANDOM</t>
  </si>
  <si>
    <t>WITHIN</t>
  </si>
  <si>
    <t>DATA</t>
  </si>
  <si>
    <t>SOURCE</t>
  </si>
  <si>
    <t>mean</t>
  </si>
  <si>
    <t>s/</t>
  </si>
  <si>
    <t>cs/</t>
  </si>
  <si>
    <t>ss/</t>
  </si>
  <si>
    <t>cs</t>
  </si>
  <si>
    <t>css/</t>
  </si>
  <si>
    <t>SS</t>
  </si>
  <si>
    <t>df</t>
  </si>
  <si>
    <t>MS</t>
  </si>
  <si>
    <t>F</t>
  </si>
  <si>
    <t>p</t>
  </si>
  <si>
    <t>***</t>
  </si>
  <si>
    <t>goPast R2</t>
  </si>
  <si>
    <t>ProbRegression R2</t>
  </si>
  <si>
    <t>*</t>
  </si>
  <si>
    <t>probFixation R2</t>
  </si>
  <si>
    <t>firstFixation  R2</t>
  </si>
  <si>
    <t>firstPassTime</t>
  </si>
  <si>
    <t>"sum of all fixation durations made from first entering to first leaving a region, eliminating trials on which no such fixations occurred"</t>
  </si>
  <si>
    <t>"sum  of  all fixation durations made from first entering a region to first leaving it to the right"</t>
  </si>
  <si>
    <t>"probability of regressing out of  a region given  that it w as fixated during first pass"</t>
  </si>
  <si>
    <t>Region 2</t>
  </si>
  <si>
    <t>Region 3</t>
  </si>
  <si>
    <t>2nd task</t>
  </si>
  <si>
    <t>Proportion fixated (probability)</t>
  </si>
  <si>
    <t>Regressions out (probability)</t>
  </si>
  <si>
    <t>First pass (ms)</t>
  </si>
  <si>
    <t>Go-past (ms)</t>
  </si>
  <si>
    <t>First fixation (ms)</t>
  </si>
  <si>
    <t>Mean eyetracking measures for the present study  (with standard errors in parentheses)</t>
  </si>
  <si>
    <t>SOURCE:</t>
  </si>
  <si>
    <t>grand</t>
  </si>
  <si>
    <t>FACTOR</t>
  </si>
  <si>
    <t>:</t>
  </si>
  <si>
    <t>LEVELS</t>
  </si>
  <si>
    <t>TYPE</t>
  </si>
  <si>
    <t>error.</t>
  </si>
  <si>
    <t>===============================================================</t>
  </si>
  <si>
    <t>cell</t>
  </si>
  <si>
    <t>proportional</t>
  </si>
  <si>
    <t>sizes.</t>
  </si>
  <si>
    <t>clashT</t>
  </si>
  <si>
    <t>second</t>
  </si>
  <si>
    <t>sbj</t>
  </si>
  <si>
    <t>gp</t>
  </si>
  <si>
    <t>elog</t>
  </si>
  <si>
    <t>**</t>
  </si>
  <si>
    <t>A</t>
  </si>
  <si>
    <t>B</t>
  </si>
  <si>
    <t>R/</t>
  </si>
  <si>
    <t>AR/</t>
  </si>
  <si>
    <t>BR/</t>
  </si>
  <si>
    <t>AB</t>
  </si>
  <si>
    <t>ABR/</t>
  </si>
  <si>
    <t>cl</t>
  </si>
  <si>
    <t>Prob fixation</t>
  </si>
  <si>
    <t>Prob  Regression</t>
  </si>
  <si>
    <t>FirstPas</t>
  </si>
  <si>
    <t>go past</t>
  </si>
  <si>
    <t>match - error</t>
  </si>
  <si>
    <t>clash -  error</t>
  </si>
  <si>
    <t>clash error</t>
  </si>
  <si>
    <t>match  -  error</t>
  </si>
  <si>
    <t>clash  -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</si>
</sst>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3 - Probability</a:t>
            </a:r>
            <a:r>
              <a:rPr lang="en-US" baseline="0"/>
              <a:t> of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probRegression'!$G$18:$G$21</c:f>
                <c:numCache>
                  <c:formatCode>General</c:formatCode>
                  <c:ptCount val="4"/>
                  <c:pt idx="0">
                    <c:v>3.0200000000000001E-2</c:v>
                  </c:pt>
                  <c:pt idx="1">
                    <c:v>3.2199999999999999E-2</c:v>
                  </c:pt>
                  <c:pt idx="2">
                    <c:v>2.4400000000000002E-2</c:v>
                  </c:pt>
                  <c:pt idx="3">
                    <c:v>3.44E-2</c:v>
                  </c:pt>
                </c:numCache>
              </c:numRef>
            </c:plus>
            <c:minus>
              <c:numRef>
                <c:f>'R3 - probRegression'!$G$18:$G$21</c:f>
                <c:numCache>
                  <c:formatCode>General</c:formatCode>
                  <c:ptCount val="4"/>
                  <c:pt idx="0">
                    <c:v>3.0200000000000001E-2</c:v>
                  </c:pt>
                  <c:pt idx="1">
                    <c:v>3.2199999999999999E-2</c:v>
                  </c:pt>
                  <c:pt idx="2">
                    <c:v>2.4400000000000002E-2</c:v>
                  </c:pt>
                  <c:pt idx="3">
                    <c:v>3.44E-2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probRegression'!$A$18:$B$21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'R3 - probRegression'!$E$18:$E$21</c:f>
              <c:numCache>
                <c:formatCode>General</c:formatCode>
                <c:ptCount val="4"/>
                <c:pt idx="0">
                  <c:v>0.33119999999999999</c:v>
                </c:pt>
                <c:pt idx="1">
                  <c:v>0.32669999999999999</c:v>
                </c:pt>
                <c:pt idx="2">
                  <c:v>0.24790000000000001</c:v>
                </c:pt>
                <c:pt idx="3">
                  <c:v>0.33439999999999998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 - log'!$E$7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 - log'!$G$8:$G$9</c:f>
                <c:numCache>
                  <c:formatCode>General</c:formatCode>
                  <c:ptCount val="2"/>
                  <c:pt idx="0">
                    <c:v>2.5700000000000001E-2</c:v>
                  </c:pt>
                  <c:pt idx="1">
                    <c:v>1.9199999999999998E-2</c:v>
                  </c:pt>
                </c:numCache>
              </c:numRef>
            </c:plus>
            <c:minus>
              <c:numRef>
                <c:f>'R3 - probFixation - log'!$G$8:$G$9</c:f>
                <c:numCache>
                  <c:formatCode>General</c:formatCode>
                  <c:ptCount val="2"/>
                  <c:pt idx="0">
                    <c:v>2.5700000000000001E-2</c:v>
                  </c:pt>
                  <c:pt idx="1">
                    <c:v>1.9199999999999998E-2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 - log'!$A$8:$A$9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'R3 - probFixation - log'!$E$8:$E$9</c:f>
              <c:numCache>
                <c:formatCode>General</c:formatCode>
                <c:ptCount val="2"/>
                <c:pt idx="0">
                  <c:v>2.9396</c:v>
                </c:pt>
                <c:pt idx="1">
                  <c:v>2.9634999999999998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9-5641-921B-107CD0E22A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 - log'!$E$12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 - log'!$G$13:$G$14</c:f>
                <c:numCache>
                  <c:formatCode>General</c:formatCode>
                  <c:ptCount val="2"/>
                  <c:pt idx="0">
                    <c:v>2.52E-2</c:v>
                  </c:pt>
                  <c:pt idx="1">
                    <c:v>1.9900000000000001E-2</c:v>
                  </c:pt>
                </c:numCache>
              </c:numRef>
            </c:plus>
            <c:minus>
              <c:numRef>
                <c:f>'R3 - probFixation - log'!$G$13:$G$14</c:f>
                <c:numCache>
                  <c:formatCode>General</c:formatCode>
                  <c:ptCount val="2"/>
                  <c:pt idx="0">
                    <c:v>2.52E-2</c:v>
                  </c:pt>
                  <c:pt idx="1">
                    <c:v>1.9900000000000001E-2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 - log'!$B$13:$B$14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probFixation - log'!$E$13:$E$14</c:f>
              <c:numCache>
                <c:formatCode>General</c:formatCode>
                <c:ptCount val="2"/>
                <c:pt idx="0">
                  <c:v>2.9378000000000002</c:v>
                </c:pt>
                <c:pt idx="1">
                  <c:v>2.9653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1-0245-B365-71DC758F43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 - log'!$E$17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 - log'!$G$18:$G$21</c:f>
                <c:numCache>
                  <c:formatCode>General</c:formatCode>
                  <c:ptCount val="4"/>
                  <c:pt idx="0">
                    <c:v>4.1200000000000001E-2</c:v>
                  </c:pt>
                  <c:pt idx="1">
                    <c:v>2.93E-2</c:v>
                  </c:pt>
                  <c:pt idx="2">
                    <c:v>2.76E-2</c:v>
                  </c:pt>
                  <c:pt idx="3">
                    <c:v>2.69E-2</c:v>
                  </c:pt>
                </c:numCache>
              </c:numRef>
            </c:plus>
            <c:minus>
              <c:numRef>
                <c:f>'R3 - probFixation - log'!$G$18:$G$21</c:f>
                <c:numCache>
                  <c:formatCode>General</c:formatCode>
                  <c:ptCount val="4"/>
                  <c:pt idx="0">
                    <c:v>4.1200000000000001E-2</c:v>
                  </c:pt>
                  <c:pt idx="1">
                    <c:v>2.93E-2</c:v>
                  </c:pt>
                  <c:pt idx="2">
                    <c:v>2.76E-2</c:v>
                  </c:pt>
                  <c:pt idx="3">
                    <c:v>2.69E-2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probFixation - log'!$A$18:$B$21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'R3 - probFixation - log'!$E$18:$E$21</c:f>
              <c:numCache>
                <c:formatCode>General</c:formatCode>
                <c:ptCount val="4"/>
                <c:pt idx="0">
                  <c:v>2.8957999999999999</c:v>
                </c:pt>
                <c:pt idx="1">
                  <c:v>2.9832999999999998</c:v>
                </c:pt>
                <c:pt idx="2">
                  <c:v>2.9798</c:v>
                </c:pt>
                <c:pt idx="3">
                  <c:v>2.9472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E145-AA3E-DE7A53F2D3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firstFixation'!$G$8:$G$9</c:f>
                <c:numCache>
                  <c:formatCode>General</c:formatCode>
                  <c:ptCount val="2"/>
                  <c:pt idx="0">
                    <c:v>3.2361</c:v>
                  </c:pt>
                  <c:pt idx="1">
                    <c:v>4.5486000000000004</c:v>
                  </c:pt>
                </c:numCache>
              </c:numRef>
            </c:plus>
            <c:minus>
              <c:numRef>
                <c:f>'R3 - firstFixation'!$G$8:$G$9</c:f>
                <c:numCache>
                  <c:formatCode>General</c:formatCode>
                  <c:ptCount val="2"/>
                  <c:pt idx="0">
                    <c:v>3.2361</c:v>
                  </c:pt>
                  <c:pt idx="1">
                    <c:v>4.5486000000000004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'R3 - firstFixation'!$E$8:$E$9</c:f>
              <c:numCache>
                <c:formatCode>General</c:formatCode>
                <c:ptCount val="2"/>
                <c:pt idx="0">
                  <c:v>21.7471</c:v>
                </c:pt>
                <c:pt idx="1">
                  <c:v>26.9999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firstFixation'!$G$13:$G$14</c:f>
                <c:numCache>
                  <c:formatCode>General</c:formatCode>
                  <c:ptCount val="2"/>
                  <c:pt idx="0">
                    <c:v>3.5396000000000001</c:v>
                  </c:pt>
                  <c:pt idx="1">
                    <c:v>4.3345000000000002</c:v>
                  </c:pt>
                </c:numCache>
              </c:numRef>
            </c:plus>
            <c:minus>
              <c:numRef>
                <c:f>'R3 - firstFixation'!$G$13:$G$14</c:f>
                <c:numCache>
                  <c:formatCode>General</c:formatCode>
                  <c:ptCount val="2"/>
                  <c:pt idx="0">
                    <c:v>3.5396000000000001</c:v>
                  </c:pt>
                  <c:pt idx="1">
                    <c:v>4.3345000000000002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firstFixation'!$E$13:$E$14</c:f>
              <c:numCache>
                <c:formatCode>General</c:formatCode>
                <c:ptCount val="2"/>
                <c:pt idx="0">
                  <c:v>25.806100000000001</c:v>
                </c:pt>
                <c:pt idx="1">
                  <c:v>22.940799999999999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 3 - First Fixation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firstFixation'!$G$18:$G$21</c:f>
                <c:numCache>
                  <c:formatCode>General</c:formatCode>
                  <c:ptCount val="4"/>
                  <c:pt idx="0">
                    <c:v>5.2347999999999999</c:v>
                  </c:pt>
                  <c:pt idx="1">
                    <c:v>3.6871999999999998</c:v>
                  </c:pt>
                  <c:pt idx="2">
                    <c:v>4.8445999999999998</c:v>
                  </c:pt>
                  <c:pt idx="3">
                    <c:v>7.7686000000000002</c:v>
                  </c:pt>
                </c:numCache>
              </c:numRef>
            </c:plus>
            <c:minus>
              <c:numRef>
                <c:f>'R3 - firstFixation'!$G$18:$G$21</c:f>
                <c:numCache>
                  <c:formatCode>General</c:formatCode>
                  <c:ptCount val="4"/>
                  <c:pt idx="0">
                    <c:v>5.2347999999999999</c:v>
                  </c:pt>
                  <c:pt idx="1">
                    <c:v>3.6871999999999998</c:v>
                  </c:pt>
                  <c:pt idx="2">
                    <c:v>4.8445999999999998</c:v>
                  </c:pt>
                  <c:pt idx="3">
                    <c:v>7.7686000000000002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firstFixation'!$A$18:$B$21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'R3 - firstFixation'!$E$18:$E$21</c:f>
              <c:numCache>
                <c:formatCode>General</c:formatCode>
                <c:ptCount val="4"/>
                <c:pt idx="0">
                  <c:v>26.672799999999999</c:v>
                </c:pt>
                <c:pt idx="1">
                  <c:v>16.821400000000001</c:v>
                </c:pt>
                <c:pt idx="2">
                  <c:v>24.939499999999999</c:v>
                </c:pt>
                <c:pt idx="3">
                  <c:v>29.060199999999998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firstPass'!$G$8:$G$9</c:f>
                <c:numCache>
                  <c:formatCode>General</c:formatCode>
                  <c:ptCount val="2"/>
                  <c:pt idx="0">
                    <c:v>7.3106999999999998</c:v>
                  </c:pt>
                  <c:pt idx="1">
                    <c:v>9.8057999999999996</c:v>
                  </c:pt>
                </c:numCache>
              </c:numRef>
            </c:plus>
            <c:minus>
              <c:numRef>
                <c:f>'R3 - firstPass'!$G$8:$G$9</c:f>
                <c:numCache>
                  <c:formatCode>General</c:formatCode>
                  <c:ptCount val="2"/>
                  <c:pt idx="0">
                    <c:v>7.3106999999999998</c:v>
                  </c:pt>
                  <c:pt idx="1">
                    <c:v>9.8057999999999996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'R3 - firstPass'!$E$8:$E$9</c:f>
              <c:numCache>
                <c:formatCode>General</c:formatCode>
                <c:ptCount val="2"/>
                <c:pt idx="0">
                  <c:v>172.0462</c:v>
                </c:pt>
                <c:pt idx="1">
                  <c:v>179.27359999999999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firstPass'!$G$13:$G$14</c:f>
                <c:numCache>
                  <c:formatCode>General</c:formatCode>
                  <c:ptCount val="2"/>
                  <c:pt idx="0">
                    <c:v>8.5922000000000001</c:v>
                  </c:pt>
                  <c:pt idx="1">
                    <c:v>8.7021999999999995</c:v>
                  </c:pt>
                </c:numCache>
              </c:numRef>
            </c:plus>
            <c:minus>
              <c:numRef>
                <c:f>'R3 - firstPass'!$G$13:$G$14</c:f>
                <c:numCache>
                  <c:formatCode>General</c:formatCode>
                  <c:ptCount val="2"/>
                  <c:pt idx="0">
                    <c:v>8.5922000000000001</c:v>
                  </c:pt>
                  <c:pt idx="1">
                    <c:v>8.7021999999999995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firstPass'!$E$13:$E$14</c:f>
              <c:numCache>
                <c:formatCode>General</c:formatCode>
                <c:ptCount val="2"/>
                <c:pt idx="0">
                  <c:v>179.47</c:v>
                </c:pt>
                <c:pt idx="1">
                  <c:v>171.84979999999999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firstPass'!$G$18:$G$21</c:f>
                <c:numCache>
                  <c:formatCode>General</c:formatCode>
                  <c:ptCount val="4"/>
                  <c:pt idx="0">
                    <c:v>11.276</c:v>
                  </c:pt>
                  <c:pt idx="1">
                    <c:v>9.1320999999999994</c:v>
                  </c:pt>
                  <c:pt idx="2">
                    <c:v>13.1311</c:v>
                  </c:pt>
                  <c:pt idx="3">
                    <c:v>14.7636</c:v>
                  </c:pt>
                </c:numCache>
              </c:numRef>
            </c:plus>
            <c:minus>
              <c:numRef>
                <c:f>'R3 - firstPass'!$G$18:$G$21</c:f>
                <c:numCache>
                  <c:formatCode>General</c:formatCode>
                  <c:ptCount val="4"/>
                  <c:pt idx="0">
                    <c:v>11.276</c:v>
                  </c:pt>
                  <c:pt idx="1">
                    <c:v>9.1320999999999994</c:v>
                  </c:pt>
                  <c:pt idx="2">
                    <c:v>13.1311</c:v>
                  </c:pt>
                  <c:pt idx="3">
                    <c:v>14.7636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firstPass'!$A$18:$B$21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'R3 - firstPass'!$E$18:$E$21</c:f>
              <c:numCache>
                <c:formatCode>General</c:formatCode>
                <c:ptCount val="4"/>
                <c:pt idx="0">
                  <c:v>182.23159999999999</c:v>
                </c:pt>
                <c:pt idx="1">
                  <c:v>161.86080000000001</c:v>
                </c:pt>
                <c:pt idx="2">
                  <c:v>176.70840000000001</c:v>
                </c:pt>
                <c:pt idx="3">
                  <c:v>181.83869999999999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goPast'!$G$8:$G$9</c:f>
                <c:numCache>
                  <c:formatCode>General</c:formatCode>
                  <c:ptCount val="2"/>
                  <c:pt idx="0">
                    <c:v>19.7392</c:v>
                  </c:pt>
                  <c:pt idx="1">
                    <c:v>20.914999999999999</c:v>
                  </c:pt>
                </c:numCache>
              </c:numRef>
            </c:plus>
            <c:minus>
              <c:numRef>
                <c:f>'R3 - goPast'!$G$8:$G$9</c:f>
                <c:numCache>
                  <c:formatCode>General</c:formatCode>
                  <c:ptCount val="2"/>
                  <c:pt idx="0">
                    <c:v>19.7392</c:v>
                  </c:pt>
                  <c:pt idx="1">
                    <c:v>20.914999999999999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'R3 - goPast'!$E$8:$E$9</c:f>
              <c:numCache>
                <c:formatCode>General</c:formatCode>
                <c:ptCount val="2"/>
                <c:pt idx="0">
                  <c:v>383.27370000000002</c:v>
                </c:pt>
                <c:pt idx="1">
                  <c:v>336.16699999999997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probRegression'!$G$13:$G$14</c:f>
                <c:numCache>
                  <c:formatCode>General</c:formatCode>
                  <c:ptCount val="2"/>
                  <c:pt idx="0">
                    <c:v>0.02</c:v>
                  </c:pt>
                  <c:pt idx="1">
                    <c:v>2.3400000000000001E-2</c:v>
                  </c:pt>
                </c:numCache>
              </c:numRef>
            </c:plus>
            <c:minus>
              <c:numRef>
                <c:f>'R3 - probRegression'!$G$13:$G$14</c:f>
                <c:numCache>
                  <c:formatCode>General</c:formatCode>
                  <c:ptCount val="2"/>
                  <c:pt idx="0">
                    <c:v>0.02</c:v>
                  </c:pt>
                  <c:pt idx="1">
                    <c:v>2.3400000000000001E-2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probRegression'!$E$13:$E$14</c:f>
              <c:numCache>
                <c:formatCode>General</c:formatCode>
                <c:ptCount val="2"/>
                <c:pt idx="0">
                  <c:v>0.28960000000000002</c:v>
                </c:pt>
                <c:pt idx="1">
                  <c:v>0.33050000000000002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C-5E4C-AFA3-B55BBCED4C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goPast'!$G$13:$G$14</c:f>
                <c:numCache>
                  <c:formatCode>General</c:formatCode>
                  <c:ptCount val="2"/>
                  <c:pt idx="0">
                    <c:v>20.89</c:v>
                  </c:pt>
                  <c:pt idx="1">
                    <c:v>20.2042</c:v>
                  </c:pt>
                </c:numCache>
              </c:numRef>
            </c:plus>
            <c:minus>
              <c:numRef>
                <c:f>'R3 - goPast'!$G$13:$G$14</c:f>
                <c:numCache>
                  <c:formatCode>General</c:formatCode>
                  <c:ptCount val="2"/>
                  <c:pt idx="0">
                    <c:v>20.89</c:v>
                  </c:pt>
                  <c:pt idx="1">
                    <c:v>20.2042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goPast'!$E$13:$E$14</c:f>
              <c:numCache>
                <c:formatCode>General</c:formatCode>
                <c:ptCount val="2"/>
                <c:pt idx="0">
                  <c:v>358.0795</c:v>
                </c:pt>
                <c:pt idx="1">
                  <c:v>361.36130000000003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GoPastTime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goPast'!$G$18:$G$21</c:f>
                <c:numCache>
                  <c:formatCode>General</c:formatCode>
                  <c:ptCount val="4"/>
                  <c:pt idx="0">
                    <c:v>32.580300000000001</c:v>
                  </c:pt>
                  <c:pt idx="1">
                    <c:v>22.207799999999999</c:v>
                  </c:pt>
                  <c:pt idx="2">
                    <c:v>23.944099999999999</c:v>
                  </c:pt>
                  <c:pt idx="3">
                    <c:v>34.146099999999997</c:v>
                  </c:pt>
                </c:numCache>
              </c:numRef>
            </c:plus>
            <c:minus>
              <c:numRef>
                <c:f>'R3 - goPast'!$G$18:$G$21</c:f>
                <c:numCache>
                  <c:formatCode>General</c:formatCode>
                  <c:ptCount val="4"/>
                  <c:pt idx="0">
                    <c:v>32.580300000000001</c:v>
                  </c:pt>
                  <c:pt idx="1">
                    <c:v>22.207799999999999</c:v>
                  </c:pt>
                  <c:pt idx="2">
                    <c:v>23.944099999999999</c:v>
                  </c:pt>
                  <c:pt idx="3">
                    <c:v>34.146099999999997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goPast'!$A$18:$B$21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'R3 - goPast'!$E$18:$E$21</c:f>
              <c:numCache>
                <c:formatCode>General</c:formatCode>
                <c:ptCount val="4"/>
                <c:pt idx="0">
                  <c:v>404.4846</c:v>
                </c:pt>
                <c:pt idx="1">
                  <c:v>362.06290000000001</c:v>
                </c:pt>
                <c:pt idx="2">
                  <c:v>311.67430000000002</c:v>
                </c:pt>
                <c:pt idx="3">
                  <c:v>360.65980000000002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Probability of Fixation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&amp; B&amp;C (2011) comparison'!$L$36</c:f>
              <c:strCache>
                <c:ptCount val="1"/>
                <c:pt idx="0">
                  <c:v>match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&amp; B&amp;C (2011) comparison'!$M$39:$P$39</c:f>
                <c:numCache>
                  <c:formatCode>General</c:formatCode>
                  <c:ptCount val="4"/>
                  <c:pt idx="0">
                    <c:v>1.4724999999999999</c:v>
                  </c:pt>
                  <c:pt idx="1">
                    <c:v>2.5968</c:v>
                  </c:pt>
                  <c:pt idx="2">
                    <c:v>3.1162000000000001</c:v>
                  </c:pt>
                  <c:pt idx="3">
                    <c:v>2.5221</c:v>
                  </c:pt>
                </c:numCache>
              </c:numRef>
            </c:plus>
            <c:minus>
              <c:numRef>
                <c:f>'Summary &amp; B&amp;C (2011) comparison'!$M$39:$P$39</c:f>
                <c:numCache>
                  <c:formatCode>General</c:formatCode>
                  <c:ptCount val="4"/>
                  <c:pt idx="0">
                    <c:v>1.4724999999999999</c:v>
                  </c:pt>
                  <c:pt idx="1">
                    <c:v>2.5968</c:v>
                  </c:pt>
                  <c:pt idx="2">
                    <c:v>3.1162000000000001</c:v>
                  </c:pt>
                  <c:pt idx="3">
                    <c:v>2.5221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'Summary &amp; B&amp;C (2011) comparison'!$M$34:$P$35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'Summary &amp; B&amp;C (2011) comparison'!$M$36:$P$36</c:f>
              <c:numCache>
                <c:formatCode>General</c:formatCode>
                <c:ptCount val="4"/>
                <c:pt idx="0">
                  <c:v>91.284700000000001</c:v>
                </c:pt>
                <c:pt idx="1">
                  <c:v>90.272800000000004</c:v>
                </c:pt>
                <c:pt idx="2">
                  <c:v>69.574700000000007</c:v>
                </c:pt>
                <c:pt idx="3">
                  <c:v>67.691000000000003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FF45-A0BB-FF9A5B39240A}"/>
            </c:ext>
          </c:extLst>
        </c:ser>
        <c:ser>
          <c:idx val="1"/>
          <c:order val="1"/>
          <c:tx>
            <c:strRef>
              <c:f>'Summary &amp; B&amp;C (2011) comparison'!$L$37</c:f>
              <c:strCache>
                <c:ptCount val="1"/>
                <c:pt idx="0">
                  <c:v>clash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&amp; B&amp;C (2011) comparison'!$M$40:$P$40</c:f>
                <c:numCache>
                  <c:formatCode>General</c:formatCode>
                  <c:ptCount val="4"/>
                  <c:pt idx="0">
                    <c:v>1.7218</c:v>
                  </c:pt>
                  <c:pt idx="1">
                    <c:v>2.0766</c:v>
                  </c:pt>
                  <c:pt idx="2">
                    <c:v>2.5945999999999998</c:v>
                  </c:pt>
                  <c:pt idx="3">
                    <c:v>2.9823</c:v>
                  </c:pt>
                </c:numCache>
              </c:numRef>
            </c:plus>
            <c:minus>
              <c:numRef>
                <c:f>'Summary &amp; B&amp;C (2011) comparison'!$M$40:$P$40</c:f>
                <c:numCache>
                  <c:formatCode>General</c:formatCode>
                  <c:ptCount val="4"/>
                  <c:pt idx="0">
                    <c:v>1.7218</c:v>
                  </c:pt>
                  <c:pt idx="1">
                    <c:v>2.0766</c:v>
                  </c:pt>
                  <c:pt idx="2">
                    <c:v>2.5945999999999998</c:v>
                  </c:pt>
                  <c:pt idx="3">
                    <c:v>2.9823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'Summary &amp; B&amp;C (2011) comparison'!$M$34:$P$35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'Summary &amp; B&amp;C (2011) comparison'!$M$37:$P$37</c:f>
              <c:numCache>
                <c:formatCode>General</c:formatCode>
                <c:ptCount val="4"/>
                <c:pt idx="0">
                  <c:v>91.107399999999998</c:v>
                </c:pt>
                <c:pt idx="1">
                  <c:v>87.696899999999999</c:v>
                </c:pt>
                <c:pt idx="2">
                  <c:v>72.671099999999996</c:v>
                </c:pt>
                <c:pt idx="3">
                  <c:v>66.972999999999999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FF45-A0BB-FF9A5B3924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839440"/>
        <c:axId val="701758704"/>
      </c:barChart>
      <c:catAx>
        <c:axId val="7048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1758704"/>
        <c:crosses val="autoZero"/>
        <c:auto val="1"/>
        <c:lblAlgn val="ctr"/>
        <c:lblOffset val="100"/>
        <c:noMultiLvlLbl val="0"/>
      </c:catAx>
      <c:valAx>
        <c:axId val="7017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4839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Probability of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&amp; B&amp;C (2011) comparison'!$L$48</c:f>
              <c:strCache>
                <c:ptCount val="1"/>
                <c:pt idx="0">
                  <c:v>match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&amp; B&amp;C (2011) comparison'!$M$51:$P$51</c:f>
                <c:numCache>
                  <c:formatCode>General</c:formatCode>
                  <c:ptCount val="4"/>
                  <c:pt idx="0">
                    <c:v>1.6899999999999998E-2</c:v>
                  </c:pt>
                  <c:pt idx="1">
                    <c:v>2.0899999999999998E-2</c:v>
                  </c:pt>
                  <c:pt idx="2">
                    <c:v>2.4400000000000002E-2</c:v>
                  </c:pt>
                  <c:pt idx="3">
                    <c:v>3.44E-2</c:v>
                  </c:pt>
                </c:numCache>
              </c:numRef>
            </c:plus>
            <c:minus>
              <c:numRef>
                <c:f>'Summary &amp; B&amp;C (2011) comparison'!$M$51:$P$51</c:f>
                <c:numCache>
                  <c:formatCode>General</c:formatCode>
                  <c:ptCount val="4"/>
                  <c:pt idx="0">
                    <c:v>1.6899999999999998E-2</c:v>
                  </c:pt>
                  <c:pt idx="1">
                    <c:v>2.0899999999999998E-2</c:v>
                  </c:pt>
                  <c:pt idx="2">
                    <c:v>2.4400000000000002E-2</c:v>
                  </c:pt>
                  <c:pt idx="3">
                    <c:v>3.44E-2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'Summary &amp; B&amp;C (2011) comparison'!$M$46:$P$47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'Summary &amp; B&amp;C (2011) comparison'!$M$48:$P$48</c:f>
              <c:numCache>
                <c:formatCode>General</c:formatCode>
                <c:ptCount val="4"/>
                <c:pt idx="0">
                  <c:v>8.0600000000000005E-2</c:v>
                </c:pt>
                <c:pt idx="1">
                  <c:v>0.1229</c:v>
                </c:pt>
                <c:pt idx="2">
                  <c:v>0.24790000000000001</c:v>
                </c:pt>
                <c:pt idx="3">
                  <c:v>0.33439999999999998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FF45-A0BB-FF9A5B39240A}"/>
            </c:ext>
          </c:extLst>
        </c:ser>
        <c:ser>
          <c:idx val="1"/>
          <c:order val="1"/>
          <c:tx>
            <c:strRef>
              <c:f>'Summary &amp; B&amp;C (2011) comparison'!$L$49</c:f>
              <c:strCache>
                <c:ptCount val="1"/>
                <c:pt idx="0">
                  <c:v>clash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&amp; B&amp;C (2011) comparison'!$M$52:$P$52</c:f>
                <c:numCache>
                  <c:formatCode>General</c:formatCode>
                  <c:ptCount val="4"/>
                  <c:pt idx="0">
                    <c:v>1.35E-2</c:v>
                  </c:pt>
                  <c:pt idx="1">
                    <c:v>2.0500000000000001E-2</c:v>
                  </c:pt>
                  <c:pt idx="2">
                    <c:v>3.0200000000000001E-2</c:v>
                  </c:pt>
                  <c:pt idx="3">
                    <c:v>3.2199999999999999E-2</c:v>
                  </c:pt>
                </c:numCache>
              </c:numRef>
            </c:plus>
            <c:minus>
              <c:numRef>
                <c:f>'Summary &amp; B&amp;C (2011) comparison'!$M$52:$P$52</c:f>
                <c:numCache>
                  <c:formatCode>General</c:formatCode>
                  <c:ptCount val="4"/>
                  <c:pt idx="0">
                    <c:v>1.35E-2</c:v>
                  </c:pt>
                  <c:pt idx="1">
                    <c:v>2.0500000000000001E-2</c:v>
                  </c:pt>
                  <c:pt idx="2">
                    <c:v>3.0200000000000001E-2</c:v>
                  </c:pt>
                  <c:pt idx="3">
                    <c:v>3.2199999999999999E-2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'Summary &amp; B&amp;C (2011) comparison'!$M$46:$P$47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'Summary &amp; B&amp;C (2011) comparison'!$M$49:$P$49</c:f>
              <c:numCache>
                <c:formatCode>General</c:formatCode>
                <c:ptCount val="4"/>
                <c:pt idx="0">
                  <c:v>5.4600000000000003E-2</c:v>
                </c:pt>
                <c:pt idx="1">
                  <c:v>9.7299999999999998E-2</c:v>
                </c:pt>
                <c:pt idx="2">
                  <c:v>0.33119999999999999</c:v>
                </c:pt>
                <c:pt idx="3">
                  <c:v>0.32669999999999999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FF45-A0BB-FF9A5B39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839440"/>
        <c:axId val="701758704"/>
      </c:barChart>
      <c:catAx>
        <c:axId val="7048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1758704"/>
        <c:crosses val="autoZero"/>
        <c:auto val="1"/>
        <c:lblAlgn val="ctr"/>
        <c:lblOffset val="100"/>
        <c:noMultiLvlLbl val="0"/>
      </c:catAx>
      <c:valAx>
        <c:axId val="7017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4839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First-Pass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&amp; B&amp;C (2011) comparison'!$L$62</c:f>
              <c:strCache>
                <c:ptCount val="1"/>
                <c:pt idx="0">
                  <c:v>match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&amp; B&amp;C (2011) comparison'!$M$65:$P$65</c:f>
                <c:numCache>
                  <c:formatCode>General</c:formatCode>
                  <c:ptCount val="4"/>
                  <c:pt idx="0">
                    <c:v>37.893700000000003</c:v>
                  </c:pt>
                  <c:pt idx="1">
                    <c:v>37.029400000000003</c:v>
                  </c:pt>
                  <c:pt idx="2">
                    <c:v>13.1311</c:v>
                  </c:pt>
                  <c:pt idx="3">
                    <c:v>14.7636</c:v>
                  </c:pt>
                </c:numCache>
              </c:numRef>
            </c:plus>
            <c:minus>
              <c:numRef>
                <c:f>'Summary &amp; B&amp;C (2011) comparison'!$M$65:$P$65</c:f>
                <c:numCache>
                  <c:formatCode>General</c:formatCode>
                  <c:ptCount val="4"/>
                  <c:pt idx="0">
                    <c:v>37.893700000000003</c:v>
                  </c:pt>
                  <c:pt idx="1">
                    <c:v>37.029400000000003</c:v>
                  </c:pt>
                  <c:pt idx="2">
                    <c:v>13.1311</c:v>
                  </c:pt>
                  <c:pt idx="3">
                    <c:v>14.7636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'Summary &amp; B&amp;C (2011) comparison'!$M$60:$P$61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'Summary &amp; B&amp;C (2011) comparison'!$M$62:$P$62</c:f>
              <c:numCache>
                <c:formatCode>General</c:formatCode>
                <c:ptCount val="4"/>
                <c:pt idx="0">
                  <c:v>629.13509999999997</c:v>
                </c:pt>
                <c:pt idx="1">
                  <c:v>702.3021</c:v>
                </c:pt>
                <c:pt idx="2">
                  <c:v>176.70840000000001</c:v>
                </c:pt>
                <c:pt idx="3">
                  <c:v>181.83869999999999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FF45-A0BB-FF9A5B39240A}"/>
            </c:ext>
          </c:extLst>
        </c:ser>
        <c:ser>
          <c:idx val="1"/>
          <c:order val="1"/>
          <c:tx>
            <c:strRef>
              <c:f>'Summary &amp; B&amp;C (2011) comparison'!$L$63</c:f>
              <c:strCache>
                <c:ptCount val="1"/>
                <c:pt idx="0">
                  <c:v>clash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&amp; B&amp;C (2011) comparison'!$M$66:$P$66</c:f>
                <c:numCache>
                  <c:formatCode>General</c:formatCode>
                  <c:ptCount val="4"/>
                  <c:pt idx="0">
                    <c:v>39.045999999999999</c:v>
                  </c:pt>
                  <c:pt idx="1">
                    <c:v>34.3506</c:v>
                  </c:pt>
                  <c:pt idx="2">
                    <c:v>11.276</c:v>
                  </c:pt>
                  <c:pt idx="3">
                    <c:v>9.1320999999999994</c:v>
                  </c:pt>
                </c:numCache>
              </c:numRef>
            </c:plus>
            <c:minus>
              <c:numRef>
                <c:f>'Summary &amp; B&amp;C (2011) comparison'!$M$66:$P$66</c:f>
                <c:numCache>
                  <c:formatCode>General</c:formatCode>
                  <c:ptCount val="4"/>
                  <c:pt idx="0">
                    <c:v>39.045999999999999</c:v>
                  </c:pt>
                  <c:pt idx="1">
                    <c:v>34.3506</c:v>
                  </c:pt>
                  <c:pt idx="2">
                    <c:v>11.276</c:v>
                  </c:pt>
                  <c:pt idx="3">
                    <c:v>9.1320999999999994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'Summary &amp; B&amp;C (2011) comparison'!$M$60:$P$61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'Summary &amp; B&amp;C (2011) comparison'!$M$63:$P$63</c:f>
              <c:numCache>
                <c:formatCode>General</c:formatCode>
                <c:ptCount val="4"/>
                <c:pt idx="0">
                  <c:v>616.89530000000002</c:v>
                </c:pt>
                <c:pt idx="1">
                  <c:v>725.2432</c:v>
                </c:pt>
                <c:pt idx="2">
                  <c:v>182.23159999999999</c:v>
                </c:pt>
                <c:pt idx="3">
                  <c:v>161.86080000000001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FF45-A0BB-FF9A5B39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839440"/>
        <c:axId val="701758704"/>
      </c:barChart>
      <c:catAx>
        <c:axId val="7048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1758704"/>
        <c:crosses val="autoZero"/>
        <c:auto val="1"/>
        <c:lblAlgn val="ctr"/>
        <c:lblOffset val="100"/>
        <c:noMultiLvlLbl val="0"/>
      </c:catAx>
      <c:valAx>
        <c:axId val="7017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4839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Go-Past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&amp; B&amp;C (2011) comparison'!$L$78</c:f>
              <c:strCache>
                <c:ptCount val="1"/>
                <c:pt idx="0">
                  <c:v>match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&amp; B&amp;C (2011) comparison'!$M$81:$P$81</c:f>
                <c:numCache>
                  <c:formatCode>General</c:formatCode>
                  <c:ptCount val="4"/>
                  <c:pt idx="0">
                    <c:v>43.902999999999999</c:v>
                  </c:pt>
                  <c:pt idx="1">
                    <c:v>38.513100000000001</c:v>
                  </c:pt>
                  <c:pt idx="2">
                    <c:v>23.944099999999999</c:v>
                  </c:pt>
                  <c:pt idx="3">
                    <c:v>34.146099999999997</c:v>
                  </c:pt>
                </c:numCache>
              </c:numRef>
            </c:plus>
            <c:minus>
              <c:numRef>
                <c:f>'Summary &amp; B&amp;C (2011) comparison'!$M$81:$P$81</c:f>
                <c:numCache>
                  <c:formatCode>General</c:formatCode>
                  <c:ptCount val="4"/>
                  <c:pt idx="0">
                    <c:v>43.902999999999999</c:v>
                  </c:pt>
                  <c:pt idx="1">
                    <c:v>38.513100000000001</c:v>
                  </c:pt>
                  <c:pt idx="2">
                    <c:v>23.944099999999999</c:v>
                  </c:pt>
                  <c:pt idx="3">
                    <c:v>34.146099999999997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'Summary &amp; B&amp;C (2011) comparison'!$M$76:$P$77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'Summary &amp; B&amp;C (2011) comparison'!$M$78:$P$78</c:f>
              <c:numCache>
                <c:formatCode>General</c:formatCode>
                <c:ptCount val="4"/>
                <c:pt idx="0">
                  <c:v>779.51110000000006</c:v>
                </c:pt>
                <c:pt idx="1">
                  <c:v>820.40650000000005</c:v>
                </c:pt>
                <c:pt idx="2">
                  <c:v>311.67430000000002</c:v>
                </c:pt>
                <c:pt idx="3">
                  <c:v>360.65980000000002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FF45-A0BB-FF9A5B39240A}"/>
            </c:ext>
          </c:extLst>
        </c:ser>
        <c:ser>
          <c:idx val="1"/>
          <c:order val="1"/>
          <c:tx>
            <c:strRef>
              <c:f>'Summary &amp; B&amp;C (2011) comparison'!$L$79</c:f>
              <c:strCache>
                <c:ptCount val="1"/>
                <c:pt idx="0">
                  <c:v>clash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&amp; B&amp;C (2011) comparison'!$M$82:$P$82</c:f>
                <c:numCache>
                  <c:formatCode>General</c:formatCode>
                  <c:ptCount val="4"/>
                  <c:pt idx="0">
                    <c:v>47.123699999999999</c:v>
                  </c:pt>
                  <c:pt idx="1">
                    <c:v>50.344700000000003</c:v>
                  </c:pt>
                  <c:pt idx="2">
                    <c:v>32.580300000000001</c:v>
                  </c:pt>
                  <c:pt idx="3">
                    <c:v>22.207799999999999</c:v>
                  </c:pt>
                </c:numCache>
              </c:numRef>
            </c:plus>
            <c:minus>
              <c:numRef>
                <c:f>'Summary &amp; B&amp;C (2011) comparison'!$M$82:$P$82</c:f>
                <c:numCache>
                  <c:formatCode>General</c:formatCode>
                  <c:ptCount val="4"/>
                  <c:pt idx="0">
                    <c:v>47.123699999999999</c:v>
                  </c:pt>
                  <c:pt idx="1">
                    <c:v>50.344700000000003</c:v>
                  </c:pt>
                  <c:pt idx="2">
                    <c:v>32.580300000000001</c:v>
                  </c:pt>
                  <c:pt idx="3">
                    <c:v>22.207799999999999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'Summary &amp; B&amp;C (2011) comparison'!$M$76:$P$77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'Summary &amp; B&amp;C (2011) comparison'!$M$79:$P$79</c:f>
              <c:numCache>
                <c:formatCode>General</c:formatCode>
                <c:ptCount val="4"/>
                <c:pt idx="0">
                  <c:v>736.0308</c:v>
                </c:pt>
                <c:pt idx="1">
                  <c:v>826.58489999999995</c:v>
                </c:pt>
                <c:pt idx="2">
                  <c:v>404.4846</c:v>
                </c:pt>
                <c:pt idx="3">
                  <c:v>362.06290000000001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FF45-A0BB-FF9A5B39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839440"/>
        <c:axId val="701758704"/>
      </c:barChart>
      <c:catAx>
        <c:axId val="7048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1758704"/>
        <c:crosses val="autoZero"/>
        <c:auto val="1"/>
        <c:lblAlgn val="ctr"/>
        <c:lblOffset val="100"/>
        <c:noMultiLvlLbl val="0"/>
      </c:catAx>
      <c:valAx>
        <c:axId val="7017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4839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probRegression'!$G$18:$G$21</c:f>
                <c:numCache>
                  <c:formatCode>General</c:formatCode>
                  <c:ptCount val="4"/>
                  <c:pt idx="0">
                    <c:v>1.35E-2</c:v>
                  </c:pt>
                  <c:pt idx="1">
                    <c:v>2.0500000000000001E-2</c:v>
                  </c:pt>
                  <c:pt idx="2">
                    <c:v>1.6899999999999998E-2</c:v>
                  </c:pt>
                  <c:pt idx="3">
                    <c:v>2.0899999999999998E-2</c:v>
                  </c:pt>
                </c:numCache>
              </c:numRef>
            </c:plus>
            <c:minus>
              <c:numRef>
                <c:f>'R2 - probRegression'!$G$18:$G$21</c:f>
                <c:numCache>
                  <c:formatCode>General</c:formatCode>
                  <c:ptCount val="4"/>
                  <c:pt idx="0">
                    <c:v>1.35E-2</c:v>
                  </c:pt>
                  <c:pt idx="1">
                    <c:v>2.0500000000000001E-2</c:v>
                  </c:pt>
                  <c:pt idx="2">
                    <c:v>1.6899999999999998E-2</c:v>
                  </c:pt>
                  <c:pt idx="3">
                    <c:v>2.0899999999999998E-2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probRegression'!$A$18:$B$21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'R2 - probRegression'!$E$18:$E$21</c:f>
              <c:numCache>
                <c:formatCode>General</c:formatCode>
                <c:ptCount val="4"/>
                <c:pt idx="0">
                  <c:v>5.4600000000000003E-2</c:v>
                </c:pt>
                <c:pt idx="1">
                  <c:v>9.7299999999999998E-2</c:v>
                </c:pt>
                <c:pt idx="2">
                  <c:v>8.0600000000000005E-2</c:v>
                </c:pt>
                <c:pt idx="3">
                  <c:v>0.1229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C-504E-ABCF-A24C44C61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probRegression'!$G$13:$G$14</c:f>
                <c:numCache>
                  <c:formatCode>General</c:formatCode>
                  <c:ptCount val="2"/>
                  <c:pt idx="0">
                    <c:v>1.09E-2</c:v>
                  </c:pt>
                  <c:pt idx="1">
                    <c:v>1.46E-2</c:v>
                  </c:pt>
                </c:numCache>
              </c:numRef>
            </c:plus>
            <c:minus>
              <c:numRef>
                <c:f>'R2 - probRegression'!$G$13:$G$14</c:f>
                <c:numCache>
                  <c:formatCode>General</c:formatCode>
                  <c:ptCount val="2"/>
                  <c:pt idx="0">
                    <c:v>1.09E-2</c:v>
                  </c:pt>
                  <c:pt idx="1">
                    <c:v>1.46E-2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probRegression'!$E$13:$E$14</c:f>
              <c:numCache>
                <c:formatCode>General</c:formatCode>
                <c:ptCount val="2"/>
                <c:pt idx="0">
                  <c:v>6.7599999999999993E-2</c:v>
                </c:pt>
                <c:pt idx="1">
                  <c:v>0.1101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2142-B47A-4C9F155484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probRegression'!$G$8:$G$9</c:f>
                <c:numCache>
                  <c:formatCode>General</c:formatCode>
                  <c:ptCount val="2"/>
                  <c:pt idx="0">
                    <c:v>1.2500000000000001E-2</c:v>
                  </c:pt>
                  <c:pt idx="1">
                    <c:v>1.3599999999999999E-2</c:v>
                  </c:pt>
                </c:numCache>
              </c:numRef>
            </c:plus>
            <c:minus>
              <c:numRef>
                <c:f>'R2 - probRegression'!$G$8:$G$9</c:f>
                <c:numCache>
                  <c:formatCode>General</c:formatCode>
                  <c:ptCount val="2"/>
                  <c:pt idx="0">
                    <c:v>1.2500000000000001E-2</c:v>
                  </c:pt>
                  <c:pt idx="1">
                    <c:v>1.3599999999999999E-2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'R2 - probRegression'!$E$8:$E$9</c:f>
              <c:numCache>
                <c:formatCode>General</c:formatCode>
                <c:ptCount val="2"/>
                <c:pt idx="0">
                  <c:v>7.5899999999999995E-2</c:v>
                </c:pt>
                <c:pt idx="1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D248-B75B-C7C36488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 - log'!$E$17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 - log'!$G$18:$G$21</c:f>
                <c:numCache>
                  <c:formatCode>General</c:formatCode>
                  <c:ptCount val="4"/>
                  <c:pt idx="0">
                    <c:v>0.1215</c:v>
                  </c:pt>
                  <c:pt idx="1">
                    <c:v>0.15629999999999999</c:v>
                  </c:pt>
                  <c:pt idx="2">
                    <c:v>0.1439</c:v>
                  </c:pt>
                  <c:pt idx="3">
                    <c:v>0.1618</c:v>
                  </c:pt>
                </c:numCache>
              </c:numRef>
            </c:plus>
            <c:minus>
              <c:numRef>
                <c:f>'R2 - probRegression - log'!$G$18:$G$21</c:f>
                <c:numCache>
                  <c:formatCode>General</c:formatCode>
                  <c:ptCount val="4"/>
                  <c:pt idx="0">
                    <c:v>0.1215</c:v>
                  </c:pt>
                  <c:pt idx="1">
                    <c:v>0.15629999999999999</c:v>
                  </c:pt>
                  <c:pt idx="2">
                    <c:v>0.1439</c:v>
                  </c:pt>
                  <c:pt idx="3">
                    <c:v>0.1618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probRegression - log'!$A$18:$B$21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'R2 - probRegression - log'!$E$18:$E$21</c:f>
              <c:numCache>
                <c:formatCode>General</c:formatCode>
                <c:ptCount val="4"/>
                <c:pt idx="0">
                  <c:v>-2.3509000000000002</c:v>
                </c:pt>
                <c:pt idx="1">
                  <c:v>-2.1118000000000001</c:v>
                </c:pt>
                <c:pt idx="2">
                  <c:v>-2.2128999999999999</c:v>
                </c:pt>
                <c:pt idx="3">
                  <c:v>-1.9137999999999999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5-6141-BCD4-52850C94A8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probRegression'!$G$8:$G$9</c:f>
                <c:numCache>
                  <c:formatCode>General</c:formatCode>
                  <c:ptCount val="2"/>
                  <c:pt idx="0">
                    <c:v>2.1899999999999999E-2</c:v>
                  </c:pt>
                  <c:pt idx="1">
                    <c:v>2.1600000000000001E-2</c:v>
                  </c:pt>
                </c:numCache>
              </c:numRef>
            </c:plus>
            <c:minus>
              <c:numRef>
                <c:f>'R3 - probRegression'!$G$8:$G$9</c:f>
                <c:numCache>
                  <c:formatCode>General</c:formatCode>
                  <c:ptCount val="2"/>
                  <c:pt idx="0">
                    <c:v>2.1899999999999999E-2</c:v>
                  </c:pt>
                  <c:pt idx="1">
                    <c:v>2.1600000000000001E-2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'R3 - probRegression'!$E$8:$E$9</c:f>
              <c:numCache>
                <c:formatCode>General</c:formatCode>
                <c:ptCount val="2"/>
                <c:pt idx="0">
                  <c:v>0.32900000000000001</c:v>
                </c:pt>
                <c:pt idx="1">
                  <c:v>0.29110000000000003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6-F64D-A724-EBCD1DEB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 - log'!$E$12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 - log'!$G$13:$G$14</c:f>
                <c:numCache>
                  <c:formatCode>General</c:formatCode>
                  <c:ptCount val="2"/>
                  <c:pt idx="0">
                    <c:v>9.3799999999999994E-2</c:v>
                  </c:pt>
                  <c:pt idx="1">
                    <c:v>0.1123</c:v>
                  </c:pt>
                </c:numCache>
              </c:numRef>
            </c:plus>
            <c:minus>
              <c:numRef>
                <c:f>'R2 - probRegression - log'!$G$13:$G$14</c:f>
                <c:numCache>
                  <c:formatCode>General</c:formatCode>
                  <c:ptCount val="2"/>
                  <c:pt idx="0">
                    <c:v>9.3799999999999994E-2</c:v>
                  </c:pt>
                  <c:pt idx="1">
                    <c:v>0.1123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 - log'!$B$13:$B$14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probRegression - log'!$E$13:$E$14</c:f>
              <c:numCache>
                <c:formatCode>General</c:formatCode>
                <c:ptCount val="2"/>
                <c:pt idx="0">
                  <c:v>-2.2818999999999998</c:v>
                </c:pt>
                <c:pt idx="1">
                  <c:v>-2.0127999999999999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2-EF47-858A-3C02FF8163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 - log'!$E$7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 - log'!$G$8:$G$9</c:f>
                <c:numCache>
                  <c:formatCode>General</c:formatCode>
                  <c:ptCount val="2"/>
                  <c:pt idx="0">
                    <c:v>9.9400000000000002E-2</c:v>
                  </c:pt>
                  <c:pt idx="1">
                    <c:v>0.109</c:v>
                  </c:pt>
                </c:numCache>
              </c:numRef>
            </c:plus>
            <c:minus>
              <c:numRef>
                <c:f>'R2 - probRegression - log'!$G$8:$G$9</c:f>
                <c:numCache>
                  <c:formatCode>General</c:formatCode>
                  <c:ptCount val="2"/>
                  <c:pt idx="0">
                    <c:v>9.9400000000000002E-2</c:v>
                  </c:pt>
                  <c:pt idx="1">
                    <c:v>0.109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 - log'!$A$8:$A$9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'R2 - probRegression - log'!$E$8:$E$9</c:f>
              <c:numCache>
                <c:formatCode>General</c:formatCode>
                <c:ptCount val="2"/>
                <c:pt idx="0">
                  <c:v>-2.2313000000000001</c:v>
                </c:pt>
                <c:pt idx="1">
                  <c:v>-2.0634000000000001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2-AA48-BD24-089A30552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probFixation'!$G$8:$G$9</c:f>
                <c:numCache>
                  <c:formatCode>General</c:formatCode>
                  <c:ptCount val="2"/>
                  <c:pt idx="0">
                    <c:v>1.3552</c:v>
                  </c:pt>
                  <c:pt idx="1">
                    <c:v>1.4821</c:v>
                  </c:pt>
                </c:numCache>
              </c:numRef>
            </c:plus>
            <c:minus>
              <c:numRef>
                <c:f>'R2 - probFixation'!$G$8:$G$9</c:f>
                <c:numCache>
                  <c:formatCode>General</c:formatCode>
                  <c:ptCount val="2"/>
                  <c:pt idx="0">
                    <c:v>1.3552</c:v>
                  </c:pt>
                  <c:pt idx="1">
                    <c:v>1.4821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'R2 - probFixation'!$E$8:$E$9</c:f>
              <c:numCache>
                <c:formatCode>General</c:formatCode>
                <c:ptCount val="2"/>
                <c:pt idx="0">
                  <c:v>89.402100000000004</c:v>
                </c:pt>
                <c:pt idx="1">
                  <c:v>90.778800000000004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A-B440-AE18-F9C7A00BF3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probFixation'!$G$13:$G$14</c:f>
                <c:numCache>
                  <c:formatCode>General</c:formatCode>
                  <c:ptCount val="2"/>
                  <c:pt idx="0">
                    <c:v>1.1237999999999999</c:v>
                  </c:pt>
                  <c:pt idx="1">
                    <c:v>1.6572</c:v>
                  </c:pt>
                </c:numCache>
              </c:numRef>
            </c:plus>
            <c:minus>
              <c:numRef>
                <c:f>'R2 - probFixation'!$G$13:$G$14</c:f>
                <c:numCache>
                  <c:formatCode>General</c:formatCode>
                  <c:ptCount val="2"/>
                  <c:pt idx="0">
                    <c:v>1.1237999999999999</c:v>
                  </c:pt>
                  <c:pt idx="1">
                    <c:v>1.6572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probFixation'!$E$13:$E$14</c:f>
              <c:numCache>
                <c:formatCode>General</c:formatCode>
                <c:ptCount val="2"/>
                <c:pt idx="0">
                  <c:v>91.196100000000001</c:v>
                </c:pt>
                <c:pt idx="1">
                  <c:v>88.984899999999996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F242-A35B-32B0D1A2F4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probFixation'!$G$18:$G$21</c:f>
                <c:numCache>
                  <c:formatCode>General</c:formatCode>
                  <c:ptCount val="4"/>
                  <c:pt idx="0">
                    <c:v>1.7218</c:v>
                  </c:pt>
                  <c:pt idx="1">
                    <c:v>2.0766</c:v>
                  </c:pt>
                  <c:pt idx="2">
                    <c:v>1.4724999999999999</c:v>
                  </c:pt>
                  <c:pt idx="3">
                    <c:v>2.5968</c:v>
                  </c:pt>
                </c:numCache>
              </c:numRef>
            </c:plus>
            <c:minus>
              <c:numRef>
                <c:f>'R2 - probFixation'!$G$18:$G$21</c:f>
                <c:numCache>
                  <c:formatCode>General</c:formatCode>
                  <c:ptCount val="4"/>
                  <c:pt idx="0">
                    <c:v>1.7218</c:v>
                  </c:pt>
                  <c:pt idx="1">
                    <c:v>2.0766</c:v>
                  </c:pt>
                  <c:pt idx="2">
                    <c:v>1.4724999999999999</c:v>
                  </c:pt>
                  <c:pt idx="3">
                    <c:v>2.5968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probFixation'!$A$18:$B$21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'R2 - probFixation'!$E$18:$E$21</c:f>
              <c:numCache>
                <c:formatCode>General</c:formatCode>
                <c:ptCount val="4"/>
                <c:pt idx="0">
                  <c:v>91.107399999999998</c:v>
                </c:pt>
                <c:pt idx="1">
                  <c:v>87.696899999999999</c:v>
                </c:pt>
                <c:pt idx="2">
                  <c:v>91.284700000000001</c:v>
                </c:pt>
                <c:pt idx="3">
                  <c:v>90.272800000000004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A-A24A-9EC1-F5CEC00D8E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 - log'!$E$7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 - log'!$G$8:$G$9</c:f>
                <c:numCache>
                  <c:formatCode>General</c:formatCode>
                  <c:ptCount val="2"/>
                  <c:pt idx="0">
                    <c:v>2.5700000000000001E-2</c:v>
                  </c:pt>
                  <c:pt idx="1">
                    <c:v>1.9199999999999998E-2</c:v>
                  </c:pt>
                </c:numCache>
              </c:numRef>
            </c:plus>
            <c:minus>
              <c:numRef>
                <c:f>'R2 - probFixation - log'!$G$8:$G$9</c:f>
                <c:numCache>
                  <c:formatCode>General</c:formatCode>
                  <c:ptCount val="2"/>
                  <c:pt idx="0">
                    <c:v>2.5700000000000001E-2</c:v>
                  </c:pt>
                  <c:pt idx="1">
                    <c:v>1.9199999999999998E-2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 - log'!$A$8:$A$9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'R2 - probFixation - log'!$E$8:$E$9</c:f>
              <c:numCache>
                <c:formatCode>General</c:formatCode>
                <c:ptCount val="2"/>
                <c:pt idx="0">
                  <c:v>2.9396</c:v>
                </c:pt>
                <c:pt idx="1">
                  <c:v>2.9634999999999998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B-2E4A-9922-DAEEC8F6F1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 - log'!$E$12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 - log'!$G$13:$G$14</c:f>
                <c:numCache>
                  <c:formatCode>General</c:formatCode>
                  <c:ptCount val="2"/>
                  <c:pt idx="0">
                    <c:v>2.52E-2</c:v>
                  </c:pt>
                  <c:pt idx="1">
                    <c:v>1.9900000000000001E-2</c:v>
                  </c:pt>
                </c:numCache>
              </c:numRef>
            </c:plus>
            <c:minus>
              <c:numRef>
                <c:f>'R2 - probFixation - log'!$G$13:$G$14</c:f>
                <c:numCache>
                  <c:formatCode>General</c:formatCode>
                  <c:ptCount val="2"/>
                  <c:pt idx="0">
                    <c:v>2.52E-2</c:v>
                  </c:pt>
                  <c:pt idx="1">
                    <c:v>1.9900000000000001E-2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 - log'!$B$13:$B$14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probFixation - log'!$E$13:$E$14</c:f>
              <c:numCache>
                <c:formatCode>General</c:formatCode>
                <c:ptCount val="2"/>
                <c:pt idx="0">
                  <c:v>2.9378000000000002</c:v>
                </c:pt>
                <c:pt idx="1">
                  <c:v>2.9653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2-ED40-865A-A14A43B7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 - log'!$E$17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 - log'!$G$18:$G$21</c:f>
                <c:numCache>
                  <c:formatCode>General</c:formatCode>
                  <c:ptCount val="4"/>
                  <c:pt idx="0">
                    <c:v>4.1200000000000001E-2</c:v>
                  </c:pt>
                  <c:pt idx="1">
                    <c:v>2.93E-2</c:v>
                  </c:pt>
                  <c:pt idx="2">
                    <c:v>2.76E-2</c:v>
                  </c:pt>
                  <c:pt idx="3">
                    <c:v>2.69E-2</c:v>
                  </c:pt>
                </c:numCache>
              </c:numRef>
            </c:plus>
            <c:minus>
              <c:numRef>
                <c:f>'R2 - probFixation - log'!$G$18:$G$21</c:f>
                <c:numCache>
                  <c:formatCode>General</c:formatCode>
                  <c:ptCount val="4"/>
                  <c:pt idx="0">
                    <c:v>4.1200000000000001E-2</c:v>
                  </c:pt>
                  <c:pt idx="1">
                    <c:v>2.93E-2</c:v>
                  </c:pt>
                  <c:pt idx="2">
                    <c:v>2.76E-2</c:v>
                  </c:pt>
                  <c:pt idx="3">
                    <c:v>2.69E-2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probFixation - log'!$A$18:$B$21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'R2 - probFixation - log'!$E$18:$E$21</c:f>
              <c:numCache>
                <c:formatCode>General</c:formatCode>
                <c:ptCount val="4"/>
                <c:pt idx="0">
                  <c:v>2.8957999999999999</c:v>
                </c:pt>
                <c:pt idx="1">
                  <c:v>2.9832999999999998</c:v>
                </c:pt>
                <c:pt idx="2">
                  <c:v>2.9798</c:v>
                </c:pt>
                <c:pt idx="3">
                  <c:v>2.9472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0-C94E-8B98-574B128AA2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firstPass'!$G$8:$G$9</c:f>
                <c:numCache>
                  <c:formatCode>General</c:formatCode>
                  <c:ptCount val="2"/>
                  <c:pt idx="0">
                    <c:v>26.683199999999999</c:v>
                  </c:pt>
                  <c:pt idx="1">
                    <c:v>26.681100000000001</c:v>
                  </c:pt>
                </c:numCache>
              </c:numRef>
            </c:plus>
            <c:minus>
              <c:numRef>
                <c:f>'R2 - firstPass'!$G$8:$G$9</c:f>
                <c:numCache>
                  <c:formatCode>General</c:formatCode>
                  <c:ptCount val="2"/>
                  <c:pt idx="0">
                    <c:v>26.683199999999999</c:v>
                  </c:pt>
                  <c:pt idx="1">
                    <c:v>26.681100000000001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firstPass'!$A$8:$A$9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'R2 - firstPass'!$E$8:$E$9</c:f>
              <c:numCache>
                <c:formatCode>General</c:formatCode>
                <c:ptCount val="2"/>
                <c:pt idx="0">
                  <c:v>671.06920000000002</c:v>
                </c:pt>
                <c:pt idx="1">
                  <c:v>665.71860000000004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7-7E40-9A24-02FD306FE5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firstPass'!$G$13:$G$14</c:f>
                <c:numCache>
                  <c:formatCode>General</c:formatCode>
                  <c:ptCount val="2"/>
                  <c:pt idx="0">
                    <c:v>27.027200000000001</c:v>
                  </c:pt>
                  <c:pt idx="1">
                    <c:v>25.065000000000001</c:v>
                  </c:pt>
                </c:numCache>
              </c:numRef>
            </c:plus>
            <c:minus>
              <c:numRef>
                <c:f>'R2 - firstPass'!$G$13:$G$14</c:f>
                <c:numCache>
                  <c:formatCode>General</c:formatCode>
                  <c:ptCount val="2"/>
                  <c:pt idx="0">
                    <c:v>27.027200000000001</c:v>
                  </c:pt>
                  <c:pt idx="1">
                    <c:v>25.065000000000001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firstPass'!$B$13:$B$14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firstPass'!$E$13:$E$14</c:f>
              <c:numCache>
                <c:formatCode>General</c:formatCode>
                <c:ptCount val="2"/>
                <c:pt idx="0">
                  <c:v>713.77260000000001</c:v>
                </c:pt>
                <c:pt idx="1">
                  <c:v>623.01520000000005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6-F247-8D26-E167C5586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 - log'!$E$17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 - log'!$G$18:$G$21</c:f>
                <c:numCache>
                  <c:formatCode>General</c:formatCode>
                  <c:ptCount val="4"/>
                  <c:pt idx="0">
                    <c:v>0.12859999999999999</c:v>
                  </c:pt>
                  <c:pt idx="1">
                    <c:v>0.15609999999999999</c:v>
                  </c:pt>
                  <c:pt idx="2">
                    <c:v>0.1298</c:v>
                  </c:pt>
                  <c:pt idx="3">
                    <c:v>0.15579999999999999</c:v>
                  </c:pt>
                </c:numCache>
              </c:numRef>
            </c:plus>
            <c:minus>
              <c:numRef>
                <c:f>'R3 - probRegression - log'!$G$18:$G$21</c:f>
                <c:numCache>
                  <c:formatCode>General</c:formatCode>
                  <c:ptCount val="4"/>
                  <c:pt idx="0">
                    <c:v>0.12859999999999999</c:v>
                  </c:pt>
                  <c:pt idx="1">
                    <c:v>0.15609999999999999</c:v>
                  </c:pt>
                  <c:pt idx="2">
                    <c:v>0.1298</c:v>
                  </c:pt>
                  <c:pt idx="3">
                    <c:v>0.15579999999999999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probRegression - log'!$A$18:$B$21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'R3 - probRegression - log'!$E$18:$E$21</c:f>
              <c:numCache>
                <c:formatCode>General</c:formatCode>
                <c:ptCount val="4"/>
                <c:pt idx="0">
                  <c:v>-0.68500000000000005</c:v>
                </c:pt>
                <c:pt idx="1">
                  <c:v>-0.76349999999999996</c:v>
                </c:pt>
                <c:pt idx="2">
                  <c:v>-1.0971</c:v>
                </c:pt>
                <c:pt idx="3">
                  <c:v>-0.72160000000000002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1-D64F-B29D-F4CB292FC5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firstPass'!$G$18:$G$21</c:f>
                <c:numCache>
                  <c:formatCode>General</c:formatCode>
                  <c:ptCount val="4"/>
                  <c:pt idx="0">
                    <c:v>39.045999999999999</c:v>
                  </c:pt>
                  <c:pt idx="1">
                    <c:v>34.3506</c:v>
                  </c:pt>
                  <c:pt idx="2">
                    <c:v>37.893700000000003</c:v>
                  </c:pt>
                  <c:pt idx="3">
                    <c:v>37.029400000000003</c:v>
                  </c:pt>
                </c:numCache>
              </c:numRef>
            </c:plus>
            <c:minus>
              <c:numRef>
                <c:f>'R2 - firstPass'!$G$18:$G$21</c:f>
                <c:numCache>
                  <c:formatCode>General</c:formatCode>
                  <c:ptCount val="4"/>
                  <c:pt idx="0">
                    <c:v>39.045999999999999</c:v>
                  </c:pt>
                  <c:pt idx="1">
                    <c:v>34.3506</c:v>
                  </c:pt>
                  <c:pt idx="2">
                    <c:v>37.893700000000003</c:v>
                  </c:pt>
                  <c:pt idx="3">
                    <c:v>37.029400000000003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firstPass'!$A$18:$B$21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'R2 - firstPass'!$E$18:$E$21</c:f>
              <c:numCache>
                <c:formatCode>General</c:formatCode>
                <c:ptCount val="4"/>
                <c:pt idx="0">
                  <c:v>725.2432</c:v>
                </c:pt>
                <c:pt idx="1">
                  <c:v>616.89530000000002</c:v>
                </c:pt>
                <c:pt idx="2">
                  <c:v>702.3021</c:v>
                </c:pt>
                <c:pt idx="3">
                  <c:v>629.13509999999997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8-1242-9D78-D917C240C3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goPast'!$G$8:$G$9</c:f>
                <c:numCache>
                  <c:formatCode>General</c:formatCode>
                  <c:ptCount val="2"/>
                  <c:pt idx="0">
                    <c:v>34.6768</c:v>
                  </c:pt>
                  <c:pt idx="1">
                    <c:v>29.0824</c:v>
                  </c:pt>
                </c:numCache>
              </c:numRef>
            </c:plus>
            <c:minus>
              <c:numRef>
                <c:f>'R2 - goPast'!$G$8:$G$9</c:f>
                <c:numCache>
                  <c:formatCode>General</c:formatCode>
                  <c:ptCount val="2"/>
                  <c:pt idx="0">
                    <c:v>34.6768</c:v>
                  </c:pt>
                  <c:pt idx="1">
                    <c:v>29.0824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goPast'!$A$8:$A$9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'R2 - goPast'!$E$8:$E$9</c:f>
              <c:numCache>
                <c:formatCode>General</c:formatCode>
                <c:ptCount val="2"/>
                <c:pt idx="0">
                  <c:v>781.30790000000002</c:v>
                </c:pt>
                <c:pt idx="1">
                  <c:v>799.9588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5043-AA0D-AE0287C0B5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goPast'!$G$13:$G$14</c:f>
                <c:numCache>
                  <c:formatCode>General</c:formatCode>
                  <c:ptCount val="2"/>
                  <c:pt idx="0">
                    <c:v>31.948699999999999</c:v>
                  </c:pt>
                  <c:pt idx="1">
                    <c:v>31.559799999999999</c:v>
                  </c:pt>
                </c:numCache>
              </c:numRef>
            </c:plus>
            <c:minus>
              <c:numRef>
                <c:f>'R2 - goPast'!$G$13:$G$14</c:f>
                <c:numCache>
                  <c:formatCode>General</c:formatCode>
                  <c:ptCount val="2"/>
                  <c:pt idx="0">
                    <c:v>31.948699999999999</c:v>
                  </c:pt>
                  <c:pt idx="1">
                    <c:v>31.559799999999999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goPast'!$B$13:$B$14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goPast'!$E$13:$E$14</c:f>
              <c:numCache>
                <c:formatCode>General</c:formatCode>
                <c:ptCount val="2"/>
                <c:pt idx="0">
                  <c:v>823.49570000000006</c:v>
                </c:pt>
                <c:pt idx="1">
                  <c:v>757.77089999999998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0-D44B-A4BC-C3DD5BC718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GoPastTime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goPast'!$G$18:$G$21</c:f>
                <c:numCache>
                  <c:formatCode>General</c:formatCode>
                  <c:ptCount val="4"/>
                  <c:pt idx="0">
                    <c:v>47.123699999999999</c:v>
                  </c:pt>
                  <c:pt idx="1">
                    <c:v>50.344700000000003</c:v>
                  </c:pt>
                  <c:pt idx="2">
                    <c:v>43.902999999999999</c:v>
                  </c:pt>
                  <c:pt idx="3">
                    <c:v>38.513100000000001</c:v>
                  </c:pt>
                </c:numCache>
              </c:numRef>
            </c:plus>
            <c:minus>
              <c:numRef>
                <c:f>'R2 - goPast'!$G$18:$G$21</c:f>
                <c:numCache>
                  <c:formatCode>General</c:formatCode>
                  <c:ptCount val="4"/>
                  <c:pt idx="0">
                    <c:v>47.123699999999999</c:v>
                  </c:pt>
                  <c:pt idx="1">
                    <c:v>50.344700000000003</c:v>
                  </c:pt>
                  <c:pt idx="2">
                    <c:v>43.902999999999999</c:v>
                  </c:pt>
                  <c:pt idx="3">
                    <c:v>38.513100000000001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goPast'!$A$18:$B$21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'R2 - goPast'!$E$18:$E$21</c:f>
              <c:numCache>
                <c:formatCode>General</c:formatCode>
                <c:ptCount val="4"/>
                <c:pt idx="0">
                  <c:v>826.58489999999995</c:v>
                </c:pt>
                <c:pt idx="1">
                  <c:v>736.0308</c:v>
                </c:pt>
                <c:pt idx="2">
                  <c:v>820.40650000000005</c:v>
                </c:pt>
                <c:pt idx="3">
                  <c:v>779.51110000000006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D-6840-ABD9-0F7E0743FD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FirstFixation</a:t>
            </a:r>
            <a:r>
              <a:rPr lang="en-US" baseline="0"/>
              <a:t> ClashType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analyze)'!$G$8:$G$9</c:f>
                <c:numCache>
                  <c:formatCode>General</c:formatCode>
                  <c:ptCount val="2"/>
                  <c:pt idx="0">
                    <c:v>7.5152999999999999</c:v>
                  </c:pt>
                  <c:pt idx="1">
                    <c:v>7.8311999999999999</c:v>
                  </c:pt>
                </c:numCache>
              </c:numRef>
            </c:plus>
            <c:minus>
              <c:numRef>
                <c:f>'R2 - firstFix (do not analyze)'!$G$8:$G$9</c:f>
                <c:numCache>
                  <c:formatCode>General</c:formatCode>
                  <c:ptCount val="2"/>
                  <c:pt idx="0">
                    <c:v>7.5152999999999999</c:v>
                  </c:pt>
                  <c:pt idx="1">
                    <c:v>7.8311999999999999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firstFix (do not analyze)'!$A$8:$A$9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'R2 - firstFix (do not analyze)'!$E$8:$E$9</c:f>
              <c:numCache>
                <c:formatCode>General</c:formatCode>
                <c:ptCount val="2"/>
                <c:pt idx="0">
                  <c:v>188.20939999999999</c:v>
                </c:pt>
                <c:pt idx="1">
                  <c:v>202.67089999999999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0-2946-9326-8CEE8FEE7E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analyze)'!$G$13:$G$14</c:f>
                <c:numCache>
                  <c:formatCode>General</c:formatCode>
                  <c:ptCount val="2"/>
                  <c:pt idx="0">
                    <c:v>7.1429999999999998</c:v>
                  </c:pt>
                  <c:pt idx="1">
                    <c:v>8.2303999999999995</c:v>
                  </c:pt>
                </c:numCache>
              </c:numRef>
            </c:plus>
            <c:minus>
              <c:numRef>
                <c:f>'R2 - firstFix (do not analyze)'!$G$13:$G$14</c:f>
                <c:numCache>
                  <c:formatCode>General</c:formatCode>
                  <c:ptCount val="2"/>
                  <c:pt idx="0">
                    <c:v>7.1429999999999998</c:v>
                  </c:pt>
                  <c:pt idx="1">
                    <c:v>8.2303999999999995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firstFix (do not analyze)'!$B$13:$B$14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firstFix (do not analyze)'!$E$13:$E$14</c:f>
              <c:numCache>
                <c:formatCode>General</c:formatCode>
                <c:ptCount val="2"/>
                <c:pt idx="0">
                  <c:v>200.15369999999999</c:v>
                </c:pt>
                <c:pt idx="1">
                  <c:v>190.72659999999999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3-F541-9157-8285E73635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analyze)'!$G$18:$G$21</c:f>
                <c:numCache>
                  <c:formatCode>General</c:formatCode>
                  <c:ptCount val="4"/>
                  <c:pt idx="0">
                    <c:v>10.4575</c:v>
                  </c:pt>
                  <c:pt idx="1">
                    <c:v>10.8492</c:v>
                  </c:pt>
                  <c:pt idx="2">
                    <c:v>9.7934999999999999</c:v>
                  </c:pt>
                  <c:pt idx="3">
                    <c:v>12.3569</c:v>
                  </c:pt>
                </c:numCache>
              </c:numRef>
            </c:plus>
            <c:minus>
              <c:numRef>
                <c:f>'R2 - firstFix (do not analyze)'!$G$18:$G$21</c:f>
                <c:numCache>
                  <c:formatCode>General</c:formatCode>
                  <c:ptCount val="4"/>
                  <c:pt idx="0">
                    <c:v>10.4575</c:v>
                  </c:pt>
                  <c:pt idx="1">
                    <c:v>10.8492</c:v>
                  </c:pt>
                  <c:pt idx="2">
                    <c:v>9.7934999999999999</c:v>
                  </c:pt>
                  <c:pt idx="3">
                    <c:v>12.3569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firstFix (do not analyze)'!$A$18:$B$21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'R2 - firstFix (do not analyze)'!$E$18:$E$21</c:f>
              <c:numCache>
                <c:formatCode>General</c:formatCode>
                <c:ptCount val="4"/>
                <c:pt idx="0">
                  <c:v>194.43549999999999</c:v>
                </c:pt>
                <c:pt idx="1">
                  <c:v>181.98330000000001</c:v>
                </c:pt>
                <c:pt idx="2">
                  <c:v>205.87200000000001</c:v>
                </c:pt>
                <c:pt idx="3">
                  <c:v>199.46979999999999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5-E648-9B74-EFED5D37FF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 - log'!$E$12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 - log'!$G$13:$G$14</c:f>
                <c:numCache>
                  <c:formatCode>General</c:formatCode>
                  <c:ptCount val="2"/>
                  <c:pt idx="0">
                    <c:v>9.4299999999999995E-2</c:v>
                  </c:pt>
                  <c:pt idx="1">
                    <c:v>0.1094</c:v>
                  </c:pt>
                </c:numCache>
              </c:numRef>
            </c:plus>
            <c:minus>
              <c:numRef>
                <c:f>'R3 - probRegression - log'!$G$13:$G$14</c:f>
                <c:numCache>
                  <c:formatCode>General</c:formatCode>
                  <c:ptCount val="2"/>
                  <c:pt idx="0">
                    <c:v>9.4299999999999995E-2</c:v>
                  </c:pt>
                  <c:pt idx="1">
                    <c:v>0.1094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 - log'!$B$13:$B$14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probRegression - log'!$E$13:$E$14</c:f>
              <c:numCache>
                <c:formatCode>General</c:formatCode>
                <c:ptCount val="2"/>
                <c:pt idx="0">
                  <c:v>-0.8911</c:v>
                </c:pt>
                <c:pt idx="1">
                  <c:v>-0.74250000000000005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F-7B40-AB97-59ABFFC0BA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 - log'!$E$7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 - log'!$G$8:$G$9</c:f>
                <c:numCache>
                  <c:formatCode>General</c:formatCode>
                  <c:ptCount val="2"/>
                  <c:pt idx="0">
                    <c:v>0.1004</c:v>
                  </c:pt>
                  <c:pt idx="1">
                    <c:v>0.1033</c:v>
                  </c:pt>
                </c:numCache>
              </c:numRef>
            </c:plus>
            <c:minus>
              <c:numRef>
                <c:f>'R3 - probRegression - log'!$G$8:$G$9</c:f>
                <c:numCache>
                  <c:formatCode>General</c:formatCode>
                  <c:ptCount val="2"/>
                  <c:pt idx="0">
                    <c:v>0.1004</c:v>
                  </c:pt>
                  <c:pt idx="1">
                    <c:v>0.1033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 - log'!$A$8:$A$9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'R3 - probRegression - log'!$E$8:$E$9</c:f>
              <c:numCache>
                <c:formatCode>General</c:formatCode>
                <c:ptCount val="2"/>
                <c:pt idx="0">
                  <c:v>-0.72419999999999995</c:v>
                </c:pt>
                <c:pt idx="1">
                  <c:v>-0.90939999999999999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E-0D47-8650-68A3BEEB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probFixation'!$G$8:$G$9</c:f>
                <c:numCache>
                  <c:formatCode>General</c:formatCode>
                  <c:ptCount val="2"/>
                  <c:pt idx="0">
                    <c:v>1.9933000000000001</c:v>
                  </c:pt>
                  <c:pt idx="1">
                    <c:v>1.9921</c:v>
                  </c:pt>
                </c:numCache>
              </c:numRef>
            </c:plus>
            <c:minus>
              <c:numRef>
                <c:f>'R3 - probFixation'!$G$8:$G$9</c:f>
                <c:numCache>
                  <c:formatCode>General</c:formatCode>
                  <c:ptCount val="2"/>
                  <c:pt idx="0">
                    <c:v>1.9933000000000001</c:v>
                  </c:pt>
                  <c:pt idx="1">
                    <c:v>1.9921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'R3 - probFixation'!$E$8:$E$9</c:f>
              <c:numCache>
                <c:formatCode>General</c:formatCode>
                <c:ptCount val="2"/>
                <c:pt idx="0">
                  <c:v>69.822100000000006</c:v>
                </c:pt>
                <c:pt idx="1">
                  <c:v>68.632800000000003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probFixation'!$G$13:$G$14</c:f>
                <c:numCache>
                  <c:formatCode>General</c:formatCode>
                  <c:ptCount val="2"/>
                  <c:pt idx="0">
                    <c:v>2.0207999999999999</c:v>
                  </c:pt>
                  <c:pt idx="1">
                    <c:v>1.9379</c:v>
                  </c:pt>
                </c:numCache>
              </c:numRef>
            </c:plus>
            <c:minus>
              <c:numRef>
                <c:f>'R3 - probFixation'!$G$13:$G$14</c:f>
                <c:numCache>
                  <c:formatCode>General</c:formatCode>
                  <c:ptCount val="2"/>
                  <c:pt idx="0">
                    <c:v>2.0207999999999999</c:v>
                  </c:pt>
                  <c:pt idx="1">
                    <c:v>1.9379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probFixation'!$E$13:$E$14</c:f>
              <c:numCache>
                <c:formatCode>General</c:formatCode>
                <c:ptCount val="2"/>
                <c:pt idx="0">
                  <c:v>71.122900000000001</c:v>
                </c:pt>
                <c:pt idx="1">
                  <c:v>67.331999999999994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3 - Probability</a:t>
            </a:r>
            <a:r>
              <a:rPr lang="en-US" baseline="0"/>
              <a:t> of Fixation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probFixation'!$G$18:$G$21</c:f>
                <c:numCache>
                  <c:formatCode>General</c:formatCode>
                  <c:ptCount val="4"/>
                  <c:pt idx="0">
                    <c:v>2.5945999999999998</c:v>
                  </c:pt>
                  <c:pt idx="1">
                    <c:v>2.9823</c:v>
                  </c:pt>
                  <c:pt idx="2">
                    <c:v>3.1162000000000001</c:v>
                  </c:pt>
                  <c:pt idx="3">
                    <c:v>2.5221</c:v>
                  </c:pt>
                </c:numCache>
              </c:numRef>
            </c:plus>
            <c:minus>
              <c:numRef>
                <c:f>'R3 - probFixation'!$G$18:$G$21</c:f>
                <c:numCache>
                  <c:formatCode>General</c:formatCode>
                  <c:ptCount val="4"/>
                  <c:pt idx="0">
                    <c:v>2.5945999999999998</c:v>
                  </c:pt>
                  <c:pt idx="1">
                    <c:v>2.9823</c:v>
                  </c:pt>
                  <c:pt idx="2">
                    <c:v>3.1162000000000001</c:v>
                  </c:pt>
                  <c:pt idx="3">
                    <c:v>2.5221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probFixation'!$A$18:$B$21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'R3 - probFixation'!$E$18:$E$21</c:f>
              <c:numCache>
                <c:formatCode>General</c:formatCode>
                <c:ptCount val="4"/>
                <c:pt idx="0">
                  <c:v>72.671099999999996</c:v>
                </c:pt>
                <c:pt idx="1">
                  <c:v>66.972999999999999</c:v>
                </c:pt>
                <c:pt idx="2">
                  <c:v>69.574700000000007</c:v>
                </c:pt>
                <c:pt idx="3">
                  <c:v>67.691000000000003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1650</xdr:colOff>
      <xdr:row>26</xdr:row>
      <xdr:rowOff>161550</xdr:rowOff>
    </xdr:from>
    <xdr:to>
      <xdr:col>14</xdr:col>
      <xdr:colOff>764352</xdr:colOff>
      <xdr:row>41</xdr:row>
      <xdr:rowOff>58795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7A0610-7078-5C4D-AF83-706A4418E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3B468D-AC75-F449-B82A-E212092D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DCB5C6-13E0-A84A-8ED6-8E8D7D958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25171</xdr:colOff>
      <xdr:row>22</xdr:row>
      <xdr:rowOff>161552</xdr:rowOff>
    </xdr:from>
    <xdr:to>
      <xdr:col>12</xdr:col>
      <xdr:colOff>752591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ADE89-BDD4-C547-96DF-C54C7B378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FDA81-2C5D-C748-8B8E-409E9F5CF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79896-857D-C140-9665-E7F590D21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6994D-0072-2F42-8315-3268283A8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E00A9-290A-BE40-A54A-0CAB2AD43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13</xdr:col>
      <xdr:colOff>622300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D543E-7F4D-2247-A635-B18483459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666D3-01E6-6A4A-9B4A-A324AB35E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CF70D-943D-1548-96C8-F9CE547B3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13</xdr:col>
      <xdr:colOff>622300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C8283-462F-CB4D-8732-6D41C09BB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190500</xdr:rowOff>
    </xdr:from>
    <xdr:to>
      <xdr:col>13</xdr:col>
      <xdr:colOff>812800</xdr:colOff>
      <xdr:row>13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1ACB9-E60F-284D-B306-9E64E9CA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14</xdr:row>
      <xdr:rowOff>25400</xdr:rowOff>
    </xdr:from>
    <xdr:to>
      <xdr:col>13</xdr:col>
      <xdr:colOff>762000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7947D-0F7F-2346-910F-3262B1C3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</xdr:colOff>
      <xdr:row>26</xdr:row>
      <xdr:rowOff>190500</xdr:rowOff>
    </xdr:from>
    <xdr:to>
      <xdr:col>13</xdr:col>
      <xdr:colOff>514350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98A25-CA44-5844-AA81-BD5758EE7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2</xdr:row>
      <xdr:rowOff>0</xdr:rowOff>
    </xdr:from>
    <xdr:to>
      <xdr:col>14</xdr:col>
      <xdr:colOff>152400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D9FD1-BE8B-E348-9DDF-A042711DC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13</xdr:row>
      <xdr:rowOff>25400</xdr:rowOff>
    </xdr:from>
    <xdr:to>
      <xdr:col>14</xdr:col>
      <xdr:colOff>203200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4D60F-6F14-3E41-B31F-B8B6DC472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25</xdr:row>
      <xdr:rowOff>177800</xdr:rowOff>
    </xdr:from>
    <xdr:to>
      <xdr:col>14</xdr:col>
      <xdr:colOff>76200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594AF-35A1-9941-83B8-88A031B3D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11</xdr:col>
      <xdr:colOff>736600</xdr:colOff>
      <xdr:row>11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D55E0-3B93-6A4A-A093-9431224D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12</xdr:row>
      <xdr:rowOff>177800</xdr:rowOff>
    </xdr:from>
    <xdr:to>
      <xdr:col>12</xdr:col>
      <xdr:colOff>190500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8EF49-33DC-C740-AC5D-DAAD5BD23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27</xdr:row>
      <xdr:rowOff>88900</xdr:rowOff>
    </xdr:from>
    <xdr:to>
      <xdr:col>12</xdr:col>
      <xdr:colOff>730250</xdr:colOff>
      <xdr:row>40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21863-FA69-4843-ABC3-4FE378E4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25171</xdr:colOff>
      <xdr:row>22</xdr:row>
      <xdr:rowOff>161552</xdr:rowOff>
    </xdr:from>
    <xdr:to>
      <xdr:col>12</xdr:col>
      <xdr:colOff>752591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BB87D-4CB3-3E4C-B085-EEE91188B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07953-CA56-9645-B3DC-B61794BCD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360DD-3D73-364E-8AEE-9441D07CE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29476-EE04-0148-9157-1062B3AD0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7921D-99FB-9C46-91AB-2A3D3A6F0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15</xdr:col>
      <xdr:colOff>381000</xdr:colOff>
      <xdr:row>42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1B5FF-923B-2B4C-A87A-659029F27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CD7BA-4F90-9747-9B99-FB3A8AF59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B22D6-BE12-7E4F-9D1F-A28283597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13</xdr:col>
      <xdr:colOff>622300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64112-AE56-5545-8A89-9F98C0F01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11</xdr:col>
      <xdr:colOff>736600</xdr:colOff>
      <xdr:row>11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A77D4-1AA7-9544-9254-0445A7D5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12</xdr:row>
      <xdr:rowOff>177800</xdr:rowOff>
    </xdr:from>
    <xdr:to>
      <xdr:col>12</xdr:col>
      <xdr:colOff>190500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CCD3A-FA22-504E-908F-15C14F87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158750</xdr:colOff>
      <xdr:row>27</xdr:row>
      <xdr:rowOff>76200</xdr:rowOff>
    </xdr:from>
    <xdr:to>
      <xdr:col>12</xdr:col>
      <xdr:colOff>603250</xdr:colOff>
      <xdr:row>40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B8DAC-D546-0A4F-B6C9-38416EA2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152400</xdr:rowOff>
    </xdr:from>
    <xdr:to>
      <xdr:col>13</xdr:col>
      <xdr:colOff>812800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11A00-2FF6-834C-AD68-F2F6A064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13</xdr:row>
      <xdr:rowOff>190500</xdr:rowOff>
    </xdr:from>
    <xdr:to>
      <xdr:col>13</xdr:col>
      <xdr:colOff>762000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0069B-B00E-8143-B130-10F2D239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615950</xdr:colOff>
      <xdr:row>26</xdr:row>
      <xdr:rowOff>165100</xdr:rowOff>
    </xdr:from>
    <xdr:to>
      <xdr:col>13</xdr:col>
      <xdr:colOff>234950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C58B8-ADBC-3C44-92F3-33E88A709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</xdr:row>
      <xdr:rowOff>139700</xdr:rowOff>
    </xdr:from>
    <xdr:to>
      <xdr:col>14</xdr:col>
      <xdr:colOff>190500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DA0F8-45B0-4E41-8B3B-4DB6F4EC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425450</xdr:colOff>
      <xdr:row>12</xdr:row>
      <xdr:rowOff>38100</xdr:rowOff>
    </xdr:from>
    <xdr:to>
      <xdr:col>14</xdr:col>
      <xdr:colOff>228600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72440-C003-1246-A46C-0252622D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469900</xdr:colOff>
      <xdr:row>23</xdr:row>
      <xdr:rowOff>114300</xdr:rowOff>
    </xdr:from>
    <xdr:to>
      <xdr:col>14</xdr:col>
      <xdr:colOff>88900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D741F-9C5A-6047-AB12-E497EBAC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8</xdr:col>
      <xdr:colOff>470476</xdr:colOff>
      <xdr:row>28</xdr:row>
      <xdr:rowOff>89408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857F6-3DB1-9044-9411-55400911C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553776" cy="5779008"/>
        </a:xfrm>
        <a:prstGeom prst="rect">
          <a:avLst/>
        </a:prstGeom>
      </xdr:spPr>
    </xdr:pic>
    <xdr:clientData/>
  </xdr:twoCellAnchor>
  <xdr:twoCellAnchor editAs="oneCell">
    <xdr:from>
      <xdr:col>0</xdr:col>
      <xdr:colOff>467500</xdr:colOff>
      <xdr:row>29</xdr:row>
      <xdr:rowOff>188100</xdr:rowOff>
    </xdr:from>
    <xdr:to>
      <xdr:col>6</xdr:col>
      <xdr:colOff>429400</xdr:colOff>
      <xdr:row>57</xdr:row>
      <xdr:rowOff>10300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DA830E-1C94-2346-BE51-90652144C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500" y="6080900"/>
          <a:ext cx="4914900" cy="5511800"/>
        </a:xfrm>
        <a:prstGeom prst="rect">
          <a:avLst/>
        </a:prstGeom>
      </xdr:spPr>
    </xdr:pic>
    <xdr:clientData/>
  </xdr:twoCellAnchor>
  <xdr:twoCellAnchor editAs="oneCell">
    <xdr:from>
      <xdr:col>0</xdr:col>
      <xdr:colOff>248431</xdr:colOff>
      <xdr:row>61</xdr:row>
      <xdr:rowOff>15597</xdr:rowOff>
    </xdr:from>
    <xdr:to>
      <xdr:col>5</xdr:col>
      <xdr:colOff>667531</xdr:colOff>
      <xdr:row>83</xdr:row>
      <xdr:rowOff>90642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2B49B4-736D-E147-A39D-95C7F362C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31" y="12340370"/>
          <a:ext cx="4556221" cy="4520045"/>
        </a:xfrm>
        <a:prstGeom prst="rect">
          <a:avLst/>
        </a:prstGeom>
      </xdr:spPr>
    </xdr:pic>
    <xdr:clientData/>
  </xdr:twoCellAnchor>
  <xdr:twoCellAnchor>
    <xdr:from>
      <xdr:col>17</xdr:col>
      <xdr:colOff>125669</xdr:colOff>
      <xdr:row>24</xdr:row>
      <xdr:rowOff>71241</xdr:rowOff>
    </xdr:from>
    <xdr:to>
      <xdr:col>22</xdr:col>
      <xdr:colOff>551542</xdr:colOff>
      <xdr:row>37</xdr:row>
      <xdr:rowOff>171934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F5A63-1060-A645-9EEC-2A5A14B2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801839</xdr:colOff>
      <xdr:row>40</xdr:row>
      <xdr:rowOff>43297</xdr:rowOff>
    </xdr:from>
    <xdr:to>
      <xdr:col>22</xdr:col>
      <xdr:colOff>577272</xdr:colOff>
      <xdr:row>54</xdr:row>
      <xdr:rowOff>71162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8A261-1A5C-8B4B-A258-B9BEAE0C3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777644</xdr:colOff>
      <xdr:row>57</xdr:row>
      <xdr:rowOff>10646</xdr:rowOff>
    </xdr:from>
    <xdr:to>
      <xdr:col>22</xdr:col>
      <xdr:colOff>635000</xdr:colOff>
      <xdr:row>70</xdr:row>
      <xdr:rowOff>202044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E3EA6A-D972-AF40-86B5-D484C05E0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810847</xdr:colOff>
      <xdr:row>76</xdr:row>
      <xdr:rowOff>50</xdr:rowOff>
    </xdr:from>
    <xdr:to>
      <xdr:col>22</xdr:col>
      <xdr:colOff>400141</xdr:colOff>
      <xdr:row>89</xdr:row>
      <xdr:rowOff>92591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370D55-8F12-ED41-965C-D2BBECA11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25171</xdr:colOff>
      <xdr:row>22</xdr:row>
      <xdr:rowOff>161552</xdr:rowOff>
    </xdr:from>
    <xdr:to>
      <xdr:col>12</xdr:col>
      <xdr:colOff>752591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7B7C0-A7F6-8A48-9C51-CCEB1E2E1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C4BC6-F37D-5746-92AA-636B9D8E6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F1BB1-8D8D-FB45-8794-04C8E223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534A-C938-274B-B33E-AB436ED38405}">
  <dimension ref="A1:M43"/>
  <sheetViews>
    <sheetView zoomScale="108" workbookViewId="0">
      <selection activeCell="E43" sqref="E43"/>
    </sheetView>
  </sheetViews>
  <sheetFormatPr baseColWidth="10" defaultRowHeight="16" x14ac:dyDescent="0.2"/>
  <sheetData>
    <row r="1" spans="1:7" s="2" customFormat="1" ht="26" x14ac:dyDescent="0.3">
      <c r="A1" s="2" t="s">
        <v>0</v>
      </c>
      <c r="E1" s="2" t="s">
        <v>38</v>
      </c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59</v>
      </c>
      <c r="B3" t="s">
        <v>60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1178</v>
      </c>
      <c r="D4">
        <v>128</v>
      </c>
      <c r="E4">
        <v>0.31009999999999999</v>
      </c>
      <c r="F4">
        <v>0.1744</v>
      </c>
      <c r="G4">
        <v>1.54E-2</v>
      </c>
    </row>
    <row r="6" spans="1:7" x14ac:dyDescent="0.2">
      <c r="A6" t="s">
        <v>48</v>
      </c>
      <c r="B6" t="s">
        <v>59</v>
      </c>
    </row>
    <row r="7" spans="1:7" x14ac:dyDescent="0.2">
      <c r="A7" t="s">
        <v>59</v>
      </c>
      <c r="B7" t="s">
        <v>60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584</v>
      </c>
      <c r="D8">
        <v>64</v>
      </c>
      <c r="E8">
        <v>0.32900000000000001</v>
      </c>
      <c r="F8">
        <v>0.17530000000000001</v>
      </c>
      <c r="G8">
        <v>2.1899999999999999E-2</v>
      </c>
    </row>
    <row r="9" spans="1:7" x14ac:dyDescent="0.2">
      <c r="A9" t="s">
        <v>10</v>
      </c>
      <c r="C9">
        <v>594</v>
      </c>
      <c r="D9">
        <v>64</v>
      </c>
      <c r="E9">
        <v>0.29110000000000003</v>
      </c>
      <c r="F9">
        <v>0.17280000000000001</v>
      </c>
      <c r="G9">
        <v>2.1600000000000001E-2</v>
      </c>
    </row>
    <row r="11" spans="1:7" x14ac:dyDescent="0.2">
      <c r="A11" t="s">
        <v>48</v>
      </c>
      <c r="B11" t="s">
        <v>60</v>
      </c>
    </row>
    <row r="12" spans="1:7" x14ac:dyDescent="0.2">
      <c r="A12" s="1" t="s">
        <v>59</v>
      </c>
      <c r="B12" s="1" t="s">
        <v>60</v>
      </c>
      <c r="C12" s="1" t="s">
        <v>5</v>
      </c>
      <c r="D12" s="1" t="s">
        <v>6</v>
      </c>
      <c r="E12" s="1" t="s">
        <v>7</v>
      </c>
      <c r="F12" s="1" t="s">
        <v>8</v>
      </c>
      <c r="G12" s="1" t="s">
        <v>9</v>
      </c>
    </row>
    <row r="13" spans="1:7" x14ac:dyDescent="0.2">
      <c r="B13" t="s">
        <v>13</v>
      </c>
      <c r="C13">
        <v>582</v>
      </c>
      <c r="D13">
        <v>64</v>
      </c>
      <c r="E13">
        <v>0.28960000000000002</v>
      </c>
      <c r="F13">
        <v>0.15970000000000001</v>
      </c>
      <c r="G13">
        <v>0.02</v>
      </c>
    </row>
    <row r="14" spans="1:7" x14ac:dyDescent="0.2">
      <c r="B14" t="s">
        <v>12</v>
      </c>
      <c r="C14">
        <v>596</v>
      </c>
      <c r="D14">
        <v>64</v>
      </c>
      <c r="E14">
        <v>0.33050000000000002</v>
      </c>
      <c r="F14">
        <v>0.18690000000000001</v>
      </c>
      <c r="G14">
        <v>2.3400000000000001E-2</v>
      </c>
    </row>
    <row r="16" spans="1:7" x14ac:dyDescent="0.2">
      <c r="A16" t="s">
        <v>48</v>
      </c>
      <c r="B16" t="s">
        <v>59</v>
      </c>
      <c r="C16" t="s">
        <v>60</v>
      </c>
    </row>
    <row r="17" spans="1:13" x14ac:dyDescent="0.2">
      <c r="A17" s="1" t="s">
        <v>59</v>
      </c>
      <c r="B17" s="1" t="s">
        <v>60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I17" s="1"/>
      <c r="J17" s="1"/>
      <c r="K17" s="1"/>
      <c r="L17" s="1"/>
      <c r="M17" s="1"/>
    </row>
    <row r="18" spans="1:13" x14ac:dyDescent="0.2">
      <c r="A18" t="s">
        <v>11</v>
      </c>
      <c r="B18" t="s">
        <v>13</v>
      </c>
      <c r="C18">
        <v>280</v>
      </c>
      <c r="D18">
        <v>32</v>
      </c>
      <c r="E18">
        <v>0.33119999999999999</v>
      </c>
      <c r="F18">
        <v>0.1709</v>
      </c>
      <c r="G18">
        <v>3.0200000000000001E-2</v>
      </c>
    </row>
    <row r="19" spans="1:13" x14ac:dyDescent="0.2">
      <c r="A19" t="s">
        <v>11</v>
      </c>
      <c r="B19" t="s">
        <v>12</v>
      </c>
      <c r="C19">
        <v>304</v>
      </c>
      <c r="D19">
        <v>32</v>
      </c>
      <c r="E19">
        <v>0.32669999999999999</v>
      </c>
      <c r="F19">
        <v>0.18229999999999999</v>
      </c>
      <c r="G19">
        <v>3.2199999999999999E-2</v>
      </c>
    </row>
    <row r="20" spans="1:13" x14ac:dyDescent="0.2">
      <c r="A20" t="s">
        <v>10</v>
      </c>
      <c r="B20" t="s">
        <v>13</v>
      </c>
      <c r="C20">
        <v>302</v>
      </c>
      <c r="D20">
        <v>32</v>
      </c>
      <c r="E20">
        <v>0.24790000000000001</v>
      </c>
      <c r="F20">
        <v>0.1381</v>
      </c>
      <c r="G20">
        <v>2.4400000000000002E-2</v>
      </c>
    </row>
    <row r="21" spans="1:13" x14ac:dyDescent="0.2">
      <c r="A21" t="s">
        <v>10</v>
      </c>
      <c r="B21" t="s">
        <v>12</v>
      </c>
      <c r="C21">
        <v>292</v>
      </c>
      <c r="D21">
        <v>32</v>
      </c>
      <c r="E21">
        <v>0.33439999999999998</v>
      </c>
      <c r="F21">
        <v>0.19439999999999999</v>
      </c>
      <c r="G21">
        <v>3.44E-2</v>
      </c>
    </row>
    <row r="23" spans="1:13" x14ac:dyDescent="0.2">
      <c r="A23" t="s">
        <v>50</v>
      </c>
      <c r="B23" t="s">
        <v>51</v>
      </c>
      <c r="C23" t="s">
        <v>61</v>
      </c>
      <c r="D23" t="s">
        <v>59</v>
      </c>
      <c r="E23" t="s">
        <v>60</v>
      </c>
      <c r="F23" t="s">
        <v>62</v>
      </c>
    </row>
    <row r="24" spans="1:13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13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13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13" x14ac:dyDescent="0.2">
      <c r="A28" t="s">
        <v>55</v>
      </c>
    </row>
    <row r="29" spans="1:13" x14ac:dyDescent="0.2">
      <c r="A29" t="s">
        <v>18</v>
      </c>
      <c r="B29">
        <v>12.305</v>
      </c>
      <c r="C29">
        <v>1</v>
      </c>
      <c r="D29">
        <v>12.305</v>
      </c>
      <c r="E29">
        <v>261.58699999999999</v>
      </c>
      <c r="F29">
        <v>0</v>
      </c>
      <c r="G29" t="s">
        <v>29</v>
      </c>
    </row>
    <row r="30" spans="1:13" x14ac:dyDescent="0.2">
      <c r="A30" t="s">
        <v>19</v>
      </c>
      <c r="B30">
        <v>1.4581999999999999</v>
      </c>
      <c r="C30">
        <v>31</v>
      </c>
      <c r="D30">
        <v>4.7E-2</v>
      </c>
    </row>
    <row r="32" spans="1:13" x14ac:dyDescent="0.2">
      <c r="A32" t="s">
        <v>59</v>
      </c>
      <c r="B32">
        <v>4.58E-2</v>
      </c>
      <c r="C32">
        <v>1</v>
      </c>
      <c r="D32">
        <v>4.58E-2</v>
      </c>
      <c r="E32">
        <v>3.0329999999999999</v>
      </c>
      <c r="F32">
        <v>9.1999999999999998E-2</v>
      </c>
    </row>
    <row r="33" spans="1:6" x14ac:dyDescent="0.2">
      <c r="A33" t="s">
        <v>20</v>
      </c>
      <c r="B33">
        <v>0.46839999999999998</v>
      </c>
      <c r="C33">
        <v>31</v>
      </c>
      <c r="D33">
        <v>1.5100000000000001E-2</v>
      </c>
    </row>
    <row r="35" spans="1:6" x14ac:dyDescent="0.2">
      <c r="A35" t="s">
        <v>60</v>
      </c>
      <c r="B35">
        <v>5.3800000000000001E-2</v>
      </c>
      <c r="C35">
        <v>1</v>
      </c>
      <c r="D35">
        <v>5.3800000000000001E-2</v>
      </c>
      <c r="E35">
        <v>2.226</v>
      </c>
      <c r="F35">
        <v>0.14599999999999999</v>
      </c>
    </row>
    <row r="36" spans="1:6" x14ac:dyDescent="0.2">
      <c r="A36" t="s">
        <v>21</v>
      </c>
      <c r="B36">
        <v>0.74870000000000003</v>
      </c>
      <c r="C36">
        <v>31</v>
      </c>
      <c r="D36">
        <v>2.4199999999999999E-2</v>
      </c>
    </row>
    <row r="38" spans="1:6" x14ac:dyDescent="0.2">
      <c r="A38" t="s">
        <v>22</v>
      </c>
      <c r="B38">
        <v>6.6100000000000006E-2</v>
      </c>
      <c r="C38">
        <v>1</v>
      </c>
      <c r="D38">
        <v>6.6100000000000006E-2</v>
      </c>
      <c r="E38">
        <v>2.004</v>
      </c>
      <c r="F38">
        <v>0.16700000000000001</v>
      </c>
    </row>
    <row r="39" spans="1:6" x14ac:dyDescent="0.2">
      <c r="A39" t="s">
        <v>23</v>
      </c>
      <c r="B39">
        <v>1.0221</v>
      </c>
      <c r="C39">
        <v>31</v>
      </c>
      <c r="D39">
        <v>3.3000000000000002E-2</v>
      </c>
    </row>
    <row r="43" spans="1:6" x14ac:dyDescent="0.2">
      <c r="E43" t="s">
        <v>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F4A0-A3B3-EC42-9175-5E8F0C06593D}">
  <dimension ref="A1:M39"/>
  <sheetViews>
    <sheetView zoomScale="108" workbookViewId="0">
      <selection activeCell="A2" sqref="A2"/>
    </sheetView>
  </sheetViews>
  <sheetFormatPr baseColWidth="10" defaultRowHeight="16" x14ac:dyDescent="0.2"/>
  <sheetData>
    <row r="1" spans="1:7" s="2" customFormat="1" ht="26" x14ac:dyDescent="0.3">
      <c r="A1" s="2" t="s">
        <v>31</v>
      </c>
      <c r="F1" s="2" t="s">
        <v>38</v>
      </c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59</v>
      </c>
      <c r="B3" t="s">
        <v>60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128</v>
      </c>
      <c r="D4">
        <v>128</v>
      </c>
      <c r="E4">
        <v>-2.1474000000000002</v>
      </c>
      <c r="F4">
        <v>0.83540000000000003</v>
      </c>
      <c r="G4">
        <v>7.3800000000000004E-2</v>
      </c>
    </row>
    <row r="6" spans="1:7" x14ac:dyDescent="0.2">
      <c r="A6" t="s">
        <v>48</v>
      </c>
      <c r="B6" t="s">
        <v>59</v>
      </c>
    </row>
    <row r="7" spans="1:7" x14ac:dyDescent="0.2">
      <c r="A7" t="s">
        <v>59</v>
      </c>
      <c r="B7" t="s">
        <v>60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64</v>
      </c>
      <c r="D8">
        <v>64</v>
      </c>
      <c r="E8">
        <v>-2.2313000000000001</v>
      </c>
      <c r="F8">
        <v>0.79479999999999995</v>
      </c>
      <c r="G8">
        <v>9.9400000000000002E-2</v>
      </c>
    </row>
    <row r="9" spans="1:7" x14ac:dyDescent="0.2">
      <c r="A9" t="s">
        <v>10</v>
      </c>
      <c r="C9">
        <v>64</v>
      </c>
      <c r="D9">
        <v>64</v>
      </c>
      <c r="E9">
        <v>-2.0634000000000001</v>
      </c>
      <c r="F9">
        <v>0.87219999999999998</v>
      </c>
      <c r="G9">
        <v>0.109</v>
      </c>
    </row>
    <row r="11" spans="1:7" x14ac:dyDescent="0.2">
      <c r="A11" t="s">
        <v>48</v>
      </c>
      <c r="B11" t="s">
        <v>60</v>
      </c>
    </row>
    <row r="12" spans="1:7" x14ac:dyDescent="0.2">
      <c r="A12" t="s">
        <v>59</v>
      </c>
      <c r="B12" t="s">
        <v>60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7" x14ac:dyDescent="0.2">
      <c r="B13" t="s">
        <v>13</v>
      </c>
      <c r="C13">
        <v>64</v>
      </c>
      <c r="D13">
        <v>64</v>
      </c>
      <c r="E13">
        <v>-2.2818999999999998</v>
      </c>
      <c r="F13">
        <v>0.75049999999999994</v>
      </c>
      <c r="G13">
        <v>9.3799999999999994E-2</v>
      </c>
    </row>
    <row r="14" spans="1:7" x14ac:dyDescent="0.2">
      <c r="B14" t="s">
        <v>12</v>
      </c>
      <c r="C14">
        <v>64</v>
      </c>
      <c r="D14">
        <v>64</v>
      </c>
      <c r="E14">
        <v>-2.0127999999999999</v>
      </c>
      <c r="F14">
        <v>0.8982</v>
      </c>
      <c r="G14">
        <v>0.1123</v>
      </c>
    </row>
    <row r="16" spans="1:7" x14ac:dyDescent="0.2">
      <c r="A16" t="s">
        <v>48</v>
      </c>
      <c r="B16" t="s">
        <v>59</v>
      </c>
      <c r="C16" t="s">
        <v>60</v>
      </c>
    </row>
    <row r="17" spans="1:13" x14ac:dyDescent="0.2">
      <c r="A17" t="s">
        <v>59</v>
      </c>
      <c r="B17" t="s">
        <v>60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I17" s="1"/>
      <c r="J17" s="1"/>
      <c r="K17" s="1"/>
      <c r="L17" s="1"/>
      <c r="M17" s="1"/>
    </row>
    <row r="18" spans="1:13" x14ac:dyDescent="0.2">
      <c r="A18" t="s">
        <v>11</v>
      </c>
      <c r="B18" t="s">
        <v>13</v>
      </c>
      <c r="C18">
        <v>32</v>
      </c>
      <c r="D18">
        <v>32</v>
      </c>
      <c r="E18">
        <v>-2.3509000000000002</v>
      </c>
      <c r="F18">
        <v>0.6875</v>
      </c>
      <c r="G18">
        <v>0.1215</v>
      </c>
    </row>
    <row r="19" spans="1:13" x14ac:dyDescent="0.2">
      <c r="A19" t="s">
        <v>11</v>
      </c>
      <c r="B19" t="s">
        <v>12</v>
      </c>
      <c r="C19">
        <v>32</v>
      </c>
      <c r="D19">
        <v>32</v>
      </c>
      <c r="E19">
        <v>-2.1118000000000001</v>
      </c>
      <c r="F19">
        <v>0.8841</v>
      </c>
      <c r="G19">
        <v>0.15629999999999999</v>
      </c>
    </row>
    <row r="20" spans="1:13" x14ac:dyDescent="0.2">
      <c r="A20" t="s">
        <v>10</v>
      </c>
      <c r="B20" t="s">
        <v>13</v>
      </c>
      <c r="C20">
        <v>32</v>
      </c>
      <c r="D20">
        <v>32</v>
      </c>
      <c r="E20">
        <v>-2.2128999999999999</v>
      </c>
      <c r="F20">
        <v>0.81379999999999997</v>
      </c>
      <c r="G20">
        <v>0.1439</v>
      </c>
    </row>
    <row r="21" spans="1:13" x14ac:dyDescent="0.2">
      <c r="A21" t="s">
        <v>10</v>
      </c>
      <c r="B21" t="s">
        <v>12</v>
      </c>
      <c r="C21">
        <v>32</v>
      </c>
      <c r="D21">
        <v>32</v>
      </c>
      <c r="E21">
        <v>-1.9137999999999999</v>
      </c>
      <c r="F21">
        <v>0.91520000000000001</v>
      </c>
      <c r="G21">
        <v>0.1618</v>
      </c>
    </row>
    <row r="23" spans="1:13" x14ac:dyDescent="0.2">
      <c r="A23" t="s">
        <v>50</v>
      </c>
      <c r="B23" t="s">
        <v>51</v>
      </c>
      <c r="C23" t="s">
        <v>61</v>
      </c>
      <c r="D23" t="s">
        <v>59</v>
      </c>
      <c r="E23" t="s">
        <v>60</v>
      </c>
      <c r="F23" t="s">
        <v>63</v>
      </c>
    </row>
    <row r="24" spans="1:13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13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13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13" x14ac:dyDescent="0.2">
      <c r="A28" t="s">
        <v>55</v>
      </c>
    </row>
    <row r="29" spans="1:13" x14ac:dyDescent="0.2">
      <c r="A29" t="s">
        <v>18</v>
      </c>
      <c r="B29">
        <v>590.2242</v>
      </c>
      <c r="C29">
        <v>1</v>
      </c>
      <c r="D29">
        <v>590.2242</v>
      </c>
      <c r="E29">
        <v>532.69399999999996</v>
      </c>
      <c r="F29">
        <v>0</v>
      </c>
      <c r="G29" t="s">
        <v>29</v>
      </c>
    </row>
    <row r="30" spans="1:13" x14ac:dyDescent="0.2">
      <c r="A30" t="s">
        <v>19</v>
      </c>
      <c r="B30">
        <v>34.347999999999999</v>
      </c>
      <c r="C30">
        <v>31</v>
      </c>
      <c r="D30">
        <v>1.1080000000000001</v>
      </c>
    </row>
    <row r="32" spans="1:13" x14ac:dyDescent="0.2">
      <c r="A32" t="s">
        <v>59</v>
      </c>
      <c r="B32">
        <v>0.90300000000000002</v>
      </c>
      <c r="C32">
        <v>1</v>
      </c>
      <c r="D32">
        <v>0.90300000000000002</v>
      </c>
      <c r="E32">
        <v>1.5589999999999999</v>
      </c>
      <c r="F32">
        <v>0.221</v>
      </c>
    </row>
    <row r="33" spans="1:7" x14ac:dyDescent="0.2">
      <c r="A33" t="s">
        <v>20</v>
      </c>
      <c r="B33">
        <v>17.958600000000001</v>
      </c>
      <c r="C33">
        <v>31</v>
      </c>
      <c r="D33">
        <v>0.57930000000000004</v>
      </c>
    </row>
    <row r="35" spans="1:7" x14ac:dyDescent="0.2">
      <c r="A35" t="s">
        <v>60</v>
      </c>
      <c r="B35">
        <v>2.3178999999999998</v>
      </c>
      <c r="C35">
        <v>1</v>
      </c>
      <c r="D35">
        <v>2.3178999999999998</v>
      </c>
      <c r="E35">
        <v>4.5270000000000001</v>
      </c>
      <c r="F35">
        <v>4.1000000000000002E-2</v>
      </c>
      <c r="G35" t="s">
        <v>32</v>
      </c>
    </row>
    <row r="36" spans="1:7" x14ac:dyDescent="0.2">
      <c r="A36" t="s">
        <v>21</v>
      </c>
      <c r="B36">
        <v>15.872400000000001</v>
      </c>
      <c r="C36">
        <v>31</v>
      </c>
      <c r="D36">
        <v>0.51200000000000001</v>
      </c>
    </row>
    <row r="38" spans="1:7" x14ac:dyDescent="0.2">
      <c r="A38" t="s">
        <v>22</v>
      </c>
      <c r="B38">
        <v>2.8799999999999999E-2</v>
      </c>
      <c r="C38">
        <v>1</v>
      </c>
      <c r="D38">
        <v>2.8799999999999999E-2</v>
      </c>
      <c r="E38">
        <v>5.1999999999999998E-2</v>
      </c>
      <c r="F38">
        <v>0.82099999999999995</v>
      </c>
    </row>
    <row r="39" spans="1:7" x14ac:dyDescent="0.2">
      <c r="A39" t="s">
        <v>23</v>
      </c>
      <c r="B39">
        <v>17.203800000000001</v>
      </c>
      <c r="C39">
        <v>31</v>
      </c>
      <c r="D39">
        <v>0.55500000000000005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3F8F-0351-EB44-8B58-FA5B75E34F53}">
  <dimension ref="A1:G39"/>
  <sheetViews>
    <sheetView zoomScale="115" workbookViewId="0">
      <selection activeCell="H31" sqref="H31"/>
    </sheetView>
  </sheetViews>
  <sheetFormatPr baseColWidth="10" defaultRowHeight="16" x14ac:dyDescent="0.2"/>
  <sheetData>
    <row r="1" spans="1:7" ht="26" x14ac:dyDescent="0.3">
      <c r="A1" s="2" t="s">
        <v>33</v>
      </c>
      <c r="B1" s="2"/>
      <c r="C1" s="2"/>
      <c r="D1" s="2"/>
      <c r="E1" s="2"/>
      <c r="F1" s="2"/>
      <c r="G1" s="2"/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59</v>
      </c>
      <c r="B3" t="s">
        <v>60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1178</v>
      </c>
      <c r="D4">
        <v>128</v>
      </c>
      <c r="E4">
        <v>90.090500000000006</v>
      </c>
      <c r="F4">
        <v>11.3367</v>
      </c>
      <c r="G4">
        <v>1.002</v>
      </c>
    </row>
    <row r="6" spans="1:7" x14ac:dyDescent="0.2">
      <c r="A6" t="s">
        <v>48</v>
      </c>
      <c r="B6" t="s">
        <v>59</v>
      </c>
    </row>
    <row r="7" spans="1:7" x14ac:dyDescent="0.2">
      <c r="A7" t="s">
        <v>59</v>
      </c>
      <c r="B7" t="s">
        <v>60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584</v>
      </c>
      <c r="D8">
        <v>64</v>
      </c>
      <c r="E8">
        <v>89.402100000000004</v>
      </c>
      <c r="F8">
        <v>10.8413</v>
      </c>
      <c r="G8">
        <v>1.3552</v>
      </c>
    </row>
    <row r="9" spans="1:7" x14ac:dyDescent="0.2">
      <c r="A9" t="s">
        <v>10</v>
      </c>
      <c r="C9">
        <v>594</v>
      </c>
      <c r="D9">
        <v>64</v>
      </c>
      <c r="E9">
        <v>90.778800000000004</v>
      </c>
      <c r="F9">
        <v>11.8568</v>
      </c>
      <c r="G9">
        <v>1.4821</v>
      </c>
    </row>
    <row r="11" spans="1:7" x14ac:dyDescent="0.2">
      <c r="A11" t="s">
        <v>48</v>
      </c>
      <c r="B11" t="s">
        <v>60</v>
      </c>
    </row>
    <row r="12" spans="1:7" x14ac:dyDescent="0.2">
      <c r="A12" s="1" t="s">
        <v>59</v>
      </c>
      <c r="B12" s="1" t="s">
        <v>60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7" x14ac:dyDescent="0.2">
      <c r="B13" t="s">
        <v>13</v>
      </c>
      <c r="C13">
        <v>582</v>
      </c>
      <c r="D13">
        <v>64</v>
      </c>
      <c r="E13">
        <v>91.196100000000001</v>
      </c>
      <c r="F13">
        <v>8.9906000000000006</v>
      </c>
      <c r="G13">
        <v>1.1237999999999999</v>
      </c>
    </row>
    <row r="14" spans="1:7" x14ac:dyDescent="0.2">
      <c r="B14" t="s">
        <v>12</v>
      </c>
      <c r="C14">
        <v>596</v>
      </c>
      <c r="D14">
        <v>64</v>
      </c>
      <c r="E14">
        <v>88.984899999999996</v>
      </c>
      <c r="F14">
        <v>13.2577</v>
      </c>
      <c r="G14">
        <v>1.6572</v>
      </c>
    </row>
    <row r="16" spans="1:7" x14ac:dyDescent="0.2">
      <c r="A16" t="s">
        <v>48</v>
      </c>
      <c r="B16" t="s">
        <v>59</v>
      </c>
      <c r="C16" t="s">
        <v>60</v>
      </c>
    </row>
    <row r="17" spans="1:7" x14ac:dyDescent="0.2">
      <c r="A17" s="1" t="s">
        <v>59</v>
      </c>
      <c r="B17" s="1" t="s">
        <v>60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</row>
    <row r="18" spans="1:7" x14ac:dyDescent="0.2">
      <c r="A18" t="s">
        <v>11</v>
      </c>
      <c r="B18" t="s">
        <v>13</v>
      </c>
      <c r="C18">
        <v>280</v>
      </c>
      <c r="D18">
        <v>32</v>
      </c>
      <c r="E18">
        <v>91.107399999999998</v>
      </c>
      <c r="F18">
        <v>9.7401</v>
      </c>
      <c r="G18">
        <v>1.7218</v>
      </c>
    </row>
    <row r="19" spans="1:7" x14ac:dyDescent="0.2">
      <c r="A19" t="s">
        <v>11</v>
      </c>
      <c r="B19" t="s">
        <v>12</v>
      </c>
      <c r="C19">
        <v>304</v>
      </c>
      <c r="D19">
        <v>32</v>
      </c>
      <c r="E19">
        <v>87.696899999999999</v>
      </c>
      <c r="F19">
        <v>11.7469</v>
      </c>
      <c r="G19">
        <v>2.0766</v>
      </c>
    </row>
    <row r="20" spans="1:7" x14ac:dyDescent="0.2">
      <c r="A20" t="s">
        <v>10</v>
      </c>
      <c r="B20" t="s">
        <v>13</v>
      </c>
      <c r="C20">
        <v>302</v>
      </c>
      <c r="D20">
        <v>32</v>
      </c>
      <c r="E20">
        <v>91.284700000000001</v>
      </c>
      <c r="F20">
        <v>8.3297000000000008</v>
      </c>
      <c r="G20">
        <v>1.4724999999999999</v>
      </c>
    </row>
    <row r="21" spans="1:7" x14ac:dyDescent="0.2">
      <c r="A21" t="s">
        <v>10</v>
      </c>
      <c r="B21" t="s">
        <v>12</v>
      </c>
      <c r="C21">
        <v>292</v>
      </c>
      <c r="D21">
        <v>32</v>
      </c>
      <c r="E21">
        <v>90.272800000000004</v>
      </c>
      <c r="F21">
        <v>14.6898</v>
      </c>
      <c r="G21">
        <v>2.5968</v>
      </c>
    </row>
    <row r="23" spans="1:7" x14ac:dyDescent="0.2">
      <c r="A23" t="s">
        <v>50</v>
      </c>
      <c r="B23" t="s">
        <v>51</v>
      </c>
      <c r="C23" t="s">
        <v>61</v>
      </c>
      <c r="D23" t="s">
        <v>59</v>
      </c>
      <c r="E23" t="s">
        <v>60</v>
      </c>
      <c r="F23" t="s">
        <v>62</v>
      </c>
    </row>
    <row r="24" spans="1:7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7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7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7" x14ac:dyDescent="0.2">
      <c r="A28" t="s">
        <v>55</v>
      </c>
    </row>
    <row r="29" spans="1:7" x14ac:dyDescent="0.2">
      <c r="A29" t="s">
        <v>18</v>
      </c>
      <c r="B29">
        <v>1038885.1101</v>
      </c>
      <c r="C29">
        <v>1</v>
      </c>
      <c r="D29">
        <v>1038885.1101</v>
      </c>
      <c r="E29">
        <v>5616.5379999999996</v>
      </c>
      <c r="F29">
        <v>0</v>
      </c>
      <c r="G29" t="s">
        <v>29</v>
      </c>
    </row>
    <row r="30" spans="1:7" x14ac:dyDescent="0.2">
      <c r="A30" t="s">
        <v>19</v>
      </c>
      <c r="B30">
        <v>5734.0374000000002</v>
      </c>
      <c r="C30">
        <v>31</v>
      </c>
      <c r="D30">
        <v>184.96889999999999</v>
      </c>
    </row>
    <row r="32" spans="1:7" x14ac:dyDescent="0.2">
      <c r="A32" t="s">
        <v>59</v>
      </c>
      <c r="B32">
        <v>60.643599999999999</v>
      </c>
      <c r="C32">
        <v>1</v>
      </c>
      <c r="D32">
        <v>60.643599999999999</v>
      </c>
      <c r="E32">
        <v>0.95099999999999996</v>
      </c>
      <c r="F32">
        <v>0.33700000000000002</v>
      </c>
    </row>
    <row r="33" spans="1:6" x14ac:dyDescent="0.2">
      <c r="A33" t="s">
        <v>20</v>
      </c>
      <c r="B33">
        <v>1976.9272000000001</v>
      </c>
      <c r="C33">
        <v>31</v>
      </c>
      <c r="D33">
        <v>63.771799999999999</v>
      </c>
    </row>
    <row r="35" spans="1:6" x14ac:dyDescent="0.2">
      <c r="A35" t="s">
        <v>60</v>
      </c>
      <c r="B35">
        <v>156.4615</v>
      </c>
      <c r="C35">
        <v>1</v>
      </c>
      <c r="D35">
        <v>156.4615</v>
      </c>
      <c r="E35">
        <v>1.5329999999999999</v>
      </c>
      <c r="F35">
        <v>0.22500000000000001</v>
      </c>
    </row>
    <row r="36" spans="1:6" x14ac:dyDescent="0.2">
      <c r="A36" t="s">
        <v>21</v>
      </c>
      <c r="B36">
        <v>3164.4868000000001</v>
      </c>
      <c r="C36">
        <v>31</v>
      </c>
      <c r="D36">
        <v>102.0802</v>
      </c>
    </row>
    <row r="38" spans="1:6" x14ac:dyDescent="0.2">
      <c r="A38" t="s">
        <v>22</v>
      </c>
      <c r="B38">
        <v>46.026200000000003</v>
      </c>
      <c r="C38">
        <v>1</v>
      </c>
      <c r="D38">
        <v>46.026200000000003</v>
      </c>
      <c r="E38">
        <v>0.27500000000000002</v>
      </c>
      <c r="F38">
        <v>0.60399999999999998</v>
      </c>
    </row>
    <row r="39" spans="1:6" x14ac:dyDescent="0.2">
      <c r="A39" t="s">
        <v>23</v>
      </c>
      <c r="B39">
        <v>5183.4657999999999</v>
      </c>
      <c r="C39">
        <v>31</v>
      </c>
      <c r="D39">
        <v>167.20859999999999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B07F-3E52-094C-9C3C-77D456978A43}">
  <dimension ref="A1:G39"/>
  <sheetViews>
    <sheetView zoomScale="115" workbookViewId="0">
      <selection activeCell="A2" sqref="A2"/>
    </sheetView>
  </sheetViews>
  <sheetFormatPr baseColWidth="10" defaultRowHeight="16" x14ac:dyDescent="0.2"/>
  <sheetData>
    <row r="1" spans="1:7" ht="26" x14ac:dyDescent="0.3">
      <c r="A1" s="2" t="s">
        <v>33</v>
      </c>
      <c r="B1" s="2"/>
      <c r="C1" s="2"/>
      <c r="D1" s="2"/>
      <c r="E1" s="2"/>
      <c r="F1" s="2"/>
      <c r="G1" s="2"/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59</v>
      </c>
      <c r="B3" t="s">
        <v>60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128</v>
      </c>
      <c r="D4">
        <v>128</v>
      </c>
      <c r="E4">
        <v>2.9514999999999998</v>
      </c>
      <c r="F4">
        <v>0.1812</v>
      </c>
      <c r="G4">
        <v>1.6E-2</v>
      </c>
    </row>
    <row r="6" spans="1:7" x14ac:dyDescent="0.2">
      <c r="A6" t="s">
        <v>48</v>
      </c>
      <c r="B6" t="s">
        <v>59</v>
      </c>
    </row>
    <row r="7" spans="1:7" x14ac:dyDescent="0.2">
      <c r="A7" t="s">
        <v>59</v>
      </c>
      <c r="B7" t="s">
        <v>60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64</v>
      </c>
      <c r="D8">
        <v>64</v>
      </c>
      <c r="E8">
        <v>2.9396</v>
      </c>
      <c r="F8">
        <v>0.2056</v>
      </c>
      <c r="G8">
        <v>2.5700000000000001E-2</v>
      </c>
    </row>
    <row r="9" spans="1:7" x14ac:dyDescent="0.2">
      <c r="A9" t="s">
        <v>10</v>
      </c>
      <c r="C9">
        <v>64</v>
      </c>
      <c r="D9">
        <v>64</v>
      </c>
      <c r="E9">
        <v>2.9634999999999998</v>
      </c>
      <c r="F9">
        <v>0.1537</v>
      </c>
      <c r="G9">
        <v>1.9199999999999998E-2</v>
      </c>
    </row>
    <row r="11" spans="1:7" x14ac:dyDescent="0.2">
      <c r="A11" t="s">
        <v>48</v>
      </c>
      <c r="B11" t="s">
        <v>60</v>
      </c>
    </row>
    <row r="12" spans="1:7" x14ac:dyDescent="0.2">
      <c r="A12" s="1" t="s">
        <v>59</v>
      </c>
      <c r="B12" s="1" t="s">
        <v>60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7" x14ac:dyDescent="0.2">
      <c r="B13" t="s">
        <v>13</v>
      </c>
      <c r="C13">
        <v>64</v>
      </c>
      <c r="D13">
        <v>64</v>
      </c>
      <c r="E13">
        <v>2.9378000000000002</v>
      </c>
      <c r="F13">
        <v>0.20130000000000001</v>
      </c>
      <c r="G13">
        <v>2.52E-2</v>
      </c>
    </row>
    <row r="14" spans="1:7" x14ac:dyDescent="0.2">
      <c r="B14" t="s">
        <v>12</v>
      </c>
      <c r="C14">
        <v>64</v>
      </c>
      <c r="D14">
        <v>64</v>
      </c>
      <c r="E14">
        <v>2.9653</v>
      </c>
      <c r="F14">
        <v>0.159</v>
      </c>
      <c r="G14">
        <v>1.9900000000000001E-2</v>
      </c>
    </row>
    <row r="16" spans="1:7" x14ac:dyDescent="0.2">
      <c r="A16" t="s">
        <v>48</v>
      </c>
      <c r="B16" t="s">
        <v>59</v>
      </c>
      <c r="C16" t="s">
        <v>60</v>
      </c>
    </row>
    <row r="17" spans="1:7" x14ac:dyDescent="0.2">
      <c r="A17" s="1" t="s">
        <v>59</v>
      </c>
      <c r="B17" s="1" t="s">
        <v>60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</row>
    <row r="18" spans="1:7" x14ac:dyDescent="0.2">
      <c r="A18" t="s">
        <v>11</v>
      </c>
      <c r="B18" t="s">
        <v>13</v>
      </c>
      <c r="C18">
        <v>32</v>
      </c>
      <c r="D18">
        <v>32</v>
      </c>
      <c r="E18">
        <v>2.8957999999999999</v>
      </c>
      <c r="F18">
        <v>0.23330000000000001</v>
      </c>
      <c r="G18">
        <v>4.1200000000000001E-2</v>
      </c>
    </row>
    <row r="19" spans="1:7" x14ac:dyDescent="0.2">
      <c r="A19" t="s">
        <v>11</v>
      </c>
      <c r="B19" t="s">
        <v>12</v>
      </c>
      <c r="C19">
        <v>32</v>
      </c>
      <c r="D19">
        <v>32</v>
      </c>
      <c r="E19">
        <v>2.9832999999999998</v>
      </c>
      <c r="F19">
        <v>0.16589999999999999</v>
      </c>
      <c r="G19">
        <v>2.93E-2</v>
      </c>
    </row>
    <row r="20" spans="1:7" x14ac:dyDescent="0.2">
      <c r="A20" t="s">
        <v>10</v>
      </c>
      <c r="B20" t="s">
        <v>13</v>
      </c>
      <c r="C20">
        <v>32</v>
      </c>
      <c r="D20">
        <v>32</v>
      </c>
      <c r="E20">
        <v>2.9798</v>
      </c>
      <c r="F20">
        <v>0.15590000000000001</v>
      </c>
      <c r="G20">
        <v>2.76E-2</v>
      </c>
    </row>
    <row r="21" spans="1:7" x14ac:dyDescent="0.2">
      <c r="A21" t="s">
        <v>10</v>
      </c>
      <c r="B21" t="s">
        <v>12</v>
      </c>
      <c r="C21">
        <v>32</v>
      </c>
      <c r="D21">
        <v>32</v>
      </c>
      <c r="E21">
        <v>2.9472</v>
      </c>
      <c r="F21">
        <v>0.1522</v>
      </c>
      <c r="G21">
        <v>2.69E-2</v>
      </c>
    </row>
    <row r="23" spans="1:7" x14ac:dyDescent="0.2">
      <c r="A23" t="s">
        <v>50</v>
      </c>
      <c r="B23" t="s">
        <v>51</v>
      </c>
      <c r="C23" t="s">
        <v>61</v>
      </c>
      <c r="D23" t="s">
        <v>59</v>
      </c>
      <c r="E23" t="s">
        <v>60</v>
      </c>
      <c r="F23" t="s">
        <v>63</v>
      </c>
    </row>
    <row r="24" spans="1:7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7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7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7" x14ac:dyDescent="0.2">
      <c r="A28" t="s">
        <v>55</v>
      </c>
    </row>
    <row r="29" spans="1:7" x14ac:dyDescent="0.2">
      <c r="A29" t="s">
        <v>18</v>
      </c>
      <c r="B29">
        <v>1115.0826999999999</v>
      </c>
      <c r="C29">
        <v>1</v>
      </c>
      <c r="D29">
        <v>1115.0826999999999</v>
      </c>
      <c r="E29">
        <v>16848.002</v>
      </c>
      <c r="F29">
        <v>0</v>
      </c>
      <c r="G29" t="s">
        <v>29</v>
      </c>
    </row>
    <row r="30" spans="1:7" x14ac:dyDescent="0.2">
      <c r="A30" t="s">
        <v>19</v>
      </c>
      <c r="B30">
        <v>2.0516999999999999</v>
      </c>
      <c r="C30">
        <v>31</v>
      </c>
      <c r="D30">
        <v>6.6199999999999995E-2</v>
      </c>
    </row>
    <row r="32" spans="1:7" x14ac:dyDescent="0.2">
      <c r="A32" t="s">
        <v>59</v>
      </c>
      <c r="B32">
        <v>1.84E-2</v>
      </c>
      <c r="C32">
        <v>1</v>
      </c>
      <c r="D32">
        <v>1.84E-2</v>
      </c>
      <c r="E32">
        <v>2.19</v>
      </c>
      <c r="F32">
        <v>0.14899999999999999</v>
      </c>
    </row>
    <row r="33" spans="1:7" x14ac:dyDescent="0.2">
      <c r="A33" t="s">
        <v>20</v>
      </c>
      <c r="B33">
        <v>0.26040000000000002</v>
      </c>
      <c r="C33">
        <v>31</v>
      </c>
      <c r="D33">
        <v>8.3999999999999995E-3</v>
      </c>
    </row>
    <row r="35" spans="1:7" x14ac:dyDescent="0.2">
      <c r="A35" t="s">
        <v>60</v>
      </c>
      <c r="B35">
        <v>2.41E-2</v>
      </c>
      <c r="C35">
        <v>1</v>
      </c>
      <c r="D35">
        <v>2.41E-2</v>
      </c>
      <c r="E35">
        <v>0.73699999999999999</v>
      </c>
      <c r="F35">
        <v>0.39700000000000002</v>
      </c>
    </row>
    <row r="36" spans="1:7" x14ac:dyDescent="0.2">
      <c r="A36" t="s">
        <v>21</v>
      </c>
      <c r="B36">
        <v>1.0126999999999999</v>
      </c>
      <c r="C36">
        <v>31</v>
      </c>
      <c r="D36">
        <v>3.27E-2</v>
      </c>
    </row>
    <row r="38" spans="1:7" x14ac:dyDescent="0.2">
      <c r="A38" t="s">
        <v>22</v>
      </c>
      <c r="B38">
        <v>0.1152</v>
      </c>
      <c r="C38">
        <v>1</v>
      </c>
      <c r="D38">
        <v>0.1152</v>
      </c>
      <c r="E38">
        <v>5.2</v>
      </c>
      <c r="F38">
        <v>0.03</v>
      </c>
      <c r="G38" t="s">
        <v>32</v>
      </c>
    </row>
    <row r="39" spans="1:7" x14ac:dyDescent="0.2">
      <c r="A39" t="s">
        <v>23</v>
      </c>
      <c r="B39">
        <v>0.68669999999999998</v>
      </c>
      <c r="C39">
        <v>31</v>
      </c>
      <c r="D39">
        <v>2.2200000000000001E-2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55E3-90C0-0241-8CCC-C4F534C2CCCE}">
  <dimension ref="A1:G39"/>
  <sheetViews>
    <sheetView workbookViewId="0">
      <selection activeCell="F43" sqref="F43"/>
    </sheetView>
  </sheetViews>
  <sheetFormatPr baseColWidth="10" defaultRowHeight="16" x14ac:dyDescent="0.2"/>
  <sheetData>
    <row r="1" spans="1:7" ht="26" x14ac:dyDescent="0.3">
      <c r="A1" s="2" t="s">
        <v>2</v>
      </c>
      <c r="B1" s="2"/>
      <c r="C1" s="2"/>
      <c r="D1" s="2"/>
      <c r="E1" s="2" t="s">
        <v>36</v>
      </c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65</v>
      </c>
      <c r="B3" t="s">
        <v>66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1178</v>
      </c>
      <c r="D4">
        <v>128</v>
      </c>
      <c r="E4">
        <v>668.39390000000003</v>
      </c>
      <c r="F4">
        <v>212.63200000000001</v>
      </c>
      <c r="G4">
        <v>18.7942</v>
      </c>
    </row>
    <row r="6" spans="1:7" x14ac:dyDescent="0.2">
      <c r="A6" t="s">
        <v>48</v>
      </c>
      <c r="B6" t="s">
        <v>65</v>
      </c>
    </row>
    <row r="7" spans="1:7" x14ac:dyDescent="0.2">
      <c r="A7" t="s">
        <v>65</v>
      </c>
      <c r="B7" t="s">
        <v>66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584</v>
      </c>
      <c r="D8" s="1">
        <v>64</v>
      </c>
      <c r="E8" s="1">
        <v>671.06920000000002</v>
      </c>
      <c r="F8" s="1">
        <v>213.46520000000001</v>
      </c>
      <c r="G8" s="1">
        <v>26.683199999999999</v>
      </c>
    </row>
    <row r="9" spans="1:7" x14ac:dyDescent="0.2">
      <c r="A9" t="s">
        <v>10</v>
      </c>
      <c r="C9">
        <v>594</v>
      </c>
      <c r="D9" s="1">
        <v>64</v>
      </c>
      <c r="E9" s="1">
        <v>665.71860000000004</v>
      </c>
      <c r="F9" s="1">
        <v>213.44890000000001</v>
      </c>
      <c r="G9" s="1">
        <v>26.681100000000001</v>
      </c>
    </row>
    <row r="11" spans="1:7" x14ac:dyDescent="0.2">
      <c r="A11" t="s">
        <v>48</v>
      </c>
      <c r="B11" t="s">
        <v>66</v>
      </c>
    </row>
    <row r="12" spans="1:7" x14ac:dyDescent="0.2">
      <c r="A12" t="s">
        <v>65</v>
      </c>
      <c r="B12" t="s">
        <v>66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7" x14ac:dyDescent="0.2">
      <c r="B13" t="s">
        <v>13</v>
      </c>
      <c r="C13">
        <v>582</v>
      </c>
      <c r="D13">
        <v>64</v>
      </c>
      <c r="E13">
        <v>713.77260000000001</v>
      </c>
      <c r="F13">
        <v>216.21799999999999</v>
      </c>
      <c r="G13">
        <v>27.027200000000001</v>
      </c>
    </row>
    <row r="14" spans="1:7" x14ac:dyDescent="0.2">
      <c r="B14" t="s">
        <v>12</v>
      </c>
      <c r="C14">
        <v>596</v>
      </c>
      <c r="D14">
        <v>64</v>
      </c>
      <c r="E14">
        <v>623.01520000000005</v>
      </c>
      <c r="F14">
        <v>200.52010000000001</v>
      </c>
      <c r="G14">
        <v>25.065000000000001</v>
      </c>
    </row>
    <row r="16" spans="1:7" x14ac:dyDescent="0.2">
      <c r="A16" t="s">
        <v>48</v>
      </c>
      <c r="B16" t="s">
        <v>65</v>
      </c>
      <c r="C16" t="s">
        <v>66</v>
      </c>
    </row>
    <row r="17" spans="1:7" x14ac:dyDescent="0.2">
      <c r="A17" t="s">
        <v>65</v>
      </c>
      <c r="B17" t="s">
        <v>66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</row>
    <row r="18" spans="1:7" x14ac:dyDescent="0.2">
      <c r="A18" t="s">
        <v>11</v>
      </c>
      <c r="B18" t="s">
        <v>13</v>
      </c>
      <c r="C18">
        <v>280</v>
      </c>
      <c r="D18">
        <v>32</v>
      </c>
      <c r="E18">
        <v>725.2432</v>
      </c>
      <c r="F18">
        <v>220.87780000000001</v>
      </c>
      <c r="G18">
        <v>39.045999999999999</v>
      </c>
    </row>
    <row r="19" spans="1:7" x14ac:dyDescent="0.2">
      <c r="A19" t="s">
        <v>11</v>
      </c>
      <c r="B19" t="s">
        <v>12</v>
      </c>
      <c r="C19">
        <v>304</v>
      </c>
      <c r="D19">
        <v>32</v>
      </c>
      <c r="E19">
        <v>616.89530000000002</v>
      </c>
      <c r="F19">
        <v>194.31610000000001</v>
      </c>
      <c r="G19">
        <v>34.3506</v>
      </c>
    </row>
    <row r="20" spans="1:7" x14ac:dyDescent="0.2">
      <c r="A20" t="s">
        <v>10</v>
      </c>
      <c r="B20" t="s">
        <v>13</v>
      </c>
      <c r="C20">
        <v>302</v>
      </c>
      <c r="D20">
        <v>32</v>
      </c>
      <c r="E20">
        <v>702.3021</v>
      </c>
      <c r="F20">
        <v>214.35919999999999</v>
      </c>
      <c r="G20">
        <v>37.893700000000003</v>
      </c>
    </row>
    <row r="21" spans="1:7" x14ac:dyDescent="0.2">
      <c r="A21" t="s">
        <v>10</v>
      </c>
      <c r="B21" t="s">
        <v>12</v>
      </c>
      <c r="C21">
        <v>292</v>
      </c>
      <c r="D21">
        <v>32</v>
      </c>
      <c r="E21">
        <v>629.13509999999997</v>
      </c>
      <c r="F21">
        <v>209.4699</v>
      </c>
      <c r="G21">
        <v>37.029400000000003</v>
      </c>
    </row>
    <row r="23" spans="1:7" x14ac:dyDescent="0.2">
      <c r="A23" t="s">
        <v>50</v>
      </c>
      <c r="B23" t="s">
        <v>51</v>
      </c>
      <c r="C23" t="s">
        <v>14</v>
      </c>
      <c r="D23" t="s">
        <v>65</v>
      </c>
      <c r="E23" t="s">
        <v>66</v>
      </c>
      <c r="F23" t="s">
        <v>16</v>
      </c>
    </row>
    <row r="24" spans="1:7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7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7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7" x14ac:dyDescent="0.2">
      <c r="A28" t="s">
        <v>55</v>
      </c>
    </row>
    <row r="29" spans="1:7" x14ac:dyDescent="0.2">
      <c r="A29" t="s">
        <v>18</v>
      </c>
      <c r="B29">
        <v>57184055.772799999</v>
      </c>
      <c r="C29">
        <v>1</v>
      </c>
      <c r="D29">
        <v>57184055.772799999</v>
      </c>
      <c r="E29">
        <v>584.54999999999995</v>
      </c>
      <c r="F29">
        <v>0</v>
      </c>
      <c r="G29" t="s">
        <v>29</v>
      </c>
    </row>
    <row r="30" spans="1:7" x14ac:dyDescent="0.2">
      <c r="A30" t="s">
        <v>67</v>
      </c>
      <c r="B30">
        <v>3032598.3117999998</v>
      </c>
      <c r="C30">
        <v>31</v>
      </c>
      <c r="D30">
        <v>97825.751999999993</v>
      </c>
    </row>
    <row r="32" spans="1:7" x14ac:dyDescent="0.2">
      <c r="A32" t="s">
        <v>65</v>
      </c>
      <c r="B32">
        <v>916.13969999999995</v>
      </c>
      <c r="C32">
        <v>1</v>
      </c>
      <c r="D32">
        <v>916.13969999999995</v>
      </c>
      <c r="E32">
        <v>3.6999999999999998E-2</v>
      </c>
      <c r="F32">
        <v>0.85</v>
      </c>
    </row>
    <row r="33" spans="1:7" x14ac:dyDescent="0.2">
      <c r="A33" t="s">
        <v>68</v>
      </c>
      <c r="B33">
        <v>776909.69839999999</v>
      </c>
      <c r="C33">
        <v>31</v>
      </c>
      <c r="D33">
        <v>25061.603200000001</v>
      </c>
    </row>
    <row r="35" spans="1:7" x14ac:dyDescent="0.2">
      <c r="A35" t="s">
        <v>66</v>
      </c>
      <c r="B35">
        <v>263580.9424</v>
      </c>
      <c r="C35">
        <v>1</v>
      </c>
      <c r="D35">
        <v>263580.9424</v>
      </c>
      <c r="E35">
        <v>8.3800000000000008</v>
      </c>
      <c r="F35">
        <v>7.0000000000000001E-3</v>
      </c>
      <c r="G35" t="s">
        <v>64</v>
      </c>
    </row>
    <row r="36" spans="1:7" x14ac:dyDescent="0.2">
      <c r="A36" t="s">
        <v>69</v>
      </c>
      <c r="B36">
        <v>975077.78650000005</v>
      </c>
      <c r="C36">
        <v>31</v>
      </c>
      <c r="D36">
        <v>31454.122100000001</v>
      </c>
    </row>
    <row r="38" spans="1:7" x14ac:dyDescent="0.2">
      <c r="A38" t="s">
        <v>70</v>
      </c>
      <c r="B38">
        <v>9901.5463</v>
      </c>
      <c r="C38">
        <v>1</v>
      </c>
      <c r="D38">
        <v>9901.5463</v>
      </c>
      <c r="E38">
        <v>0.44900000000000001</v>
      </c>
      <c r="F38">
        <v>0.50800000000000001</v>
      </c>
    </row>
    <row r="39" spans="1:7" x14ac:dyDescent="0.2">
      <c r="A39" t="s">
        <v>71</v>
      </c>
      <c r="B39">
        <v>682984.81299999997</v>
      </c>
      <c r="C39">
        <v>31</v>
      </c>
      <c r="D39">
        <v>22031.768199999999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511-4D0F-6F42-B6E4-E931C34B17EE}">
  <dimension ref="A1:G39"/>
  <sheetViews>
    <sheetView workbookViewId="0">
      <selection activeCell="G38" sqref="G38"/>
    </sheetView>
  </sheetViews>
  <sheetFormatPr baseColWidth="10" defaultRowHeight="16" x14ac:dyDescent="0.2"/>
  <sheetData>
    <row r="1" spans="1:7" ht="26" x14ac:dyDescent="0.3">
      <c r="A1" s="2" t="s">
        <v>30</v>
      </c>
      <c r="E1" t="s">
        <v>37</v>
      </c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65</v>
      </c>
      <c r="B3" t="s">
        <v>66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1178</v>
      </c>
      <c r="D4">
        <v>128</v>
      </c>
      <c r="E4">
        <v>790.63329999999996</v>
      </c>
      <c r="F4">
        <v>255.17840000000001</v>
      </c>
      <c r="G4">
        <v>22.5548</v>
      </c>
    </row>
    <row r="6" spans="1:7" x14ac:dyDescent="0.2">
      <c r="A6" t="s">
        <v>48</v>
      </c>
      <c r="B6" t="s">
        <v>65</v>
      </c>
    </row>
    <row r="7" spans="1:7" x14ac:dyDescent="0.2">
      <c r="A7" t="s">
        <v>65</v>
      </c>
      <c r="B7" t="s">
        <v>66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584</v>
      </c>
      <c r="D8">
        <v>64</v>
      </c>
      <c r="E8">
        <v>781.30790000000002</v>
      </c>
      <c r="F8">
        <v>277.41419999999999</v>
      </c>
      <c r="G8">
        <v>34.6768</v>
      </c>
    </row>
    <row r="9" spans="1:7" x14ac:dyDescent="0.2">
      <c r="A9" t="s">
        <v>10</v>
      </c>
      <c r="C9">
        <v>594</v>
      </c>
      <c r="D9">
        <v>64</v>
      </c>
      <c r="E9">
        <v>799.9588</v>
      </c>
      <c r="F9">
        <v>232.6591</v>
      </c>
      <c r="G9">
        <v>29.0824</v>
      </c>
    </row>
    <row r="11" spans="1:7" x14ac:dyDescent="0.2">
      <c r="A11" t="s">
        <v>48</v>
      </c>
      <c r="B11" t="s">
        <v>66</v>
      </c>
    </row>
    <row r="12" spans="1:7" x14ac:dyDescent="0.2">
      <c r="A12" t="s">
        <v>65</v>
      </c>
      <c r="B12" t="s">
        <v>66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7" x14ac:dyDescent="0.2">
      <c r="B13" t="s">
        <v>13</v>
      </c>
      <c r="C13">
        <v>582</v>
      </c>
      <c r="D13">
        <v>64</v>
      </c>
      <c r="E13">
        <v>823.49570000000006</v>
      </c>
      <c r="F13">
        <v>255.5898</v>
      </c>
      <c r="G13">
        <v>31.948699999999999</v>
      </c>
    </row>
    <row r="14" spans="1:7" x14ac:dyDescent="0.2">
      <c r="B14" t="s">
        <v>12</v>
      </c>
      <c r="C14">
        <v>596</v>
      </c>
      <c r="D14">
        <v>64</v>
      </c>
      <c r="E14">
        <v>757.77089999999998</v>
      </c>
      <c r="F14">
        <v>252.47829999999999</v>
      </c>
      <c r="G14">
        <v>31.559799999999999</v>
      </c>
    </row>
    <row r="16" spans="1:7" x14ac:dyDescent="0.2">
      <c r="A16" t="s">
        <v>48</v>
      </c>
      <c r="B16" t="s">
        <v>65</v>
      </c>
      <c r="C16" t="s">
        <v>66</v>
      </c>
    </row>
    <row r="17" spans="1:7" x14ac:dyDescent="0.2">
      <c r="A17" t="s">
        <v>65</v>
      </c>
      <c r="B17" t="s">
        <v>66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</row>
    <row r="18" spans="1:7" x14ac:dyDescent="0.2">
      <c r="A18" t="s">
        <v>11</v>
      </c>
      <c r="B18" t="s">
        <v>13</v>
      </c>
      <c r="C18">
        <v>280</v>
      </c>
      <c r="D18">
        <v>32</v>
      </c>
      <c r="E18">
        <v>826.58489999999995</v>
      </c>
      <c r="F18">
        <v>266.572</v>
      </c>
      <c r="G18">
        <v>47.123699999999999</v>
      </c>
    </row>
    <row r="19" spans="1:7" x14ac:dyDescent="0.2">
      <c r="A19" t="s">
        <v>11</v>
      </c>
      <c r="B19" t="s">
        <v>12</v>
      </c>
      <c r="C19">
        <v>304</v>
      </c>
      <c r="D19">
        <v>32</v>
      </c>
      <c r="E19">
        <v>736.0308</v>
      </c>
      <c r="F19">
        <v>284.7928</v>
      </c>
      <c r="G19">
        <v>50.344700000000003</v>
      </c>
    </row>
    <row r="20" spans="1:7" x14ac:dyDescent="0.2">
      <c r="A20" t="s">
        <v>10</v>
      </c>
      <c r="B20" t="s">
        <v>13</v>
      </c>
      <c r="C20">
        <v>302</v>
      </c>
      <c r="D20">
        <v>32</v>
      </c>
      <c r="E20">
        <v>820.40650000000005</v>
      </c>
      <c r="F20">
        <v>248.35300000000001</v>
      </c>
      <c r="G20">
        <v>43.902999999999999</v>
      </c>
    </row>
    <row r="21" spans="1:7" x14ac:dyDescent="0.2">
      <c r="A21" t="s">
        <v>10</v>
      </c>
      <c r="B21" t="s">
        <v>12</v>
      </c>
      <c r="C21">
        <v>292</v>
      </c>
      <c r="D21">
        <v>32</v>
      </c>
      <c r="E21">
        <v>779.51110000000006</v>
      </c>
      <c r="F21">
        <v>217.86279999999999</v>
      </c>
      <c r="G21">
        <v>38.513100000000001</v>
      </c>
    </row>
    <row r="23" spans="1:7" x14ac:dyDescent="0.2">
      <c r="A23" t="s">
        <v>50</v>
      </c>
      <c r="B23" t="s">
        <v>51</v>
      </c>
      <c r="C23" t="s">
        <v>14</v>
      </c>
      <c r="D23" t="s">
        <v>65</v>
      </c>
      <c r="E23" t="s">
        <v>66</v>
      </c>
      <c r="F23" t="s">
        <v>16</v>
      </c>
    </row>
    <row r="24" spans="1:7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7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7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7" x14ac:dyDescent="0.2">
      <c r="A28" t="s">
        <v>55</v>
      </c>
    </row>
    <row r="29" spans="1:7" x14ac:dyDescent="0.2">
      <c r="A29" t="s">
        <v>18</v>
      </c>
      <c r="B29">
        <v>80012933.706200004</v>
      </c>
      <c r="C29">
        <v>1</v>
      </c>
      <c r="D29">
        <v>80012933.706200004</v>
      </c>
      <c r="E29">
        <v>545.57000000000005</v>
      </c>
      <c r="F29">
        <v>0</v>
      </c>
      <c r="G29" t="s">
        <v>29</v>
      </c>
    </row>
    <row r="30" spans="1:7" x14ac:dyDescent="0.2">
      <c r="A30" t="s">
        <v>67</v>
      </c>
      <c r="B30">
        <v>4546443.5165999997</v>
      </c>
      <c r="C30">
        <v>31</v>
      </c>
      <c r="D30">
        <v>146659.46830000001</v>
      </c>
    </row>
    <row r="32" spans="1:7" x14ac:dyDescent="0.2">
      <c r="A32" t="s">
        <v>65</v>
      </c>
      <c r="B32">
        <v>11131.424300000001</v>
      </c>
      <c r="C32">
        <v>1</v>
      </c>
      <c r="D32">
        <v>11131.424300000001</v>
      </c>
      <c r="E32">
        <v>0.28399999999999997</v>
      </c>
      <c r="F32">
        <v>0.59799999999999998</v>
      </c>
    </row>
    <row r="33" spans="1:6" x14ac:dyDescent="0.2">
      <c r="A33" t="s">
        <v>68</v>
      </c>
      <c r="B33">
        <v>1215360.2805999999</v>
      </c>
      <c r="C33">
        <v>31</v>
      </c>
      <c r="D33">
        <v>39205.170299999998</v>
      </c>
    </row>
    <row r="35" spans="1:6" x14ac:dyDescent="0.2">
      <c r="A35" t="s">
        <v>66</v>
      </c>
      <c r="B35">
        <v>138232.06140000001</v>
      </c>
      <c r="C35">
        <v>1</v>
      </c>
      <c r="D35">
        <v>138232.06140000001</v>
      </c>
      <c r="E35">
        <v>4.04</v>
      </c>
      <c r="F35">
        <v>5.2999999999999999E-2</v>
      </c>
    </row>
    <row r="36" spans="1:6" x14ac:dyDescent="0.2">
      <c r="A36" t="s">
        <v>69</v>
      </c>
      <c r="B36">
        <v>1060813.6455000001</v>
      </c>
      <c r="C36">
        <v>31</v>
      </c>
      <c r="D36">
        <v>34219.794999999998</v>
      </c>
    </row>
    <row r="38" spans="1:6" x14ac:dyDescent="0.2">
      <c r="A38" t="s">
        <v>70</v>
      </c>
      <c r="B38">
        <v>19727.913100000002</v>
      </c>
      <c r="C38">
        <v>1</v>
      </c>
      <c r="D38">
        <v>19727.913100000002</v>
      </c>
      <c r="E38">
        <v>0.47899999999999998</v>
      </c>
      <c r="F38">
        <v>0.49399999999999999</v>
      </c>
    </row>
    <row r="39" spans="1:6" x14ac:dyDescent="0.2">
      <c r="A39" t="s">
        <v>71</v>
      </c>
      <c r="B39">
        <v>1278023.5799</v>
      </c>
      <c r="C39">
        <v>31</v>
      </c>
      <c r="D39">
        <v>41226.5671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D21D-FA40-254C-A063-5FEC0A622EE2}">
  <dimension ref="A1:O39"/>
  <sheetViews>
    <sheetView workbookViewId="0">
      <selection activeCell="D15" sqref="D15"/>
    </sheetView>
  </sheetViews>
  <sheetFormatPr baseColWidth="10" defaultRowHeight="16" x14ac:dyDescent="0.2"/>
  <sheetData>
    <row r="1" spans="1:15" ht="26" x14ac:dyDescent="0.3">
      <c r="A1" s="2" t="s">
        <v>34</v>
      </c>
      <c r="B1" s="2"/>
      <c r="C1" s="2"/>
      <c r="D1" s="2"/>
      <c r="E1" s="2"/>
      <c r="L1" s="2"/>
      <c r="M1" s="2"/>
      <c r="N1" s="2"/>
      <c r="O1" s="2"/>
    </row>
    <row r="2" spans="1:15" x14ac:dyDescent="0.2">
      <c r="A2" t="s">
        <v>48</v>
      </c>
      <c r="B2" t="s">
        <v>49</v>
      </c>
      <c r="C2" t="s">
        <v>18</v>
      </c>
    </row>
    <row r="3" spans="1:15" x14ac:dyDescent="0.2">
      <c r="A3" t="s">
        <v>65</v>
      </c>
      <c r="B3" t="s">
        <v>66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15" x14ac:dyDescent="0.2">
      <c r="C4">
        <v>1178</v>
      </c>
      <c r="D4">
        <v>128</v>
      </c>
      <c r="E4">
        <v>195.4401</v>
      </c>
      <c r="F4">
        <v>61.586199999999998</v>
      </c>
      <c r="G4">
        <v>5.4435000000000002</v>
      </c>
    </row>
    <row r="6" spans="1:15" x14ac:dyDescent="0.2">
      <c r="A6" t="s">
        <v>48</v>
      </c>
      <c r="B6" t="s">
        <v>65</v>
      </c>
    </row>
    <row r="7" spans="1:15" x14ac:dyDescent="0.2">
      <c r="A7" t="s">
        <v>65</v>
      </c>
      <c r="B7" t="s">
        <v>66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15" x14ac:dyDescent="0.2">
      <c r="A8" t="s">
        <v>11</v>
      </c>
      <c r="C8">
        <v>584</v>
      </c>
      <c r="D8">
        <v>64</v>
      </c>
      <c r="E8">
        <v>188.20939999999999</v>
      </c>
      <c r="F8">
        <v>60.122599999999998</v>
      </c>
      <c r="G8">
        <v>7.5152999999999999</v>
      </c>
    </row>
    <row r="9" spans="1:15" x14ac:dyDescent="0.2">
      <c r="A9" t="s">
        <v>10</v>
      </c>
      <c r="C9">
        <v>594</v>
      </c>
      <c r="D9">
        <v>64</v>
      </c>
      <c r="E9">
        <v>202.67089999999999</v>
      </c>
      <c r="F9">
        <v>62.649500000000003</v>
      </c>
      <c r="G9">
        <v>7.8311999999999999</v>
      </c>
    </row>
    <row r="11" spans="1:15" x14ac:dyDescent="0.2">
      <c r="A11" t="s">
        <v>48</v>
      </c>
      <c r="B11" t="s">
        <v>66</v>
      </c>
    </row>
    <row r="12" spans="1:15" x14ac:dyDescent="0.2">
      <c r="A12" t="s">
        <v>65</v>
      </c>
      <c r="B12" t="s">
        <v>66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15" x14ac:dyDescent="0.2">
      <c r="B13" t="s">
        <v>13</v>
      </c>
      <c r="C13">
        <v>582</v>
      </c>
      <c r="D13">
        <v>64</v>
      </c>
      <c r="E13">
        <v>200.15369999999999</v>
      </c>
      <c r="F13">
        <v>57.143799999999999</v>
      </c>
      <c r="G13">
        <v>7.1429999999999998</v>
      </c>
    </row>
    <row r="14" spans="1:15" x14ac:dyDescent="0.2">
      <c r="B14" t="s">
        <v>12</v>
      </c>
      <c r="C14">
        <v>596</v>
      </c>
      <c r="D14">
        <v>64</v>
      </c>
      <c r="E14">
        <v>190.72659999999999</v>
      </c>
      <c r="F14">
        <v>65.843400000000003</v>
      </c>
      <c r="G14">
        <v>8.2303999999999995</v>
      </c>
    </row>
    <row r="16" spans="1:15" x14ac:dyDescent="0.2">
      <c r="A16" t="s">
        <v>48</v>
      </c>
      <c r="B16" t="s">
        <v>65</v>
      </c>
      <c r="C16" t="s">
        <v>66</v>
      </c>
    </row>
    <row r="17" spans="1:7" x14ac:dyDescent="0.2">
      <c r="A17" t="s">
        <v>65</v>
      </c>
      <c r="B17" t="s">
        <v>66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</row>
    <row r="18" spans="1:7" x14ac:dyDescent="0.2">
      <c r="A18" t="s">
        <v>11</v>
      </c>
      <c r="B18" t="s">
        <v>13</v>
      </c>
      <c r="C18">
        <v>280</v>
      </c>
      <c r="D18">
        <v>32</v>
      </c>
      <c r="E18">
        <v>194.43549999999999</v>
      </c>
      <c r="F18">
        <v>59.156500000000001</v>
      </c>
      <c r="G18">
        <v>10.4575</v>
      </c>
    </row>
    <row r="19" spans="1:7" x14ac:dyDescent="0.2">
      <c r="A19" t="s">
        <v>11</v>
      </c>
      <c r="B19" t="s">
        <v>12</v>
      </c>
      <c r="C19">
        <v>304</v>
      </c>
      <c r="D19">
        <v>32</v>
      </c>
      <c r="E19">
        <v>181.98330000000001</v>
      </c>
      <c r="F19">
        <v>61.372300000000003</v>
      </c>
      <c r="G19">
        <v>10.8492</v>
      </c>
    </row>
    <row r="20" spans="1:7" x14ac:dyDescent="0.2">
      <c r="A20" t="s">
        <v>10</v>
      </c>
      <c r="B20" t="s">
        <v>13</v>
      </c>
      <c r="C20">
        <v>302</v>
      </c>
      <c r="D20">
        <v>32</v>
      </c>
      <c r="E20">
        <v>205.87200000000001</v>
      </c>
      <c r="F20">
        <v>55.400199999999998</v>
      </c>
      <c r="G20">
        <v>9.7934999999999999</v>
      </c>
    </row>
    <row r="21" spans="1:7" x14ac:dyDescent="0.2">
      <c r="A21" t="s">
        <v>10</v>
      </c>
      <c r="B21" t="s">
        <v>12</v>
      </c>
      <c r="C21">
        <v>292</v>
      </c>
      <c r="D21">
        <v>32</v>
      </c>
      <c r="E21">
        <v>199.46979999999999</v>
      </c>
      <c r="F21">
        <v>69.901300000000006</v>
      </c>
      <c r="G21">
        <v>12.3569</v>
      </c>
    </row>
    <row r="23" spans="1:7" x14ac:dyDescent="0.2">
      <c r="A23" t="s">
        <v>50</v>
      </c>
      <c r="B23" t="s">
        <v>51</v>
      </c>
      <c r="C23" t="s">
        <v>14</v>
      </c>
      <c r="D23" t="s">
        <v>65</v>
      </c>
      <c r="E23" t="s">
        <v>66</v>
      </c>
      <c r="F23" t="s">
        <v>16</v>
      </c>
    </row>
    <row r="24" spans="1:7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7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7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7" x14ac:dyDescent="0.2">
      <c r="A28" t="s">
        <v>55</v>
      </c>
    </row>
    <row r="29" spans="1:7" x14ac:dyDescent="0.2">
      <c r="A29" t="s">
        <v>18</v>
      </c>
      <c r="B29">
        <v>4889197.0820000004</v>
      </c>
      <c r="C29">
        <v>1</v>
      </c>
      <c r="D29">
        <v>4889197.0820000004</v>
      </c>
      <c r="E29">
        <v>603.55499999999995</v>
      </c>
      <c r="F29">
        <v>0</v>
      </c>
      <c r="G29" t="s">
        <v>29</v>
      </c>
    </row>
    <row r="30" spans="1:7" x14ac:dyDescent="0.2">
      <c r="A30" t="s">
        <v>67</v>
      </c>
      <c r="B30">
        <v>251120.67379999999</v>
      </c>
      <c r="C30">
        <v>31</v>
      </c>
      <c r="D30">
        <v>8100.6669000000002</v>
      </c>
    </row>
    <row r="32" spans="1:7" x14ac:dyDescent="0.2">
      <c r="A32" t="s">
        <v>65</v>
      </c>
      <c r="B32">
        <v>6692.3217999999997</v>
      </c>
      <c r="C32">
        <v>1</v>
      </c>
      <c r="D32">
        <v>6692.3217999999997</v>
      </c>
      <c r="E32">
        <v>2.4049999999999998</v>
      </c>
      <c r="F32">
        <v>0.13100000000000001</v>
      </c>
    </row>
    <row r="33" spans="1:6" x14ac:dyDescent="0.2">
      <c r="A33" t="s">
        <v>68</v>
      </c>
      <c r="B33">
        <v>86269.311400000006</v>
      </c>
      <c r="C33">
        <v>31</v>
      </c>
      <c r="D33">
        <v>2782.8809999999999</v>
      </c>
    </row>
    <row r="35" spans="1:6" x14ac:dyDescent="0.2">
      <c r="A35" t="s">
        <v>66</v>
      </c>
      <c r="B35">
        <v>2843.8937999999998</v>
      </c>
      <c r="C35">
        <v>1</v>
      </c>
      <c r="D35">
        <v>2843.8937999999998</v>
      </c>
      <c r="E35">
        <v>1.429</v>
      </c>
      <c r="F35">
        <v>0.24099999999999999</v>
      </c>
    </row>
    <row r="36" spans="1:6" x14ac:dyDescent="0.2">
      <c r="A36" t="s">
        <v>69</v>
      </c>
      <c r="B36">
        <v>61681.4781</v>
      </c>
      <c r="C36">
        <v>31</v>
      </c>
      <c r="D36">
        <v>1989.7251000000001</v>
      </c>
    </row>
    <row r="38" spans="1:6" x14ac:dyDescent="0.2">
      <c r="A38" t="s">
        <v>70</v>
      </c>
      <c r="B38">
        <v>292.83089999999999</v>
      </c>
      <c r="C38">
        <v>1</v>
      </c>
      <c r="D38">
        <v>292.83089999999999</v>
      </c>
      <c r="E38">
        <v>0.125</v>
      </c>
      <c r="F38">
        <v>0.72599999999999998</v>
      </c>
    </row>
    <row r="39" spans="1:6" x14ac:dyDescent="0.2">
      <c r="A39" t="s">
        <v>71</v>
      </c>
      <c r="B39">
        <v>72792.236999999994</v>
      </c>
      <c r="C39">
        <v>31</v>
      </c>
      <c r="D39">
        <v>2348.1367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9735-F497-D14F-BF7E-0AE7366EA00B}">
  <dimension ref="A1:M39"/>
  <sheetViews>
    <sheetView zoomScale="108" workbookViewId="0">
      <selection activeCell="F41" sqref="F41"/>
    </sheetView>
  </sheetViews>
  <sheetFormatPr baseColWidth="10" defaultRowHeight="16" x14ac:dyDescent="0.2"/>
  <sheetData>
    <row r="1" spans="1:7" s="2" customFormat="1" ht="26" x14ac:dyDescent="0.3">
      <c r="A1" s="2" t="s">
        <v>0</v>
      </c>
      <c r="E1" s="2" t="s">
        <v>38</v>
      </c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59</v>
      </c>
      <c r="B3" t="s">
        <v>60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128</v>
      </c>
      <c r="D4">
        <v>128</v>
      </c>
      <c r="E4">
        <v>-0.81679999999999997</v>
      </c>
      <c r="F4">
        <v>0.81730000000000003</v>
      </c>
      <c r="G4">
        <v>7.22E-2</v>
      </c>
    </row>
    <row r="6" spans="1:7" x14ac:dyDescent="0.2">
      <c r="A6" t="s">
        <v>48</v>
      </c>
      <c r="B6" t="s">
        <v>59</v>
      </c>
    </row>
    <row r="7" spans="1:7" x14ac:dyDescent="0.2">
      <c r="A7" t="s">
        <v>59</v>
      </c>
      <c r="B7" t="s">
        <v>60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64</v>
      </c>
      <c r="D8">
        <v>64</v>
      </c>
      <c r="E8">
        <v>-0.72419999999999995</v>
      </c>
      <c r="F8">
        <v>0.80349999999999999</v>
      </c>
      <c r="G8">
        <v>0.1004</v>
      </c>
    </row>
    <row r="9" spans="1:7" x14ac:dyDescent="0.2">
      <c r="A9" t="s">
        <v>10</v>
      </c>
      <c r="C9">
        <v>64</v>
      </c>
      <c r="D9">
        <v>64</v>
      </c>
      <c r="E9">
        <v>-0.90939999999999999</v>
      </c>
      <c r="F9">
        <v>0.82669999999999999</v>
      </c>
      <c r="G9">
        <v>0.1033</v>
      </c>
    </row>
    <row r="11" spans="1:7" x14ac:dyDescent="0.2">
      <c r="A11" t="s">
        <v>48</v>
      </c>
      <c r="B11" t="s">
        <v>60</v>
      </c>
    </row>
    <row r="12" spans="1:7" x14ac:dyDescent="0.2">
      <c r="A12" s="1" t="s">
        <v>59</v>
      </c>
      <c r="B12" s="1" t="s">
        <v>60</v>
      </c>
      <c r="C12" s="1" t="s">
        <v>5</v>
      </c>
      <c r="D12" s="1" t="s">
        <v>6</v>
      </c>
      <c r="E12" s="1" t="s">
        <v>7</v>
      </c>
      <c r="F12" s="1" t="s">
        <v>8</v>
      </c>
      <c r="G12" s="1" t="s">
        <v>9</v>
      </c>
    </row>
    <row r="13" spans="1:7" x14ac:dyDescent="0.2">
      <c r="B13" t="s">
        <v>13</v>
      </c>
      <c r="C13">
        <v>64</v>
      </c>
      <c r="D13">
        <v>64</v>
      </c>
      <c r="E13">
        <v>-0.8911</v>
      </c>
      <c r="F13">
        <v>0.75429999999999997</v>
      </c>
      <c r="G13">
        <v>9.4299999999999995E-2</v>
      </c>
    </row>
    <row r="14" spans="1:7" x14ac:dyDescent="0.2">
      <c r="B14" t="s">
        <v>12</v>
      </c>
      <c r="C14">
        <v>64</v>
      </c>
      <c r="D14">
        <v>64</v>
      </c>
      <c r="E14">
        <v>-0.74250000000000005</v>
      </c>
      <c r="F14">
        <v>0.87539999999999996</v>
      </c>
      <c r="G14">
        <v>0.1094</v>
      </c>
    </row>
    <row r="16" spans="1:7" x14ac:dyDescent="0.2">
      <c r="A16" t="s">
        <v>48</v>
      </c>
      <c r="B16" t="s">
        <v>59</v>
      </c>
      <c r="C16" t="s">
        <v>60</v>
      </c>
    </row>
    <row r="17" spans="1:13" x14ac:dyDescent="0.2">
      <c r="A17" s="1" t="s">
        <v>59</v>
      </c>
      <c r="B17" s="1" t="s">
        <v>60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I17" s="1"/>
      <c r="J17" s="1"/>
      <c r="K17" s="1"/>
      <c r="L17" s="1"/>
      <c r="M17" s="1"/>
    </row>
    <row r="18" spans="1:13" x14ac:dyDescent="0.2">
      <c r="A18" t="s">
        <v>11</v>
      </c>
      <c r="B18" t="s">
        <v>13</v>
      </c>
      <c r="C18">
        <v>32</v>
      </c>
      <c r="D18">
        <v>32</v>
      </c>
      <c r="E18">
        <v>-0.68500000000000005</v>
      </c>
      <c r="F18">
        <v>0.72770000000000001</v>
      </c>
      <c r="G18">
        <v>0.12859999999999999</v>
      </c>
    </row>
    <row r="19" spans="1:13" x14ac:dyDescent="0.2">
      <c r="A19" t="s">
        <v>11</v>
      </c>
      <c r="B19" t="s">
        <v>12</v>
      </c>
      <c r="C19">
        <v>32</v>
      </c>
      <c r="D19">
        <v>32</v>
      </c>
      <c r="E19">
        <v>-0.76349999999999996</v>
      </c>
      <c r="F19">
        <v>0.88280000000000003</v>
      </c>
      <c r="G19">
        <v>0.15609999999999999</v>
      </c>
    </row>
    <row r="20" spans="1:13" x14ac:dyDescent="0.2">
      <c r="A20" t="s">
        <v>10</v>
      </c>
      <c r="B20" t="s">
        <v>13</v>
      </c>
      <c r="C20">
        <v>32</v>
      </c>
      <c r="D20">
        <v>32</v>
      </c>
      <c r="E20">
        <v>-1.0971</v>
      </c>
      <c r="F20">
        <v>0.73419999999999996</v>
      </c>
      <c r="G20">
        <v>0.1298</v>
      </c>
    </row>
    <row r="21" spans="1:13" x14ac:dyDescent="0.2">
      <c r="A21" t="s">
        <v>10</v>
      </c>
      <c r="B21" t="s">
        <v>12</v>
      </c>
      <c r="C21">
        <v>32</v>
      </c>
      <c r="D21">
        <v>32</v>
      </c>
      <c r="E21">
        <v>-0.72160000000000002</v>
      </c>
      <c r="F21">
        <v>0.88149999999999995</v>
      </c>
      <c r="G21">
        <v>0.15579999999999999</v>
      </c>
    </row>
    <row r="23" spans="1:13" x14ac:dyDescent="0.2">
      <c r="A23" t="s">
        <v>50</v>
      </c>
      <c r="B23" t="s">
        <v>51</v>
      </c>
      <c r="C23" t="s">
        <v>61</v>
      </c>
      <c r="D23" t="s">
        <v>59</v>
      </c>
      <c r="E23" t="s">
        <v>60</v>
      </c>
      <c r="F23" t="s">
        <v>63</v>
      </c>
    </row>
    <row r="24" spans="1:13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13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13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13" x14ac:dyDescent="0.2">
      <c r="A28" t="s">
        <v>55</v>
      </c>
    </row>
    <row r="29" spans="1:13" x14ac:dyDescent="0.2">
      <c r="A29" t="s">
        <v>18</v>
      </c>
      <c r="B29">
        <v>85.398899999999998</v>
      </c>
      <c r="C29">
        <v>1</v>
      </c>
      <c r="D29">
        <v>85.398899999999998</v>
      </c>
      <c r="E29">
        <v>91.141999999999996</v>
      </c>
      <c r="F29">
        <v>0</v>
      </c>
      <c r="G29" t="s">
        <v>29</v>
      </c>
    </row>
    <row r="30" spans="1:13" x14ac:dyDescent="0.2">
      <c r="A30" t="s">
        <v>19</v>
      </c>
      <c r="B30">
        <v>29.046600000000002</v>
      </c>
      <c r="C30">
        <v>31</v>
      </c>
      <c r="D30">
        <v>0.93700000000000006</v>
      </c>
    </row>
    <row r="32" spans="1:13" x14ac:dyDescent="0.2">
      <c r="A32" t="s">
        <v>59</v>
      </c>
      <c r="B32">
        <v>1.0968</v>
      </c>
      <c r="C32">
        <v>1</v>
      </c>
      <c r="D32">
        <v>1.0968</v>
      </c>
      <c r="E32">
        <v>2.7269999999999999</v>
      </c>
      <c r="F32">
        <v>0.109</v>
      </c>
    </row>
    <row r="33" spans="1:6" x14ac:dyDescent="0.2">
      <c r="A33" t="s">
        <v>20</v>
      </c>
      <c r="B33">
        <v>12.4696</v>
      </c>
      <c r="C33">
        <v>31</v>
      </c>
      <c r="D33">
        <v>0.4022</v>
      </c>
    </row>
    <row r="35" spans="1:6" x14ac:dyDescent="0.2">
      <c r="A35" t="s">
        <v>60</v>
      </c>
      <c r="B35">
        <v>0.70599999999999996</v>
      </c>
      <c r="C35">
        <v>1</v>
      </c>
      <c r="D35">
        <v>0.70599999999999996</v>
      </c>
      <c r="E35">
        <v>1.3140000000000001</v>
      </c>
      <c r="F35">
        <v>0.26</v>
      </c>
    </row>
    <row r="36" spans="1:6" x14ac:dyDescent="0.2">
      <c r="A36" t="s">
        <v>21</v>
      </c>
      <c r="B36">
        <v>16.651499999999999</v>
      </c>
      <c r="C36">
        <v>31</v>
      </c>
      <c r="D36">
        <v>0.53710000000000002</v>
      </c>
    </row>
    <row r="38" spans="1:6" x14ac:dyDescent="0.2">
      <c r="A38" t="s">
        <v>22</v>
      </c>
      <c r="B38">
        <v>1.6483000000000001</v>
      </c>
      <c r="C38">
        <v>1</v>
      </c>
      <c r="D38">
        <v>1.6483000000000001</v>
      </c>
      <c r="E38">
        <v>2.202</v>
      </c>
      <c r="F38">
        <v>0.14799999999999999</v>
      </c>
    </row>
    <row r="39" spans="1:6" x14ac:dyDescent="0.2">
      <c r="A39" t="s">
        <v>23</v>
      </c>
      <c r="B39">
        <v>23.2044</v>
      </c>
      <c r="C39">
        <v>31</v>
      </c>
      <c r="D39">
        <v>0.74850000000000005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0EB0-3688-964B-A716-E41F3E5EB33D}">
  <dimension ref="A1:G39"/>
  <sheetViews>
    <sheetView workbookViewId="0">
      <selection activeCell="B8" sqref="B8:B9"/>
    </sheetView>
  </sheetViews>
  <sheetFormatPr baseColWidth="10" defaultRowHeight="16" x14ac:dyDescent="0.2"/>
  <sheetData>
    <row r="1" spans="1:7" ht="26" x14ac:dyDescent="0.3">
      <c r="A1" s="2" t="s">
        <v>4</v>
      </c>
      <c r="B1" s="2"/>
      <c r="C1" s="2"/>
      <c r="D1" s="2"/>
      <c r="E1" s="2"/>
      <c r="F1" s="2"/>
      <c r="G1" s="2"/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59</v>
      </c>
      <c r="B3" t="s">
        <v>60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1178</v>
      </c>
      <c r="D4">
        <v>128</v>
      </c>
      <c r="E4">
        <v>69.227400000000003</v>
      </c>
      <c r="F4">
        <v>15.889900000000001</v>
      </c>
      <c r="G4">
        <v>1.4045000000000001</v>
      </c>
    </row>
    <row r="6" spans="1:7" x14ac:dyDescent="0.2">
      <c r="A6" t="s">
        <v>48</v>
      </c>
      <c r="B6" t="s">
        <v>59</v>
      </c>
    </row>
    <row r="7" spans="1:7" x14ac:dyDescent="0.2">
      <c r="A7" t="s">
        <v>59</v>
      </c>
      <c r="B7" t="s">
        <v>60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584</v>
      </c>
      <c r="D8">
        <v>64</v>
      </c>
      <c r="E8">
        <v>69.822100000000006</v>
      </c>
      <c r="F8">
        <v>15.9467</v>
      </c>
      <c r="G8">
        <v>1.9933000000000001</v>
      </c>
    </row>
    <row r="9" spans="1:7" x14ac:dyDescent="0.2">
      <c r="A9" t="s">
        <v>10</v>
      </c>
      <c r="C9">
        <v>594</v>
      </c>
      <c r="D9">
        <v>64</v>
      </c>
      <c r="E9">
        <v>68.632800000000003</v>
      </c>
      <c r="F9">
        <v>15.936500000000001</v>
      </c>
      <c r="G9">
        <v>1.9921</v>
      </c>
    </row>
    <row r="11" spans="1:7" x14ac:dyDescent="0.2">
      <c r="A11" t="s">
        <v>48</v>
      </c>
      <c r="B11" t="s">
        <v>60</v>
      </c>
    </row>
    <row r="12" spans="1:7" x14ac:dyDescent="0.2">
      <c r="A12" s="1" t="s">
        <v>59</v>
      </c>
      <c r="B12" s="1" t="s">
        <v>60</v>
      </c>
      <c r="C12" s="1" t="s">
        <v>5</v>
      </c>
      <c r="D12" s="1" t="s">
        <v>6</v>
      </c>
      <c r="E12" s="1" t="s">
        <v>7</v>
      </c>
      <c r="F12" s="1" t="s">
        <v>8</v>
      </c>
      <c r="G12" s="1" t="s">
        <v>9</v>
      </c>
    </row>
    <row r="13" spans="1:7" x14ac:dyDescent="0.2">
      <c r="B13" t="s">
        <v>13</v>
      </c>
      <c r="C13">
        <v>582</v>
      </c>
      <c r="D13">
        <v>64</v>
      </c>
      <c r="E13">
        <v>71.122900000000001</v>
      </c>
      <c r="F13">
        <v>16.1661</v>
      </c>
      <c r="G13">
        <v>2.0207999999999999</v>
      </c>
    </row>
    <row r="14" spans="1:7" x14ac:dyDescent="0.2">
      <c r="B14" t="s">
        <v>12</v>
      </c>
      <c r="C14">
        <v>596</v>
      </c>
      <c r="D14">
        <v>64</v>
      </c>
      <c r="E14">
        <v>67.331999999999994</v>
      </c>
      <c r="F14">
        <v>15.5031</v>
      </c>
      <c r="G14">
        <v>1.9379</v>
      </c>
    </row>
    <row r="16" spans="1:7" x14ac:dyDescent="0.2">
      <c r="A16" t="s">
        <v>48</v>
      </c>
      <c r="B16" t="s">
        <v>59</v>
      </c>
      <c r="C16" t="s">
        <v>60</v>
      </c>
    </row>
    <row r="17" spans="1:7" x14ac:dyDescent="0.2">
      <c r="A17" s="1" t="s">
        <v>59</v>
      </c>
      <c r="B17" s="1" t="s">
        <v>60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</row>
    <row r="18" spans="1:7" x14ac:dyDescent="0.2">
      <c r="A18" t="s">
        <v>11</v>
      </c>
      <c r="B18" t="s">
        <v>13</v>
      </c>
      <c r="C18">
        <v>280</v>
      </c>
      <c r="D18">
        <v>32</v>
      </c>
      <c r="E18">
        <v>72.671099999999996</v>
      </c>
      <c r="F18">
        <v>14.677199999999999</v>
      </c>
      <c r="G18">
        <v>2.5945999999999998</v>
      </c>
    </row>
    <row r="19" spans="1:7" x14ac:dyDescent="0.2">
      <c r="A19" t="s">
        <v>11</v>
      </c>
      <c r="B19" t="s">
        <v>12</v>
      </c>
      <c r="C19">
        <v>304</v>
      </c>
      <c r="D19">
        <v>32</v>
      </c>
      <c r="E19">
        <v>66.972999999999999</v>
      </c>
      <c r="F19">
        <v>16.8706</v>
      </c>
      <c r="G19">
        <v>2.9823</v>
      </c>
    </row>
    <row r="20" spans="1:7" x14ac:dyDescent="0.2">
      <c r="A20" t="s">
        <v>10</v>
      </c>
      <c r="B20" t="s">
        <v>13</v>
      </c>
      <c r="C20">
        <v>302</v>
      </c>
      <c r="D20">
        <v>32</v>
      </c>
      <c r="E20">
        <v>69.574700000000007</v>
      </c>
      <c r="F20">
        <v>17.628</v>
      </c>
      <c r="G20">
        <v>3.1162000000000001</v>
      </c>
    </row>
    <row r="21" spans="1:7" x14ac:dyDescent="0.2">
      <c r="A21" t="s">
        <v>10</v>
      </c>
      <c r="B21" t="s">
        <v>12</v>
      </c>
      <c r="C21">
        <v>292</v>
      </c>
      <c r="D21">
        <v>32</v>
      </c>
      <c r="E21">
        <v>67.691000000000003</v>
      </c>
      <c r="F21">
        <v>14.2674</v>
      </c>
      <c r="G21">
        <v>2.5221</v>
      </c>
    </row>
    <row r="23" spans="1:7" x14ac:dyDescent="0.2">
      <c r="A23" t="s">
        <v>50</v>
      </c>
      <c r="B23" t="s">
        <v>51</v>
      </c>
      <c r="C23" t="s">
        <v>61</v>
      </c>
      <c r="D23" t="s">
        <v>59</v>
      </c>
      <c r="E23" t="s">
        <v>60</v>
      </c>
      <c r="F23" t="s">
        <v>62</v>
      </c>
    </row>
    <row r="24" spans="1:7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7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7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7" x14ac:dyDescent="0.2">
      <c r="A28" t="s">
        <v>55</v>
      </c>
    </row>
    <row r="29" spans="1:7" x14ac:dyDescent="0.2">
      <c r="A29" t="s">
        <v>18</v>
      </c>
      <c r="B29">
        <v>613432.21920000005</v>
      </c>
      <c r="C29">
        <v>1</v>
      </c>
      <c r="D29">
        <v>613432.21920000005</v>
      </c>
      <c r="E29">
        <v>1836.567</v>
      </c>
      <c r="F29">
        <v>0</v>
      </c>
      <c r="G29" t="s">
        <v>29</v>
      </c>
    </row>
    <row r="30" spans="1:7" x14ac:dyDescent="0.2">
      <c r="A30" t="s">
        <v>19</v>
      </c>
      <c r="B30">
        <v>10354.3156</v>
      </c>
      <c r="C30">
        <v>31</v>
      </c>
      <c r="D30">
        <v>334.0102</v>
      </c>
    </row>
    <row r="32" spans="1:7" x14ac:dyDescent="0.2">
      <c r="A32" t="s">
        <v>59</v>
      </c>
      <c r="B32">
        <v>45.259300000000003</v>
      </c>
      <c r="C32">
        <v>1</v>
      </c>
      <c r="D32">
        <v>45.259300000000003</v>
      </c>
      <c r="E32">
        <v>0.26500000000000001</v>
      </c>
      <c r="F32">
        <v>0.61</v>
      </c>
    </row>
    <row r="33" spans="1:6" x14ac:dyDescent="0.2">
      <c r="A33" t="s">
        <v>20</v>
      </c>
      <c r="B33">
        <v>5289.0285000000003</v>
      </c>
      <c r="C33">
        <v>31</v>
      </c>
      <c r="D33">
        <v>170.6138</v>
      </c>
    </row>
    <row r="35" spans="1:6" x14ac:dyDescent="0.2">
      <c r="A35" t="s">
        <v>60</v>
      </c>
      <c r="B35">
        <v>459.86759999999998</v>
      </c>
      <c r="C35">
        <v>1</v>
      </c>
      <c r="D35">
        <v>459.86759999999998</v>
      </c>
      <c r="E35">
        <v>1.7470000000000001</v>
      </c>
      <c r="F35">
        <v>0.19600000000000001</v>
      </c>
    </row>
    <row r="36" spans="1:6" x14ac:dyDescent="0.2">
      <c r="A36" t="s">
        <v>21</v>
      </c>
      <c r="B36">
        <v>8158.9426999999996</v>
      </c>
      <c r="C36">
        <v>31</v>
      </c>
      <c r="D36">
        <v>263.19170000000003</v>
      </c>
    </row>
    <row r="38" spans="1:6" x14ac:dyDescent="0.2">
      <c r="A38" t="s">
        <v>22</v>
      </c>
      <c r="B38">
        <v>116.3986</v>
      </c>
      <c r="C38">
        <v>1</v>
      </c>
      <c r="D38">
        <v>116.3986</v>
      </c>
      <c r="E38">
        <v>0.47199999999999998</v>
      </c>
      <c r="F38">
        <v>0.497</v>
      </c>
    </row>
    <row r="39" spans="1:6" x14ac:dyDescent="0.2">
      <c r="A39" t="s">
        <v>23</v>
      </c>
      <c r="B39">
        <v>7642.3924999999999</v>
      </c>
      <c r="C39">
        <v>31</v>
      </c>
      <c r="D39">
        <v>246.52879999999999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65B2-6E90-DA4D-BF49-A151B31B446F}">
  <dimension ref="A1:G39"/>
  <sheetViews>
    <sheetView topLeftCell="A7" zoomScale="125" workbookViewId="0">
      <selection activeCell="K45" sqref="K45"/>
    </sheetView>
  </sheetViews>
  <sheetFormatPr baseColWidth="10" defaultRowHeight="16" x14ac:dyDescent="0.2"/>
  <sheetData>
    <row r="1" spans="1:7" ht="26" x14ac:dyDescent="0.3">
      <c r="A1" s="2" t="s">
        <v>4</v>
      </c>
      <c r="B1" s="2"/>
      <c r="C1" s="2"/>
      <c r="D1" s="2"/>
      <c r="E1" s="2"/>
      <c r="F1" s="2"/>
      <c r="G1" s="2"/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59</v>
      </c>
      <c r="B3" t="s">
        <v>60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128</v>
      </c>
      <c r="D4">
        <v>128</v>
      </c>
      <c r="E4">
        <v>2.9514999999999998</v>
      </c>
      <c r="F4">
        <v>0.1812</v>
      </c>
      <c r="G4">
        <v>1.6E-2</v>
      </c>
    </row>
    <row r="6" spans="1:7" x14ac:dyDescent="0.2">
      <c r="A6" t="s">
        <v>48</v>
      </c>
      <c r="B6" t="s">
        <v>59</v>
      </c>
    </row>
    <row r="7" spans="1:7" x14ac:dyDescent="0.2">
      <c r="A7" t="s">
        <v>59</v>
      </c>
      <c r="B7" t="s">
        <v>60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64</v>
      </c>
      <c r="D8">
        <v>64</v>
      </c>
      <c r="E8">
        <v>2.9396</v>
      </c>
      <c r="F8">
        <v>0.2056</v>
      </c>
      <c r="G8">
        <v>2.5700000000000001E-2</v>
      </c>
    </row>
    <row r="9" spans="1:7" x14ac:dyDescent="0.2">
      <c r="A9" t="s">
        <v>10</v>
      </c>
      <c r="C9">
        <v>64</v>
      </c>
      <c r="D9">
        <v>64</v>
      </c>
      <c r="E9">
        <v>2.9634999999999998</v>
      </c>
      <c r="F9">
        <v>0.1537</v>
      </c>
      <c r="G9">
        <v>1.9199999999999998E-2</v>
      </c>
    </row>
    <row r="11" spans="1:7" x14ac:dyDescent="0.2">
      <c r="A11" t="s">
        <v>48</v>
      </c>
      <c r="B11" t="s">
        <v>60</v>
      </c>
    </row>
    <row r="12" spans="1:7" x14ac:dyDescent="0.2">
      <c r="A12" s="1" t="s">
        <v>59</v>
      </c>
      <c r="B12" s="1" t="s">
        <v>60</v>
      </c>
      <c r="C12" s="1" t="s">
        <v>5</v>
      </c>
      <c r="D12" s="1" t="s">
        <v>6</v>
      </c>
      <c r="E12" s="1" t="s">
        <v>7</v>
      </c>
      <c r="F12" s="1" t="s">
        <v>8</v>
      </c>
      <c r="G12" s="1" t="s">
        <v>9</v>
      </c>
    </row>
    <row r="13" spans="1:7" x14ac:dyDescent="0.2">
      <c r="B13" t="s">
        <v>13</v>
      </c>
      <c r="C13">
        <v>64</v>
      </c>
      <c r="D13">
        <v>64</v>
      </c>
      <c r="E13">
        <v>2.9378000000000002</v>
      </c>
      <c r="F13">
        <v>0.20130000000000001</v>
      </c>
      <c r="G13">
        <v>2.52E-2</v>
      </c>
    </row>
    <row r="14" spans="1:7" x14ac:dyDescent="0.2">
      <c r="B14" t="s">
        <v>12</v>
      </c>
      <c r="C14">
        <v>64</v>
      </c>
      <c r="D14">
        <v>64</v>
      </c>
      <c r="E14">
        <v>2.9653</v>
      </c>
      <c r="F14">
        <v>0.159</v>
      </c>
      <c r="G14">
        <v>1.9900000000000001E-2</v>
      </c>
    </row>
    <row r="16" spans="1:7" x14ac:dyDescent="0.2">
      <c r="A16" t="s">
        <v>48</v>
      </c>
      <c r="B16" t="s">
        <v>59</v>
      </c>
      <c r="C16" t="s">
        <v>60</v>
      </c>
    </row>
    <row r="17" spans="1:7" x14ac:dyDescent="0.2">
      <c r="A17" s="1" t="s">
        <v>59</v>
      </c>
      <c r="B17" s="1" t="s">
        <v>60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</row>
    <row r="18" spans="1:7" x14ac:dyDescent="0.2">
      <c r="A18" t="s">
        <v>11</v>
      </c>
      <c r="B18" t="s">
        <v>13</v>
      </c>
      <c r="C18">
        <v>32</v>
      </c>
      <c r="D18">
        <v>32</v>
      </c>
      <c r="E18">
        <v>2.8957999999999999</v>
      </c>
      <c r="F18">
        <v>0.23330000000000001</v>
      </c>
      <c r="G18">
        <v>4.1200000000000001E-2</v>
      </c>
    </row>
    <row r="19" spans="1:7" x14ac:dyDescent="0.2">
      <c r="A19" t="s">
        <v>11</v>
      </c>
      <c r="B19" t="s">
        <v>12</v>
      </c>
      <c r="C19">
        <v>32</v>
      </c>
      <c r="D19">
        <v>32</v>
      </c>
      <c r="E19">
        <v>2.9832999999999998</v>
      </c>
      <c r="F19">
        <v>0.16589999999999999</v>
      </c>
      <c r="G19">
        <v>2.93E-2</v>
      </c>
    </row>
    <row r="20" spans="1:7" x14ac:dyDescent="0.2">
      <c r="A20" t="s">
        <v>10</v>
      </c>
      <c r="B20" t="s">
        <v>13</v>
      </c>
      <c r="C20">
        <v>32</v>
      </c>
      <c r="D20">
        <v>32</v>
      </c>
      <c r="E20">
        <v>2.9798</v>
      </c>
      <c r="F20">
        <v>0.15590000000000001</v>
      </c>
      <c r="G20">
        <v>2.76E-2</v>
      </c>
    </row>
    <row r="21" spans="1:7" x14ac:dyDescent="0.2">
      <c r="A21" t="s">
        <v>10</v>
      </c>
      <c r="B21" t="s">
        <v>12</v>
      </c>
      <c r="C21">
        <v>32</v>
      </c>
      <c r="D21">
        <v>32</v>
      </c>
      <c r="E21">
        <v>2.9472</v>
      </c>
      <c r="F21">
        <v>0.1522</v>
      </c>
      <c r="G21">
        <v>2.69E-2</v>
      </c>
    </row>
    <row r="23" spans="1:7" x14ac:dyDescent="0.2">
      <c r="A23" t="s">
        <v>50</v>
      </c>
      <c r="B23" t="s">
        <v>51</v>
      </c>
      <c r="C23" t="s">
        <v>61</v>
      </c>
      <c r="D23" t="s">
        <v>59</v>
      </c>
      <c r="E23" t="s">
        <v>60</v>
      </c>
      <c r="F23" t="s">
        <v>63</v>
      </c>
    </row>
    <row r="24" spans="1:7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7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7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7" x14ac:dyDescent="0.2">
      <c r="A28" t="s">
        <v>55</v>
      </c>
    </row>
    <row r="29" spans="1:7" x14ac:dyDescent="0.2">
      <c r="A29" t="s">
        <v>18</v>
      </c>
      <c r="B29">
        <v>1115.0826999999999</v>
      </c>
      <c r="C29">
        <v>1</v>
      </c>
      <c r="D29">
        <v>1115.0826999999999</v>
      </c>
      <c r="E29">
        <v>16848.002</v>
      </c>
      <c r="F29">
        <v>0</v>
      </c>
      <c r="G29" t="s">
        <v>29</v>
      </c>
    </row>
    <row r="30" spans="1:7" x14ac:dyDescent="0.2">
      <c r="A30" t="s">
        <v>19</v>
      </c>
      <c r="B30">
        <v>2.0516999999999999</v>
      </c>
      <c r="C30">
        <v>31</v>
      </c>
      <c r="D30">
        <v>6.6199999999999995E-2</v>
      </c>
    </row>
    <row r="32" spans="1:7" x14ac:dyDescent="0.2">
      <c r="A32" t="s">
        <v>59</v>
      </c>
      <c r="B32">
        <v>1.84E-2</v>
      </c>
      <c r="C32">
        <v>1</v>
      </c>
      <c r="D32">
        <v>1.84E-2</v>
      </c>
      <c r="E32">
        <v>2.19</v>
      </c>
      <c r="F32">
        <v>0.14899999999999999</v>
      </c>
    </row>
    <row r="33" spans="1:7" x14ac:dyDescent="0.2">
      <c r="A33" t="s">
        <v>20</v>
      </c>
      <c r="B33">
        <v>0.26040000000000002</v>
      </c>
      <c r="C33">
        <v>31</v>
      </c>
      <c r="D33">
        <v>8.3999999999999995E-3</v>
      </c>
    </row>
    <row r="35" spans="1:7" x14ac:dyDescent="0.2">
      <c r="A35" t="s">
        <v>60</v>
      </c>
      <c r="B35">
        <v>2.41E-2</v>
      </c>
      <c r="C35">
        <v>1</v>
      </c>
      <c r="D35">
        <v>2.41E-2</v>
      </c>
      <c r="E35">
        <v>0.73699999999999999</v>
      </c>
      <c r="F35">
        <v>0.39700000000000002</v>
      </c>
    </row>
    <row r="36" spans="1:7" x14ac:dyDescent="0.2">
      <c r="A36" t="s">
        <v>21</v>
      </c>
      <c r="B36">
        <v>1.0126999999999999</v>
      </c>
      <c r="C36">
        <v>31</v>
      </c>
      <c r="D36">
        <v>3.27E-2</v>
      </c>
    </row>
    <row r="38" spans="1:7" x14ac:dyDescent="0.2">
      <c r="A38" t="s">
        <v>22</v>
      </c>
      <c r="B38">
        <v>0.1152</v>
      </c>
      <c r="C38">
        <v>1</v>
      </c>
      <c r="D38">
        <v>0.1152</v>
      </c>
      <c r="E38">
        <v>5.2</v>
      </c>
      <c r="F38">
        <v>0.03</v>
      </c>
      <c r="G38" t="s">
        <v>32</v>
      </c>
    </row>
    <row r="39" spans="1:7" x14ac:dyDescent="0.2">
      <c r="A39" t="s">
        <v>23</v>
      </c>
      <c r="B39">
        <v>0.68669999999999998</v>
      </c>
      <c r="C39">
        <v>31</v>
      </c>
      <c r="D39">
        <v>2.2200000000000001E-2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2BD7-1D09-374E-9FE1-60A562006FE0}">
  <dimension ref="A1:O39"/>
  <sheetViews>
    <sheetView workbookViewId="0">
      <selection activeCell="G27" sqref="G27"/>
    </sheetView>
  </sheetViews>
  <sheetFormatPr baseColWidth="10" defaultRowHeight="16" x14ac:dyDescent="0.2"/>
  <sheetData>
    <row r="1" spans="1:15" ht="26" x14ac:dyDescent="0.3">
      <c r="A1" s="2" t="s">
        <v>1</v>
      </c>
      <c r="B1" s="2"/>
      <c r="C1" s="2"/>
      <c r="D1" s="2"/>
      <c r="E1" s="2"/>
      <c r="L1" s="2"/>
      <c r="M1" s="2"/>
      <c r="N1" s="2"/>
      <c r="O1" s="2"/>
    </row>
    <row r="2" spans="1:15" x14ac:dyDescent="0.2">
      <c r="A2" s="6" t="s">
        <v>48</v>
      </c>
      <c r="B2" t="s">
        <v>49</v>
      </c>
      <c r="C2" t="s">
        <v>18</v>
      </c>
    </row>
    <row r="3" spans="1:15" x14ac:dyDescent="0.2">
      <c r="A3" t="s">
        <v>65</v>
      </c>
      <c r="B3" t="s">
        <v>66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15" x14ac:dyDescent="0.2">
      <c r="C4">
        <v>1178</v>
      </c>
      <c r="D4">
        <v>128</v>
      </c>
      <c r="E4">
        <v>24.3735</v>
      </c>
      <c r="F4">
        <v>31.5641</v>
      </c>
      <c r="G4">
        <v>2.7898999999999998</v>
      </c>
    </row>
    <row r="6" spans="1:15" x14ac:dyDescent="0.2">
      <c r="A6" t="s">
        <v>48</v>
      </c>
      <c r="B6" t="s">
        <v>65</v>
      </c>
    </row>
    <row r="7" spans="1:15" x14ac:dyDescent="0.2">
      <c r="A7" t="s">
        <v>65</v>
      </c>
      <c r="B7" t="s">
        <v>66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15" x14ac:dyDescent="0.2">
      <c r="A8" t="s">
        <v>11</v>
      </c>
      <c r="C8">
        <v>584</v>
      </c>
      <c r="D8">
        <v>64</v>
      </c>
      <c r="E8">
        <v>21.7471</v>
      </c>
      <c r="F8">
        <v>25.8886</v>
      </c>
      <c r="G8">
        <v>3.2361</v>
      </c>
    </row>
    <row r="9" spans="1:15" x14ac:dyDescent="0.2">
      <c r="A9" t="s">
        <v>10</v>
      </c>
      <c r="C9">
        <v>594</v>
      </c>
      <c r="D9">
        <v>64</v>
      </c>
      <c r="E9">
        <v>26.9999</v>
      </c>
      <c r="F9">
        <v>36.389099999999999</v>
      </c>
      <c r="G9">
        <v>4.5486000000000004</v>
      </c>
    </row>
    <row r="11" spans="1:15" x14ac:dyDescent="0.2">
      <c r="A11" t="s">
        <v>48</v>
      </c>
      <c r="B11" t="s">
        <v>66</v>
      </c>
    </row>
    <row r="12" spans="1:15" x14ac:dyDescent="0.2">
      <c r="A12" s="1" t="s">
        <v>65</v>
      </c>
      <c r="B12" s="1" t="s">
        <v>66</v>
      </c>
      <c r="C12" s="1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15" x14ac:dyDescent="0.2">
      <c r="B13" t="s">
        <v>13</v>
      </c>
      <c r="C13">
        <v>582</v>
      </c>
      <c r="D13">
        <v>64</v>
      </c>
      <c r="E13">
        <v>25.806100000000001</v>
      </c>
      <c r="F13">
        <v>28.316500000000001</v>
      </c>
      <c r="G13">
        <v>3.5396000000000001</v>
      </c>
    </row>
    <row r="14" spans="1:15" x14ac:dyDescent="0.2">
      <c r="B14" t="s">
        <v>12</v>
      </c>
      <c r="C14">
        <v>596</v>
      </c>
      <c r="D14">
        <v>64</v>
      </c>
      <c r="E14">
        <v>22.940799999999999</v>
      </c>
      <c r="F14">
        <v>34.675800000000002</v>
      </c>
      <c r="G14">
        <v>4.3345000000000002</v>
      </c>
    </row>
    <row r="16" spans="1:15" x14ac:dyDescent="0.2">
      <c r="A16" t="s">
        <v>48</v>
      </c>
      <c r="B16" t="s">
        <v>65</v>
      </c>
      <c r="C16" t="s">
        <v>66</v>
      </c>
    </row>
    <row r="17" spans="1:10" x14ac:dyDescent="0.2">
      <c r="A17" s="1" t="s">
        <v>65</v>
      </c>
      <c r="B17" s="1" t="s">
        <v>66</v>
      </c>
      <c r="C17" s="1" t="s">
        <v>5</v>
      </c>
      <c r="D17" t="s">
        <v>6</v>
      </c>
      <c r="E17" t="s">
        <v>7</v>
      </c>
      <c r="F17" t="s">
        <v>8</v>
      </c>
      <c r="G17" t="s">
        <v>9</v>
      </c>
    </row>
    <row r="18" spans="1:10" x14ac:dyDescent="0.2">
      <c r="A18" t="s">
        <v>11</v>
      </c>
      <c r="B18" t="s">
        <v>13</v>
      </c>
      <c r="C18">
        <v>280</v>
      </c>
      <c r="D18">
        <v>32</v>
      </c>
      <c r="E18">
        <v>26.672799999999999</v>
      </c>
      <c r="F18">
        <v>29.6127</v>
      </c>
      <c r="G18">
        <v>5.2347999999999999</v>
      </c>
    </row>
    <row r="19" spans="1:10" x14ac:dyDescent="0.2">
      <c r="A19" t="s">
        <v>11</v>
      </c>
      <c r="B19" t="s">
        <v>12</v>
      </c>
      <c r="C19">
        <v>304</v>
      </c>
      <c r="D19">
        <v>32</v>
      </c>
      <c r="E19">
        <v>16.821400000000001</v>
      </c>
      <c r="F19">
        <v>20.857900000000001</v>
      </c>
      <c r="G19">
        <v>3.6871999999999998</v>
      </c>
    </row>
    <row r="20" spans="1:10" x14ac:dyDescent="0.2">
      <c r="A20" t="s">
        <v>10</v>
      </c>
      <c r="B20" t="s">
        <v>13</v>
      </c>
      <c r="C20">
        <v>302</v>
      </c>
      <c r="D20">
        <v>32</v>
      </c>
      <c r="E20">
        <v>24.939499999999999</v>
      </c>
      <c r="F20">
        <v>27.405200000000001</v>
      </c>
      <c r="G20">
        <v>4.8445999999999998</v>
      </c>
    </row>
    <row r="21" spans="1:10" x14ac:dyDescent="0.2">
      <c r="A21" t="s">
        <v>10</v>
      </c>
      <c r="B21" t="s">
        <v>12</v>
      </c>
      <c r="C21">
        <v>292</v>
      </c>
      <c r="D21">
        <v>32</v>
      </c>
      <c r="E21">
        <v>29.060199999999998</v>
      </c>
      <c r="F21">
        <v>43.945900000000002</v>
      </c>
      <c r="G21">
        <v>7.7686000000000002</v>
      </c>
    </row>
    <row r="23" spans="1:10" x14ac:dyDescent="0.2">
      <c r="A23" t="s">
        <v>50</v>
      </c>
      <c r="B23" t="s">
        <v>51</v>
      </c>
      <c r="C23" t="s">
        <v>14</v>
      </c>
      <c r="D23" t="s">
        <v>65</v>
      </c>
      <c r="E23" t="s">
        <v>66</v>
      </c>
      <c r="F23" t="s">
        <v>16</v>
      </c>
      <c r="H23" t="s">
        <v>57</v>
      </c>
      <c r="I23" t="s">
        <v>56</v>
      </c>
      <c r="J23" t="s">
        <v>58</v>
      </c>
    </row>
    <row r="24" spans="1:10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10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10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10" x14ac:dyDescent="0.2">
      <c r="A28" t="s">
        <v>55</v>
      </c>
    </row>
    <row r="29" spans="1:10" x14ac:dyDescent="0.2">
      <c r="A29" t="s">
        <v>18</v>
      </c>
      <c r="B29">
        <v>76040.554099999994</v>
      </c>
      <c r="C29">
        <v>1</v>
      </c>
      <c r="D29">
        <v>76040.554099999994</v>
      </c>
      <c r="E29">
        <v>38.223999999999997</v>
      </c>
      <c r="F29">
        <v>0</v>
      </c>
      <c r="G29" t="s">
        <v>29</v>
      </c>
    </row>
    <row r="30" spans="1:10" x14ac:dyDescent="0.2">
      <c r="A30" t="s">
        <v>67</v>
      </c>
      <c r="B30">
        <v>61668.8387</v>
      </c>
      <c r="C30">
        <v>31</v>
      </c>
      <c r="D30">
        <v>1989.3173999999999</v>
      </c>
    </row>
    <row r="32" spans="1:10" x14ac:dyDescent="0.2">
      <c r="A32" t="s">
        <v>65</v>
      </c>
      <c r="B32">
        <v>882.93010000000004</v>
      </c>
      <c r="C32">
        <v>1</v>
      </c>
      <c r="D32">
        <v>882.93010000000004</v>
      </c>
      <c r="E32">
        <v>1.5149999999999999</v>
      </c>
      <c r="F32">
        <v>0.22800000000000001</v>
      </c>
    </row>
    <row r="33" spans="1:6" x14ac:dyDescent="0.2">
      <c r="A33" t="s">
        <v>68</v>
      </c>
      <c r="B33">
        <v>18066.529699999999</v>
      </c>
      <c r="C33">
        <v>31</v>
      </c>
      <c r="D33">
        <v>582.79129999999998</v>
      </c>
    </row>
    <row r="35" spans="1:6" x14ac:dyDescent="0.2">
      <c r="A35" t="s">
        <v>66</v>
      </c>
      <c r="B35">
        <v>262.72129999999999</v>
      </c>
      <c r="C35">
        <v>1</v>
      </c>
      <c r="D35">
        <v>262.72129999999999</v>
      </c>
      <c r="E35">
        <v>0.4</v>
      </c>
      <c r="F35">
        <v>0.53200000000000003</v>
      </c>
    </row>
    <row r="36" spans="1:6" x14ac:dyDescent="0.2">
      <c r="A36" t="s">
        <v>69</v>
      </c>
      <c r="B36">
        <v>20377.212599999999</v>
      </c>
      <c r="C36">
        <v>31</v>
      </c>
      <c r="D36">
        <v>657.32939999999996</v>
      </c>
    </row>
    <row r="38" spans="1:6" x14ac:dyDescent="0.2">
      <c r="A38" t="s">
        <v>70</v>
      </c>
      <c r="B38">
        <v>1561.7626</v>
      </c>
      <c r="C38">
        <v>1</v>
      </c>
      <c r="D38">
        <v>1561.7626</v>
      </c>
      <c r="E38">
        <v>2.0419999999999998</v>
      </c>
      <c r="F38">
        <v>0.16300000000000001</v>
      </c>
    </row>
    <row r="39" spans="1:6" x14ac:dyDescent="0.2">
      <c r="A39" t="s">
        <v>71</v>
      </c>
      <c r="B39">
        <v>23709.4385</v>
      </c>
      <c r="C39">
        <v>31</v>
      </c>
      <c r="D39">
        <v>764.82060000000001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38DF-5ADA-7045-BB33-60CA1D265D45}">
  <dimension ref="A1:I39"/>
  <sheetViews>
    <sheetView workbookViewId="0">
      <selection activeCell="B8" sqref="B8:B9"/>
    </sheetView>
  </sheetViews>
  <sheetFormatPr baseColWidth="10" defaultRowHeight="16" x14ac:dyDescent="0.2"/>
  <sheetData>
    <row r="1" spans="1:7" ht="26" x14ac:dyDescent="0.3">
      <c r="A1" s="2" t="s">
        <v>35</v>
      </c>
      <c r="B1" s="2"/>
      <c r="C1" s="2"/>
      <c r="D1" s="2" t="s">
        <v>36</v>
      </c>
      <c r="E1" s="2"/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65</v>
      </c>
      <c r="B3" t="s">
        <v>66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1178</v>
      </c>
      <c r="D4">
        <v>128</v>
      </c>
      <c r="E4">
        <v>175.65989999999999</v>
      </c>
      <c r="F4">
        <v>69.012</v>
      </c>
      <c r="G4">
        <v>6.0998999999999999</v>
      </c>
    </row>
    <row r="6" spans="1:7" x14ac:dyDescent="0.2">
      <c r="A6" t="s">
        <v>48</v>
      </c>
      <c r="B6" t="s">
        <v>65</v>
      </c>
    </row>
    <row r="7" spans="1:7" x14ac:dyDescent="0.2">
      <c r="A7" t="s">
        <v>65</v>
      </c>
      <c r="B7" t="s">
        <v>66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584</v>
      </c>
      <c r="D8">
        <v>64</v>
      </c>
      <c r="E8">
        <v>172.0462</v>
      </c>
      <c r="F8">
        <v>58.485900000000001</v>
      </c>
      <c r="G8">
        <v>7.3106999999999998</v>
      </c>
    </row>
    <row r="9" spans="1:7" x14ac:dyDescent="0.2">
      <c r="A9" t="s">
        <v>10</v>
      </c>
      <c r="C9">
        <v>594</v>
      </c>
      <c r="D9">
        <v>64</v>
      </c>
      <c r="E9">
        <v>179.27359999999999</v>
      </c>
      <c r="F9">
        <v>78.445999999999998</v>
      </c>
      <c r="G9">
        <v>9.8057999999999996</v>
      </c>
    </row>
    <row r="11" spans="1:7" x14ac:dyDescent="0.2">
      <c r="A11" t="s">
        <v>48</v>
      </c>
      <c r="B11" t="s">
        <v>66</v>
      </c>
    </row>
    <row r="12" spans="1:7" x14ac:dyDescent="0.2">
      <c r="A12" t="s">
        <v>65</v>
      </c>
      <c r="B12" t="s">
        <v>66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7" x14ac:dyDescent="0.2">
      <c r="B13" t="s">
        <v>13</v>
      </c>
      <c r="C13">
        <v>582</v>
      </c>
      <c r="D13">
        <v>64</v>
      </c>
      <c r="E13">
        <v>179.47</v>
      </c>
      <c r="F13">
        <v>68.737399999999994</v>
      </c>
      <c r="G13">
        <v>8.5922000000000001</v>
      </c>
    </row>
    <row r="14" spans="1:7" x14ac:dyDescent="0.2">
      <c r="B14" t="s">
        <v>12</v>
      </c>
      <c r="C14">
        <v>596</v>
      </c>
      <c r="D14">
        <v>64</v>
      </c>
      <c r="E14">
        <v>171.84979999999999</v>
      </c>
      <c r="F14">
        <v>69.617400000000004</v>
      </c>
      <c r="G14">
        <v>8.7021999999999995</v>
      </c>
    </row>
    <row r="16" spans="1:7" x14ac:dyDescent="0.2">
      <c r="A16" t="s">
        <v>48</v>
      </c>
      <c r="B16" t="s">
        <v>65</v>
      </c>
      <c r="C16" t="s">
        <v>66</v>
      </c>
    </row>
    <row r="17" spans="1:9" x14ac:dyDescent="0.2">
      <c r="A17" t="s">
        <v>65</v>
      </c>
      <c r="B17" t="s">
        <v>66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</row>
    <row r="18" spans="1:9" x14ac:dyDescent="0.2">
      <c r="A18" t="s">
        <v>11</v>
      </c>
      <c r="B18" t="s">
        <v>13</v>
      </c>
      <c r="C18">
        <v>280</v>
      </c>
      <c r="D18">
        <v>32</v>
      </c>
      <c r="E18">
        <v>182.23159999999999</v>
      </c>
      <c r="F18">
        <v>63.7866</v>
      </c>
      <c r="G18">
        <v>11.276</v>
      </c>
    </row>
    <row r="19" spans="1:9" x14ac:dyDescent="0.2">
      <c r="A19" t="s">
        <v>11</v>
      </c>
      <c r="B19" t="s">
        <v>12</v>
      </c>
      <c r="C19">
        <v>304</v>
      </c>
      <c r="D19">
        <v>32</v>
      </c>
      <c r="E19">
        <v>161.86080000000001</v>
      </c>
      <c r="F19">
        <v>51.658799999999999</v>
      </c>
      <c r="G19">
        <v>9.1320999999999994</v>
      </c>
    </row>
    <row r="20" spans="1:9" x14ac:dyDescent="0.2">
      <c r="A20" t="s">
        <v>10</v>
      </c>
      <c r="B20" t="s">
        <v>13</v>
      </c>
      <c r="C20">
        <v>302</v>
      </c>
      <c r="D20">
        <v>32</v>
      </c>
      <c r="E20">
        <v>176.70840000000001</v>
      </c>
      <c r="F20">
        <v>74.280600000000007</v>
      </c>
      <c r="G20">
        <v>13.1311</v>
      </c>
    </row>
    <row r="21" spans="1:9" x14ac:dyDescent="0.2">
      <c r="A21" t="s">
        <v>10</v>
      </c>
      <c r="B21" t="s">
        <v>12</v>
      </c>
      <c r="C21">
        <v>292</v>
      </c>
      <c r="D21">
        <v>32</v>
      </c>
      <c r="E21">
        <v>181.83869999999999</v>
      </c>
      <c r="F21">
        <v>83.515799999999999</v>
      </c>
      <c r="G21">
        <v>14.7636</v>
      </c>
    </row>
    <row r="23" spans="1:9" x14ac:dyDescent="0.2">
      <c r="A23" t="s">
        <v>50</v>
      </c>
      <c r="B23" t="s">
        <v>51</v>
      </c>
      <c r="C23" t="s">
        <v>14</v>
      </c>
      <c r="D23" t="s">
        <v>65</v>
      </c>
      <c r="E23" t="s">
        <v>66</v>
      </c>
      <c r="F23" t="s">
        <v>16</v>
      </c>
    </row>
    <row r="24" spans="1:9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9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9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9" x14ac:dyDescent="0.2">
      <c r="A28" t="s">
        <v>55</v>
      </c>
      <c r="I28" t="s">
        <v>54</v>
      </c>
    </row>
    <row r="29" spans="1:9" x14ac:dyDescent="0.2">
      <c r="A29" t="s">
        <v>18</v>
      </c>
      <c r="B29">
        <v>3949618.6036999999</v>
      </c>
      <c r="C29">
        <v>1</v>
      </c>
      <c r="D29">
        <v>3949618.6036999999</v>
      </c>
      <c r="E29">
        <v>339.22300000000001</v>
      </c>
      <c r="F29">
        <v>0</v>
      </c>
      <c r="G29" t="s">
        <v>29</v>
      </c>
    </row>
    <row r="30" spans="1:9" x14ac:dyDescent="0.2">
      <c r="A30" t="s">
        <v>67</v>
      </c>
      <c r="B30">
        <v>360937.38069999998</v>
      </c>
      <c r="C30">
        <v>31</v>
      </c>
      <c r="D30">
        <v>11643.141299999999</v>
      </c>
    </row>
    <row r="32" spans="1:9" x14ac:dyDescent="0.2">
      <c r="A32" t="s">
        <v>65</v>
      </c>
      <c r="B32">
        <v>1671.5087000000001</v>
      </c>
      <c r="C32">
        <v>1</v>
      </c>
      <c r="D32">
        <v>1671.5087000000001</v>
      </c>
      <c r="E32">
        <v>0.82</v>
      </c>
      <c r="F32">
        <v>0.372</v>
      </c>
    </row>
    <row r="33" spans="1:6" x14ac:dyDescent="0.2">
      <c r="A33" t="s">
        <v>68</v>
      </c>
      <c r="B33">
        <v>63183.7765</v>
      </c>
      <c r="C33">
        <v>31</v>
      </c>
      <c r="D33">
        <v>2038.1863000000001</v>
      </c>
    </row>
    <row r="35" spans="1:6" x14ac:dyDescent="0.2">
      <c r="A35" t="s">
        <v>66</v>
      </c>
      <c r="B35">
        <v>1858.1751999999999</v>
      </c>
      <c r="C35">
        <v>1</v>
      </c>
      <c r="D35">
        <v>1858.1751999999999</v>
      </c>
      <c r="E35">
        <v>0.61399999999999999</v>
      </c>
      <c r="F35">
        <v>0.439</v>
      </c>
    </row>
    <row r="36" spans="1:6" x14ac:dyDescent="0.2">
      <c r="A36" t="s">
        <v>69</v>
      </c>
      <c r="B36">
        <v>93841.922699999996</v>
      </c>
      <c r="C36">
        <v>31</v>
      </c>
      <c r="D36">
        <v>3027.1588000000002</v>
      </c>
    </row>
    <row r="38" spans="1:6" x14ac:dyDescent="0.2">
      <c r="A38" t="s">
        <v>70</v>
      </c>
      <c r="B38">
        <v>5202.4225999999999</v>
      </c>
      <c r="C38">
        <v>1</v>
      </c>
      <c r="D38">
        <v>5202.4225999999999</v>
      </c>
      <c r="E38">
        <v>2.0630000000000002</v>
      </c>
      <c r="F38">
        <v>0.161</v>
      </c>
    </row>
    <row r="39" spans="1:6" x14ac:dyDescent="0.2">
      <c r="A39" t="s">
        <v>71</v>
      </c>
      <c r="B39">
        <v>78162.126300000004</v>
      </c>
      <c r="C39">
        <v>31</v>
      </c>
      <c r="D39">
        <v>2521.3589000000002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4915-BBDC-E047-A1F6-13E02AA3321A}">
  <dimension ref="A1:G39"/>
  <sheetViews>
    <sheetView workbookViewId="0">
      <selection activeCell="H38" sqref="H38"/>
    </sheetView>
  </sheetViews>
  <sheetFormatPr baseColWidth="10" defaultRowHeight="16" x14ac:dyDescent="0.2"/>
  <sheetData>
    <row r="1" spans="1:7" ht="26" x14ac:dyDescent="0.3">
      <c r="A1" s="2" t="s">
        <v>3</v>
      </c>
      <c r="D1" t="s">
        <v>37</v>
      </c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65</v>
      </c>
      <c r="B3" t="s">
        <v>66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1178</v>
      </c>
      <c r="D4">
        <v>128</v>
      </c>
      <c r="E4">
        <v>359.72039999999998</v>
      </c>
      <c r="F4">
        <v>163.7595</v>
      </c>
      <c r="G4">
        <v>14.474399999999999</v>
      </c>
    </row>
    <row r="6" spans="1:7" x14ac:dyDescent="0.2">
      <c r="A6" t="s">
        <v>48</v>
      </c>
      <c r="B6" t="s">
        <v>65</v>
      </c>
    </row>
    <row r="7" spans="1:7" x14ac:dyDescent="0.2">
      <c r="A7" t="s">
        <v>65</v>
      </c>
      <c r="B7" t="s">
        <v>66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584</v>
      </c>
      <c r="D8">
        <v>64</v>
      </c>
      <c r="E8">
        <v>383.27370000000002</v>
      </c>
      <c r="F8">
        <v>157.91399999999999</v>
      </c>
      <c r="G8">
        <v>19.7392</v>
      </c>
    </row>
    <row r="9" spans="1:7" x14ac:dyDescent="0.2">
      <c r="A9" t="s">
        <v>10</v>
      </c>
      <c r="C9">
        <v>594</v>
      </c>
      <c r="D9">
        <v>64</v>
      </c>
      <c r="E9">
        <v>336.16699999999997</v>
      </c>
      <c r="F9">
        <v>167.3202</v>
      </c>
      <c r="G9">
        <v>20.914999999999999</v>
      </c>
    </row>
    <row r="11" spans="1:7" x14ac:dyDescent="0.2">
      <c r="A11" t="s">
        <v>48</v>
      </c>
      <c r="B11" t="s">
        <v>66</v>
      </c>
    </row>
    <row r="12" spans="1:7" x14ac:dyDescent="0.2">
      <c r="A12" t="s">
        <v>65</v>
      </c>
      <c r="B12" t="s">
        <v>66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7" x14ac:dyDescent="0.2">
      <c r="B13" t="s">
        <v>13</v>
      </c>
      <c r="C13">
        <v>582</v>
      </c>
      <c r="D13">
        <v>64</v>
      </c>
      <c r="E13">
        <v>358.0795</v>
      </c>
      <c r="F13">
        <v>167.12020000000001</v>
      </c>
      <c r="G13">
        <v>20.89</v>
      </c>
    </row>
    <row r="14" spans="1:7" x14ac:dyDescent="0.2">
      <c r="B14" t="s">
        <v>12</v>
      </c>
      <c r="C14">
        <v>596</v>
      </c>
      <c r="D14">
        <v>64</v>
      </c>
      <c r="E14">
        <v>361.36130000000003</v>
      </c>
      <c r="F14">
        <v>161.6335</v>
      </c>
      <c r="G14">
        <v>20.2042</v>
      </c>
    </row>
    <row r="16" spans="1:7" x14ac:dyDescent="0.2">
      <c r="A16" t="s">
        <v>48</v>
      </c>
      <c r="B16" t="s">
        <v>65</v>
      </c>
      <c r="C16" t="s">
        <v>66</v>
      </c>
    </row>
    <row r="17" spans="1:7" x14ac:dyDescent="0.2">
      <c r="A17" t="s">
        <v>65</v>
      </c>
      <c r="B17" t="s">
        <v>66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</row>
    <row r="18" spans="1:7" x14ac:dyDescent="0.2">
      <c r="A18" t="s">
        <v>11</v>
      </c>
      <c r="B18" t="s">
        <v>13</v>
      </c>
      <c r="C18">
        <v>280</v>
      </c>
      <c r="D18">
        <v>32</v>
      </c>
      <c r="E18">
        <v>404.4846</v>
      </c>
      <c r="F18">
        <v>184.3021</v>
      </c>
      <c r="G18">
        <v>32.580300000000001</v>
      </c>
    </row>
    <row r="19" spans="1:7" x14ac:dyDescent="0.2">
      <c r="A19" t="s">
        <v>11</v>
      </c>
      <c r="B19" t="s">
        <v>12</v>
      </c>
      <c r="C19">
        <v>304</v>
      </c>
      <c r="D19">
        <v>32</v>
      </c>
      <c r="E19">
        <v>362.06290000000001</v>
      </c>
      <c r="F19">
        <v>125.6264</v>
      </c>
      <c r="G19">
        <v>22.207799999999999</v>
      </c>
    </row>
    <row r="20" spans="1:7" x14ac:dyDescent="0.2">
      <c r="A20" t="s">
        <v>10</v>
      </c>
      <c r="B20" t="s">
        <v>13</v>
      </c>
      <c r="C20">
        <v>302</v>
      </c>
      <c r="D20">
        <v>32</v>
      </c>
      <c r="E20">
        <v>311.67430000000002</v>
      </c>
      <c r="F20">
        <v>135.44800000000001</v>
      </c>
      <c r="G20">
        <v>23.944099999999999</v>
      </c>
    </row>
    <row r="21" spans="1:7" x14ac:dyDescent="0.2">
      <c r="A21" t="s">
        <v>10</v>
      </c>
      <c r="B21" t="s">
        <v>12</v>
      </c>
      <c r="C21">
        <v>292</v>
      </c>
      <c r="D21">
        <v>32</v>
      </c>
      <c r="E21">
        <v>360.65980000000002</v>
      </c>
      <c r="F21">
        <v>193.15940000000001</v>
      </c>
      <c r="G21">
        <v>34.146099999999997</v>
      </c>
    </row>
    <row r="23" spans="1:7" x14ac:dyDescent="0.2">
      <c r="A23" t="s">
        <v>50</v>
      </c>
      <c r="B23" t="s">
        <v>51</v>
      </c>
      <c r="C23" t="s">
        <v>14</v>
      </c>
      <c r="D23" t="s">
        <v>65</v>
      </c>
      <c r="E23" t="s">
        <v>66</v>
      </c>
      <c r="F23" t="s">
        <v>16</v>
      </c>
    </row>
    <row r="24" spans="1:7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7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7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7" x14ac:dyDescent="0.2">
      <c r="A28" t="s">
        <v>55</v>
      </c>
    </row>
    <row r="29" spans="1:7" x14ac:dyDescent="0.2">
      <c r="A29" t="s">
        <v>18</v>
      </c>
      <c r="B29">
        <v>16563040.965</v>
      </c>
      <c r="C29">
        <v>1</v>
      </c>
      <c r="D29">
        <v>16563040.965</v>
      </c>
      <c r="E29">
        <v>291.56299999999999</v>
      </c>
      <c r="F29">
        <v>0</v>
      </c>
      <c r="G29" t="s">
        <v>29</v>
      </c>
    </row>
    <row r="30" spans="1:7" x14ac:dyDescent="0.2">
      <c r="A30" t="s">
        <v>67</v>
      </c>
      <c r="B30">
        <v>1761042.7745000001</v>
      </c>
      <c r="C30">
        <v>31</v>
      </c>
      <c r="D30">
        <v>56807.831400000003</v>
      </c>
    </row>
    <row r="32" spans="1:7" x14ac:dyDescent="0.2">
      <c r="A32" t="s">
        <v>65</v>
      </c>
      <c r="B32">
        <v>71009.345400000006</v>
      </c>
      <c r="C32">
        <v>1</v>
      </c>
      <c r="D32">
        <v>71009.345400000006</v>
      </c>
      <c r="E32">
        <v>4.6029999999999998</v>
      </c>
      <c r="F32">
        <v>0.04</v>
      </c>
      <c r="G32" t="s">
        <v>32</v>
      </c>
    </row>
    <row r="33" spans="1:6" x14ac:dyDescent="0.2">
      <c r="A33" t="s">
        <v>68</v>
      </c>
      <c r="B33">
        <v>478267.85129999998</v>
      </c>
      <c r="C33">
        <v>31</v>
      </c>
      <c r="D33">
        <v>15427.995199999999</v>
      </c>
    </row>
    <row r="35" spans="1:6" x14ac:dyDescent="0.2">
      <c r="A35" t="s">
        <v>66</v>
      </c>
      <c r="B35">
        <v>344.6619</v>
      </c>
      <c r="C35">
        <v>1</v>
      </c>
      <c r="D35">
        <v>344.6619</v>
      </c>
      <c r="E35">
        <v>2.1000000000000001E-2</v>
      </c>
      <c r="F35">
        <v>0.88500000000000001</v>
      </c>
    </row>
    <row r="36" spans="1:6" x14ac:dyDescent="0.2">
      <c r="A36" t="s">
        <v>69</v>
      </c>
      <c r="B36">
        <v>501579.19770000002</v>
      </c>
      <c r="C36">
        <v>31</v>
      </c>
      <c r="D36">
        <v>16179.974099999999</v>
      </c>
    </row>
    <row r="38" spans="1:6" x14ac:dyDescent="0.2">
      <c r="A38" t="s">
        <v>70</v>
      </c>
      <c r="B38">
        <v>66842.150599999994</v>
      </c>
      <c r="C38">
        <v>1</v>
      </c>
      <c r="D38">
        <v>66842.150599999994</v>
      </c>
      <c r="E38">
        <v>3.9340000000000002</v>
      </c>
      <c r="F38">
        <v>5.6000000000000001E-2</v>
      </c>
    </row>
    <row r="39" spans="1:6" x14ac:dyDescent="0.2">
      <c r="A39" t="s">
        <v>71</v>
      </c>
      <c r="B39">
        <v>526695.53859999997</v>
      </c>
      <c r="C39">
        <v>31</v>
      </c>
      <c r="D39">
        <v>16990.1787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9986-B8CA-1544-8E7B-DFB050A166C1}">
  <dimension ref="K1:P82"/>
  <sheetViews>
    <sheetView tabSelected="1" topLeftCell="A4" zoomScale="132" workbookViewId="0">
      <selection activeCell="Y64" sqref="Y64"/>
    </sheetView>
  </sheetViews>
  <sheetFormatPr baseColWidth="10" defaultRowHeight="16" x14ac:dyDescent="0.2"/>
  <cols>
    <col min="13" max="13" width="18.83203125" customWidth="1"/>
    <col min="14" max="14" width="18.5" customWidth="1"/>
    <col min="15" max="15" width="19.5" customWidth="1"/>
    <col min="16" max="16" width="23" customWidth="1"/>
  </cols>
  <sheetData>
    <row r="1" spans="12:16" x14ac:dyDescent="0.2">
      <c r="L1" t="s">
        <v>47</v>
      </c>
    </row>
    <row r="2" spans="12:16" x14ac:dyDescent="0.2">
      <c r="L2" s="4" t="s">
        <v>41</v>
      </c>
      <c r="M2" s="4" t="s">
        <v>39</v>
      </c>
      <c r="N2" s="4"/>
      <c r="O2" s="4" t="s">
        <v>40</v>
      </c>
      <c r="P2" s="4"/>
    </row>
    <row r="3" spans="12:16" x14ac:dyDescent="0.2">
      <c r="L3" s="3"/>
      <c r="M3" s="3" t="s">
        <v>10</v>
      </c>
      <c r="N3" s="3" t="s">
        <v>11</v>
      </c>
      <c r="O3" s="3" t="s">
        <v>10</v>
      </c>
      <c r="P3" s="3" t="s">
        <v>11</v>
      </c>
    </row>
    <row r="5" spans="12:16" x14ac:dyDescent="0.2">
      <c r="L5" s="5" t="s">
        <v>42</v>
      </c>
    </row>
    <row r="6" spans="12:16" x14ac:dyDescent="0.2">
      <c r="L6" t="s">
        <v>13</v>
      </c>
      <c r="M6">
        <f>'R2 - probFixation'!E20</f>
        <v>91.284700000000001</v>
      </c>
      <c r="N6">
        <f>'R2 - probFixation'!E18</f>
        <v>91.107399999999998</v>
      </c>
      <c r="O6">
        <f>'R3 - probFixation'!E20</f>
        <v>69.574700000000007</v>
      </c>
      <c r="P6">
        <f>'R3 - probFixation'!E18</f>
        <v>72.671099999999996</v>
      </c>
    </row>
    <row r="7" spans="12:16" x14ac:dyDescent="0.2">
      <c r="L7" t="s">
        <v>12</v>
      </c>
      <c r="M7">
        <f>'R2 - probFixation'!E21</f>
        <v>90.272800000000004</v>
      </c>
      <c r="N7">
        <f>'R2 - probFixation'!E19</f>
        <v>87.696899999999999</v>
      </c>
      <c r="O7">
        <f>'R3 - probFixation'!E21</f>
        <v>67.691000000000003</v>
      </c>
      <c r="P7">
        <f>'R3 - probFixation'!E19</f>
        <v>66.972999999999999</v>
      </c>
    </row>
    <row r="9" spans="12:16" x14ac:dyDescent="0.2">
      <c r="L9" s="5" t="s">
        <v>43</v>
      </c>
    </row>
    <row r="10" spans="12:16" x14ac:dyDescent="0.2">
      <c r="L10" t="s">
        <v>13</v>
      </c>
      <c r="M10" s="1">
        <f>'R2 - probRegression'!E20</f>
        <v>8.0600000000000005E-2</v>
      </c>
      <c r="N10">
        <f>'R2 - probRegression'!E18</f>
        <v>5.4600000000000003E-2</v>
      </c>
      <c r="O10">
        <f>'R3 - probRegression'!$E$20</f>
        <v>0.24790000000000001</v>
      </c>
      <c r="P10">
        <f>'R3 - probRegression'!$E$18</f>
        <v>0.33119999999999999</v>
      </c>
    </row>
    <row r="11" spans="12:16" x14ac:dyDescent="0.2">
      <c r="L11" t="s">
        <v>12</v>
      </c>
      <c r="M11" s="1">
        <f>'R2 - probRegression'!E21</f>
        <v>0.1229</v>
      </c>
      <c r="N11">
        <f>'R2 - probRegression'!E19</f>
        <v>9.7299999999999998E-2</v>
      </c>
      <c r="O11">
        <f>'R3 - probRegression'!$E$21</f>
        <v>0.33439999999999998</v>
      </c>
      <c r="P11">
        <f>'R3 - probRegression'!$E$19</f>
        <v>0.32669999999999999</v>
      </c>
    </row>
    <row r="12" spans="12:16" x14ac:dyDescent="0.2">
      <c r="L12" s="1"/>
      <c r="M12" s="1"/>
    </row>
    <row r="13" spans="12:16" x14ac:dyDescent="0.2">
      <c r="L13" s="5" t="s">
        <v>44</v>
      </c>
    </row>
    <row r="14" spans="12:16" x14ac:dyDescent="0.2">
      <c r="L14" t="s">
        <v>13</v>
      </c>
      <c r="M14">
        <f>'R2 - firstPass'!E21</f>
        <v>629.13509999999997</v>
      </c>
      <c r="N14">
        <f>'R2 - firstPass'!E19</f>
        <v>616.89530000000002</v>
      </c>
      <c r="O14">
        <f>'R3 - firstPass'!E20</f>
        <v>176.70840000000001</v>
      </c>
      <c r="P14">
        <f>'R3 - firstPass'!E18</f>
        <v>182.23159999999999</v>
      </c>
    </row>
    <row r="15" spans="12:16" x14ac:dyDescent="0.2">
      <c r="L15" t="s">
        <v>12</v>
      </c>
      <c r="M15">
        <f>'R2 - firstPass'!E20</f>
        <v>702.3021</v>
      </c>
      <c r="N15">
        <f>'R2 - firstPass'!E18</f>
        <v>725.2432</v>
      </c>
      <c r="O15">
        <f>'R3 - firstPass'!E21</f>
        <v>181.83869999999999</v>
      </c>
      <c r="P15">
        <f>'R3 - firstPass'!E19</f>
        <v>161.86080000000001</v>
      </c>
    </row>
    <row r="17" spans="11:16" x14ac:dyDescent="0.2">
      <c r="L17" s="5" t="s">
        <v>45</v>
      </c>
    </row>
    <row r="18" spans="11:16" x14ac:dyDescent="0.2">
      <c r="L18" t="s">
        <v>13</v>
      </c>
      <c r="M18">
        <f>'R2 - goPast'!E21</f>
        <v>779.51110000000006</v>
      </c>
      <c r="N18">
        <f>'R2 - goPast'!E19</f>
        <v>736.0308</v>
      </c>
      <c r="O18">
        <f>'R3 - goPast'!E20</f>
        <v>311.67430000000002</v>
      </c>
      <c r="P18">
        <f>'R3 - goPast'!E18</f>
        <v>404.4846</v>
      </c>
    </row>
    <row r="19" spans="11:16" x14ac:dyDescent="0.2">
      <c r="L19" t="s">
        <v>12</v>
      </c>
      <c r="M19">
        <f>'R2 - goPast'!E20</f>
        <v>820.40650000000005</v>
      </c>
      <c r="N19">
        <f>'R2 - goPast'!E18</f>
        <v>826.58489999999995</v>
      </c>
      <c r="O19">
        <f>'R3 - goPast'!E21</f>
        <v>360.65980000000002</v>
      </c>
      <c r="P19">
        <f>'R3 - goPast'!E19</f>
        <v>362.06290000000001</v>
      </c>
    </row>
    <row r="21" spans="11:16" x14ac:dyDescent="0.2">
      <c r="L21" s="5" t="s">
        <v>46</v>
      </c>
    </row>
    <row r="22" spans="11:16" x14ac:dyDescent="0.2">
      <c r="L22" t="s">
        <v>13</v>
      </c>
      <c r="M22">
        <f>'R2 - firstFix (do not analyze)'!E21</f>
        <v>199.46979999999999</v>
      </c>
      <c r="N22">
        <f>'R2 - firstFix (do not analyze)'!E19</f>
        <v>181.98330000000001</v>
      </c>
      <c r="O22">
        <f>'R3 - firstFixation'!E18</f>
        <v>26.672799999999999</v>
      </c>
      <c r="P22">
        <f>'R3 - firstFixation'!E20</f>
        <v>24.939499999999999</v>
      </c>
    </row>
    <row r="23" spans="11:16" x14ac:dyDescent="0.2">
      <c r="K23" s="1"/>
      <c r="L23" t="s">
        <v>12</v>
      </c>
      <c r="M23">
        <f>'R2 - firstFix (do not analyze)'!E20</f>
        <v>205.87200000000001</v>
      </c>
      <c r="N23">
        <f>'R2 - firstFix (do not analyze)'!E18</f>
        <v>194.43549999999999</v>
      </c>
      <c r="O23">
        <f>'R3 - firstFixation'!E19</f>
        <v>16.821400000000001</v>
      </c>
      <c r="P23">
        <f>'R3 - firstFixation'!E21</f>
        <v>29.060199999999998</v>
      </c>
    </row>
    <row r="33" spans="11:16" x14ac:dyDescent="0.2">
      <c r="L33" t="s">
        <v>73</v>
      </c>
    </row>
    <row r="34" spans="11:16" x14ac:dyDescent="0.2">
      <c r="K34" s="1"/>
      <c r="L34" s="4"/>
      <c r="M34" s="4" t="s">
        <v>39</v>
      </c>
      <c r="N34" s="4"/>
      <c r="O34" s="4" t="s">
        <v>40</v>
      </c>
      <c r="P34" s="4"/>
    </row>
    <row r="35" spans="11:16" x14ac:dyDescent="0.2">
      <c r="L35" s="3"/>
      <c r="M35" s="3" t="s">
        <v>13</v>
      </c>
      <c r="N35" s="3" t="s">
        <v>12</v>
      </c>
      <c r="O35" s="3" t="s">
        <v>13</v>
      </c>
      <c r="P35" s="3" t="s">
        <v>12</v>
      </c>
    </row>
    <row r="36" spans="11:16" x14ac:dyDescent="0.2">
      <c r="L36" t="s">
        <v>10</v>
      </c>
      <c r="M36">
        <f>M6</f>
        <v>91.284700000000001</v>
      </c>
      <c r="N36">
        <f>M7</f>
        <v>90.272800000000004</v>
      </c>
      <c r="O36">
        <f>O6</f>
        <v>69.574700000000007</v>
      </c>
      <c r="P36">
        <f>O7</f>
        <v>67.691000000000003</v>
      </c>
    </row>
    <row r="37" spans="11:16" x14ac:dyDescent="0.2">
      <c r="L37" t="s">
        <v>11</v>
      </c>
      <c r="M37">
        <f>N6</f>
        <v>91.107399999999998</v>
      </c>
      <c r="N37">
        <f>N7</f>
        <v>87.696899999999999</v>
      </c>
      <c r="O37">
        <f>P6</f>
        <v>72.671099999999996</v>
      </c>
      <c r="P37">
        <f t="shared" ref="N36:P37" si="0">P7</f>
        <v>66.972999999999999</v>
      </c>
    </row>
    <row r="39" spans="11:16" x14ac:dyDescent="0.2">
      <c r="L39" t="s">
        <v>77</v>
      </c>
      <c r="M39">
        <f>'R2 - probFixation'!G20</f>
        <v>1.4724999999999999</v>
      </c>
      <c r="N39">
        <f>'R2 - probFixation'!G21</f>
        <v>2.5968</v>
      </c>
      <c r="O39">
        <f>'R3 - probFixation'!$G$20</f>
        <v>3.1162000000000001</v>
      </c>
      <c r="P39">
        <f>'R3 - probFixation'!$G$21</f>
        <v>2.5221</v>
      </c>
    </row>
    <row r="40" spans="11:16" x14ac:dyDescent="0.2">
      <c r="L40" t="s">
        <v>78</v>
      </c>
      <c r="M40">
        <f>'R2 - probFixation'!G18</f>
        <v>1.7218</v>
      </c>
      <c r="N40">
        <f>'R2 - probFixation'!G19</f>
        <v>2.0766</v>
      </c>
      <c r="O40">
        <f>'R3 - probFixation'!$G$18</f>
        <v>2.5945999999999998</v>
      </c>
      <c r="P40">
        <f>'R3 - probFixation'!$G$19</f>
        <v>2.9823</v>
      </c>
    </row>
    <row r="45" spans="11:16" x14ac:dyDescent="0.2">
      <c r="L45" t="s">
        <v>74</v>
      </c>
    </row>
    <row r="46" spans="11:16" x14ac:dyDescent="0.2">
      <c r="L46" s="4"/>
      <c r="M46" s="4" t="s">
        <v>39</v>
      </c>
      <c r="N46" s="4"/>
      <c r="O46" s="4" t="s">
        <v>40</v>
      </c>
      <c r="P46" s="4"/>
    </row>
    <row r="47" spans="11:16" x14ac:dyDescent="0.2">
      <c r="L47" s="3"/>
      <c r="M47" s="3" t="s">
        <v>13</v>
      </c>
      <c r="N47" s="3" t="s">
        <v>12</v>
      </c>
      <c r="O47" s="3" t="s">
        <v>13</v>
      </c>
      <c r="P47" s="3" t="s">
        <v>12</v>
      </c>
    </row>
    <row r="48" spans="11:16" x14ac:dyDescent="0.2">
      <c r="L48" t="s">
        <v>10</v>
      </c>
      <c r="M48" s="1">
        <f>M10</f>
        <v>8.0600000000000005E-2</v>
      </c>
      <c r="N48" s="1">
        <f>M11</f>
        <v>0.1229</v>
      </c>
      <c r="O48" s="1">
        <f>O10</f>
        <v>0.24790000000000001</v>
      </c>
      <c r="P48" s="1">
        <f>O11</f>
        <v>0.33439999999999998</v>
      </c>
    </row>
    <row r="49" spans="12:16" x14ac:dyDescent="0.2">
      <c r="L49" t="s">
        <v>11</v>
      </c>
      <c r="M49" s="1">
        <f>N10</f>
        <v>5.4600000000000003E-2</v>
      </c>
      <c r="N49" s="1">
        <f t="shared" ref="N49:P49" si="1">N11</f>
        <v>9.7299999999999998E-2</v>
      </c>
      <c r="O49" s="1">
        <f>P10</f>
        <v>0.33119999999999999</v>
      </c>
      <c r="P49" s="1">
        <f t="shared" si="1"/>
        <v>0.32669999999999999</v>
      </c>
    </row>
    <row r="51" spans="12:16" x14ac:dyDescent="0.2">
      <c r="L51" t="s">
        <v>77</v>
      </c>
      <c r="M51">
        <f>'R2 - probRegression'!G20</f>
        <v>1.6899999999999998E-2</v>
      </c>
      <c r="N51">
        <f>'R2 - probRegression'!G21</f>
        <v>2.0899999999999998E-2</v>
      </c>
      <c r="O51">
        <f>'R3 - probRegression'!G20</f>
        <v>2.4400000000000002E-2</v>
      </c>
      <c r="P51">
        <f>'R3 - probRegression'!G21</f>
        <v>3.44E-2</v>
      </c>
    </row>
    <row r="52" spans="12:16" x14ac:dyDescent="0.2">
      <c r="L52" t="s">
        <v>79</v>
      </c>
      <c r="M52">
        <f>'R2 - probRegression'!G18</f>
        <v>1.35E-2</v>
      </c>
      <c r="N52">
        <f>'R2 - probRegression'!G19</f>
        <v>2.0500000000000001E-2</v>
      </c>
      <c r="O52">
        <f>'R3 - probRegression'!G18</f>
        <v>3.0200000000000001E-2</v>
      </c>
      <c r="P52">
        <f>'R3 - probRegression'!G19</f>
        <v>3.2199999999999999E-2</v>
      </c>
    </row>
    <row r="59" spans="12:16" x14ac:dyDescent="0.2">
      <c r="L59" t="s">
        <v>75</v>
      </c>
    </row>
    <row r="60" spans="12:16" x14ac:dyDescent="0.2">
      <c r="L60" s="4"/>
      <c r="M60" s="4" t="s">
        <v>39</v>
      </c>
      <c r="N60" s="4"/>
      <c r="O60" s="4" t="s">
        <v>40</v>
      </c>
      <c r="P60" s="4"/>
    </row>
    <row r="61" spans="12:16" x14ac:dyDescent="0.2">
      <c r="L61" s="3"/>
      <c r="M61" s="3" t="s">
        <v>13</v>
      </c>
      <c r="N61" s="3" t="s">
        <v>12</v>
      </c>
      <c r="O61" s="3" t="s">
        <v>13</v>
      </c>
      <c r="P61" s="3" t="s">
        <v>12</v>
      </c>
    </row>
    <row r="62" spans="12:16" x14ac:dyDescent="0.2">
      <c r="L62" t="s">
        <v>10</v>
      </c>
      <c r="M62">
        <f>M14</f>
        <v>629.13509999999997</v>
      </c>
      <c r="N62">
        <f>M15</f>
        <v>702.3021</v>
      </c>
      <c r="O62">
        <f>O14</f>
        <v>176.70840000000001</v>
      </c>
      <c r="P62">
        <f>O15</f>
        <v>181.83869999999999</v>
      </c>
    </row>
    <row r="63" spans="12:16" x14ac:dyDescent="0.2">
      <c r="L63" t="s">
        <v>11</v>
      </c>
      <c r="M63">
        <f>N14</f>
        <v>616.89530000000002</v>
      </c>
      <c r="N63">
        <f t="shared" ref="N63:P63" si="2">N15</f>
        <v>725.2432</v>
      </c>
      <c r="O63">
        <f>P14</f>
        <v>182.23159999999999</v>
      </c>
      <c r="P63">
        <f t="shared" si="2"/>
        <v>161.86080000000001</v>
      </c>
    </row>
    <row r="65" spans="12:16" x14ac:dyDescent="0.2">
      <c r="L65" s="5" t="s">
        <v>80</v>
      </c>
      <c r="M65">
        <f>'R2 - firstPass'!G20</f>
        <v>37.893700000000003</v>
      </c>
      <c r="N65">
        <f>'R2 - firstPass'!G21</f>
        <v>37.029400000000003</v>
      </c>
      <c r="O65">
        <f>'R3 - firstPass'!G20</f>
        <v>13.1311</v>
      </c>
      <c r="P65">
        <f>'R3 - firstPass'!G21</f>
        <v>14.7636</v>
      </c>
    </row>
    <row r="66" spans="12:16" x14ac:dyDescent="0.2">
      <c r="L66" t="s">
        <v>81</v>
      </c>
      <c r="M66">
        <f>'R2 - firstPass'!G18</f>
        <v>39.045999999999999</v>
      </c>
      <c r="N66">
        <f>'R2 - firstPass'!G19</f>
        <v>34.3506</v>
      </c>
      <c r="O66">
        <f>'R3 - firstPass'!G18</f>
        <v>11.276</v>
      </c>
      <c r="P66">
        <f>'R3 - firstPass'!G19</f>
        <v>9.1320999999999994</v>
      </c>
    </row>
    <row r="75" spans="12:16" x14ac:dyDescent="0.2">
      <c r="L75" t="s">
        <v>76</v>
      </c>
    </row>
    <row r="76" spans="12:16" x14ac:dyDescent="0.2">
      <c r="L76" s="4"/>
      <c r="M76" s="4" t="s">
        <v>39</v>
      </c>
      <c r="N76" s="4"/>
      <c r="O76" s="4" t="s">
        <v>40</v>
      </c>
      <c r="P76" s="4"/>
    </row>
    <row r="77" spans="12:16" x14ac:dyDescent="0.2">
      <c r="L77" s="3"/>
      <c r="M77" s="3" t="s">
        <v>13</v>
      </c>
      <c r="N77" s="3" t="s">
        <v>12</v>
      </c>
      <c r="O77" s="3" t="s">
        <v>13</v>
      </c>
      <c r="P77" s="3" t="s">
        <v>12</v>
      </c>
    </row>
    <row r="78" spans="12:16" x14ac:dyDescent="0.2">
      <c r="L78" t="s">
        <v>10</v>
      </c>
      <c r="M78">
        <f>M18</f>
        <v>779.51110000000006</v>
      </c>
      <c r="N78">
        <f>M19</f>
        <v>820.40650000000005</v>
      </c>
      <c r="O78">
        <f t="shared" ref="N78:P78" si="3">O18</f>
        <v>311.67430000000002</v>
      </c>
      <c r="P78">
        <f>O19</f>
        <v>360.65980000000002</v>
      </c>
    </row>
    <row r="79" spans="12:16" x14ac:dyDescent="0.2">
      <c r="L79" t="s">
        <v>11</v>
      </c>
      <c r="M79">
        <f>N18</f>
        <v>736.0308</v>
      </c>
      <c r="N79">
        <f t="shared" ref="N79:P79" si="4">N19</f>
        <v>826.58489999999995</v>
      </c>
      <c r="O79">
        <f>P18</f>
        <v>404.4846</v>
      </c>
      <c r="P79">
        <f t="shared" si="4"/>
        <v>362.06290000000001</v>
      </c>
    </row>
    <row r="81" spans="12:16" x14ac:dyDescent="0.2">
      <c r="L81" t="s">
        <v>77</v>
      </c>
      <c r="M81">
        <f>'R2 - goPast'!G20</f>
        <v>43.902999999999999</v>
      </c>
      <c r="N81">
        <f>'R2 - goPast'!G21</f>
        <v>38.513100000000001</v>
      </c>
      <c r="O81">
        <f>'R3 - goPast'!G20</f>
        <v>23.944099999999999</v>
      </c>
      <c r="P81">
        <f>'R3 - goPast'!G21</f>
        <v>34.146099999999997</v>
      </c>
    </row>
    <row r="82" spans="12:16" x14ac:dyDescent="0.2">
      <c r="L82" t="s">
        <v>78</v>
      </c>
      <c r="M82">
        <f>'R2 - goPast'!G18</f>
        <v>47.123699999999999</v>
      </c>
      <c r="N82">
        <f>'R2 - goPast'!G19</f>
        <v>50.344700000000003</v>
      </c>
      <c r="O82">
        <f>'R3 - goPast'!G18</f>
        <v>32.580300000000001</v>
      </c>
      <c r="P82">
        <f>'R3 - goPast'!G19</f>
        <v>22.207799999999999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4618-0F1F-AD44-83D5-1083C4504AA0}">
  <dimension ref="A1:M39"/>
  <sheetViews>
    <sheetView zoomScale="108" workbookViewId="0">
      <selection activeCell="B8" sqref="B8:B9"/>
    </sheetView>
  </sheetViews>
  <sheetFormatPr baseColWidth="10" defaultRowHeight="16" x14ac:dyDescent="0.2"/>
  <sheetData>
    <row r="1" spans="1:7" s="2" customFormat="1" ht="26" x14ac:dyDescent="0.3">
      <c r="A1" s="2" t="s">
        <v>31</v>
      </c>
      <c r="F1" s="2" t="s">
        <v>38</v>
      </c>
    </row>
    <row r="2" spans="1:7" x14ac:dyDescent="0.2">
      <c r="A2" t="s">
        <v>48</v>
      </c>
      <c r="B2" t="s">
        <v>49</v>
      </c>
      <c r="C2" t="s">
        <v>18</v>
      </c>
    </row>
    <row r="3" spans="1:7" x14ac:dyDescent="0.2">
      <c r="A3" t="s">
        <v>59</v>
      </c>
      <c r="B3" t="s">
        <v>60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">
      <c r="C4">
        <v>1178</v>
      </c>
      <c r="D4">
        <v>128</v>
      </c>
      <c r="E4">
        <v>8.8900000000000007E-2</v>
      </c>
      <c r="F4">
        <v>0.105</v>
      </c>
      <c r="G4">
        <v>9.2999999999999992E-3</v>
      </c>
    </row>
    <row r="6" spans="1:7" x14ac:dyDescent="0.2">
      <c r="A6" t="s">
        <v>48</v>
      </c>
      <c r="B6" t="s">
        <v>59</v>
      </c>
    </row>
    <row r="7" spans="1:7" x14ac:dyDescent="0.2">
      <c r="A7" t="s">
        <v>59</v>
      </c>
      <c r="B7" t="s">
        <v>60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1:7" x14ac:dyDescent="0.2">
      <c r="A8" t="s">
        <v>11</v>
      </c>
      <c r="C8">
        <v>584</v>
      </c>
      <c r="D8">
        <v>64</v>
      </c>
      <c r="E8">
        <v>7.5899999999999995E-2</v>
      </c>
      <c r="F8">
        <v>0.1</v>
      </c>
      <c r="G8">
        <v>1.2500000000000001E-2</v>
      </c>
    </row>
    <row r="9" spans="1:7" x14ac:dyDescent="0.2">
      <c r="A9" t="s">
        <v>10</v>
      </c>
      <c r="C9">
        <v>594</v>
      </c>
      <c r="D9">
        <v>64</v>
      </c>
      <c r="E9">
        <v>0.1018</v>
      </c>
      <c r="F9">
        <v>0.1089</v>
      </c>
      <c r="G9">
        <v>1.3599999999999999E-2</v>
      </c>
    </row>
    <row r="11" spans="1:7" x14ac:dyDescent="0.2">
      <c r="A11" t="s">
        <v>48</v>
      </c>
      <c r="B11" t="s">
        <v>60</v>
      </c>
    </row>
    <row r="12" spans="1:7" x14ac:dyDescent="0.2">
      <c r="A12" t="s">
        <v>59</v>
      </c>
      <c r="B12" t="s">
        <v>60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7" x14ac:dyDescent="0.2">
      <c r="B13" t="s">
        <v>13</v>
      </c>
      <c r="C13">
        <v>582</v>
      </c>
      <c r="D13">
        <v>64</v>
      </c>
      <c r="E13">
        <v>6.7599999999999993E-2</v>
      </c>
      <c r="F13">
        <v>8.6999999999999994E-2</v>
      </c>
      <c r="G13">
        <v>1.09E-2</v>
      </c>
    </row>
    <row r="14" spans="1:7" x14ac:dyDescent="0.2">
      <c r="B14" t="s">
        <v>12</v>
      </c>
      <c r="C14">
        <v>596</v>
      </c>
      <c r="D14">
        <v>64</v>
      </c>
      <c r="E14">
        <v>0.1101</v>
      </c>
      <c r="F14">
        <v>0.1171</v>
      </c>
      <c r="G14">
        <v>1.46E-2</v>
      </c>
    </row>
    <row r="16" spans="1:7" x14ac:dyDescent="0.2">
      <c r="A16" t="s">
        <v>48</v>
      </c>
      <c r="B16" t="s">
        <v>59</v>
      </c>
      <c r="C16" t="s">
        <v>60</v>
      </c>
    </row>
    <row r="17" spans="1:13" x14ac:dyDescent="0.2">
      <c r="A17" t="s">
        <v>59</v>
      </c>
      <c r="B17" t="s">
        <v>60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I17" s="1"/>
      <c r="J17" s="1"/>
      <c r="K17" s="1"/>
      <c r="L17" s="1"/>
      <c r="M17" s="1"/>
    </row>
    <row r="18" spans="1:13" x14ac:dyDescent="0.2">
      <c r="A18" t="s">
        <v>11</v>
      </c>
      <c r="B18" t="s">
        <v>13</v>
      </c>
      <c r="C18">
        <v>280</v>
      </c>
      <c r="D18">
        <v>32</v>
      </c>
      <c r="E18">
        <v>5.4600000000000003E-2</v>
      </c>
      <c r="F18">
        <v>7.6600000000000001E-2</v>
      </c>
      <c r="G18">
        <v>1.35E-2</v>
      </c>
    </row>
    <row r="19" spans="1:13" x14ac:dyDescent="0.2">
      <c r="A19" t="s">
        <v>11</v>
      </c>
      <c r="B19" t="s">
        <v>12</v>
      </c>
      <c r="C19">
        <v>304</v>
      </c>
      <c r="D19">
        <v>32</v>
      </c>
      <c r="E19">
        <v>9.7299999999999998E-2</v>
      </c>
      <c r="F19">
        <v>0.1162</v>
      </c>
      <c r="G19">
        <v>2.0500000000000001E-2</v>
      </c>
    </row>
    <row r="20" spans="1:13" x14ac:dyDescent="0.2">
      <c r="A20" t="s">
        <v>10</v>
      </c>
      <c r="B20" t="s">
        <v>13</v>
      </c>
      <c r="C20">
        <v>302</v>
      </c>
      <c r="D20">
        <v>32</v>
      </c>
      <c r="E20">
        <v>8.0600000000000005E-2</v>
      </c>
      <c r="F20">
        <v>9.5699999999999993E-2</v>
      </c>
      <c r="G20">
        <v>1.6899999999999998E-2</v>
      </c>
    </row>
    <row r="21" spans="1:13" x14ac:dyDescent="0.2">
      <c r="A21" t="s">
        <v>10</v>
      </c>
      <c r="B21" t="s">
        <v>12</v>
      </c>
      <c r="C21">
        <v>292</v>
      </c>
      <c r="D21">
        <v>32</v>
      </c>
      <c r="E21">
        <v>0.1229</v>
      </c>
      <c r="F21">
        <v>0.11849999999999999</v>
      </c>
      <c r="G21">
        <v>2.0899999999999998E-2</v>
      </c>
    </row>
    <row r="23" spans="1:13" x14ac:dyDescent="0.2">
      <c r="A23" t="s">
        <v>50</v>
      </c>
      <c r="B23" t="s">
        <v>51</v>
      </c>
      <c r="C23" t="s">
        <v>61</v>
      </c>
      <c r="D23" t="s">
        <v>59</v>
      </c>
      <c r="E23" t="s">
        <v>60</v>
      </c>
      <c r="F23" t="s">
        <v>62</v>
      </c>
    </row>
    <row r="24" spans="1:13" x14ac:dyDescent="0.2">
      <c r="A24" t="s">
        <v>52</v>
      </c>
      <c r="B24" t="s">
        <v>51</v>
      </c>
      <c r="C24">
        <v>32</v>
      </c>
      <c r="D24">
        <v>2</v>
      </c>
      <c r="E24">
        <v>2</v>
      </c>
      <c r="F24">
        <v>128</v>
      </c>
    </row>
    <row r="25" spans="1:13" x14ac:dyDescent="0.2">
      <c r="A25" t="s">
        <v>53</v>
      </c>
      <c r="B25" t="s">
        <v>51</v>
      </c>
      <c r="C25" t="s">
        <v>14</v>
      </c>
      <c r="D25" t="s">
        <v>15</v>
      </c>
      <c r="E25" t="s">
        <v>15</v>
      </c>
      <c r="F25" t="s">
        <v>16</v>
      </c>
    </row>
    <row r="27" spans="1:13" x14ac:dyDescent="0.2">
      <c r="A27" t="s">
        <v>17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</row>
    <row r="28" spans="1:13" x14ac:dyDescent="0.2">
      <c r="A28" t="s">
        <v>55</v>
      </c>
    </row>
    <row r="29" spans="1:13" x14ac:dyDescent="0.2">
      <c r="A29" t="s">
        <v>18</v>
      </c>
      <c r="B29">
        <v>1.0106999999999999</v>
      </c>
      <c r="C29">
        <v>1</v>
      </c>
      <c r="D29">
        <v>1.0106999999999999</v>
      </c>
      <c r="E29">
        <v>60.491999999999997</v>
      </c>
      <c r="F29">
        <v>0</v>
      </c>
      <c r="G29" t="s">
        <v>29</v>
      </c>
    </row>
    <row r="30" spans="1:13" x14ac:dyDescent="0.2">
      <c r="A30" t="s">
        <v>19</v>
      </c>
      <c r="B30">
        <v>0.51790000000000003</v>
      </c>
      <c r="C30">
        <v>31</v>
      </c>
      <c r="D30">
        <v>1.67E-2</v>
      </c>
    </row>
    <row r="32" spans="1:13" x14ac:dyDescent="0.2">
      <c r="A32" t="s">
        <v>59</v>
      </c>
      <c r="B32">
        <v>2.1399999999999999E-2</v>
      </c>
      <c r="C32">
        <v>1</v>
      </c>
      <c r="D32">
        <v>2.1399999999999999E-2</v>
      </c>
      <c r="E32">
        <v>2.2850000000000001</v>
      </c>
      <c r="F32">
        <v>0.14099999999999999</v>
      </c>
    </row>
    <row r="33" spans="1:7" x14ac:dyDescent="0.2">
      <c r="A33" t="s">
        <v>20</v>
      </c>
      <c r="B33">
        <v>0.29039999999999999</v>
      </c>
      <c r="C33">
        <v>31</v>
      </c>
      <c r="D33">
        <v>9.4000000000000004E-3</v>
      </c>
    </row>
    <row r="35" spans="1:7" x14ac:dyDescent="0.2">
      <c r="A35" t="s">
        <v>60</v>
      </c>
      <c r="B35">
        <v>5.79E-2</v>
      </c>
      <c r="C35">
        <v>1</v>
      </c>
      <c r="D35">
        <v>5.79E-2</v>
      </c>
      <c r="E35">
        <v>7.2489999999999997</v>
      </c>
      <c r="F35">
        <v>1.0999999999999999E-2</v>
      </c>
      <c r="G35" t="s">
        <v>32</v>
      </c>
    </row>
    <row r="36" spans="1:7" x14ac:dyDescent="0.2">
      <c r="A36" t="s">
        <v>21</v>
      </c>
      <c r="B36">
        <v>0.2475</v>
      </c>
      <c r="C36">
        <v>31</v>
      </c>
      <c r="D36">
        <v>8.0000000000000002E-3</v>
      </c>
    </row>
    <row r="38" spans="1:7" x14ac:dyDescent="0.2">
      <c r="A38" t="s">
        <v>22</v>
      </c>
      <c r="B38">
        <v>0</v>
      </c>
      <c r="C38">
        <v>1</v>
      </c>
      <c r="D38">
        <v>0</v>
      </c>
      <c r="E38">
        <v>0</v>
      </c>
      <c r="F38">
        <v>0.98899999999999999</v>
      </c>
    </row>
    <row r="39" spans="1:7" x14ac:dyDescent="0.2">
      <c r="A39" t="s">
        <v>23</v>
      </c>
      <c r="B39">
        <v>0.26400000000000001</v>
      </c>
      <c r="C39">
        <v>31</v>
      </c>
      <c r="D39">
        <v>8.5000000000000006E-3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R3 - probRegression</vt:lpstr>
      <vt:lpstr>R3 - probRegression - log</vt:lpstr>
      <vt:lpstr>R3 - probFixation</vt:lpstr>
      <vt:lpstr>R3 - probFixation - log</vt:lpstr>
      <vt:lpstr>R3 - firstFixation</vt:lpstr>
      <vt:lpstr>R3 - firstPass</vt:lpstr>
      <vt:lpstr>R3 - goPast</vt:lpstr>
      <vt:lpstr>Summary &amp; B&amp;C (2011) comparison</vt:lpstr>
      <vt:lpstr>R2 - probRegression</vt:lpstr>
      <vt:lpstr>R2 - probRegression - log</vt:lpstr>
      <vt:lpstr>R2 - probFixation</vt:lpstr>
      <vt:lpstr>R2 - probFixation - log</vt:lpstr>
      <vt:lpstr>R2 - firstPass</vt:lpstr>
      <vt:lpstr>R2 - goPast</vt:lpstr>
      <vt:lpstr>R2 - firstFix (do not analyze)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2019-03-22T06:48:31Z</dcterms:created>
  <dcterms:modified xsi:type="dcterms:W3CDTF">2019-05-10T12:58:29Z</dcterms:modified>
</cp:coreProperties>
</file>