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IDE2007\Marketing\Marketing_Communications\2_websites\Mide-BLOG\BLOG-drafts\steve\20160817_MATLAB_Python\MATLAB-vs-Python_Scripts_Data\"/>
    </mc:Choice>
  </mc:AlternateContent>
  <bookViews>
    <workbookView xWindow="0" yWindow="0" windowWidth="28800" windowHeight="12435"/>
  </bookViews>
  <sheets>
    <sheet name="Python_v_MATLAB" sheetId="1" r:id="rId1"/>
    <sheet name="IDE_to_MAT" sheetId="2" r:id="rId2"/>
    <sheet name="MAT_to_CSV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D35" i="1"/>
  <c r="I55" i="1"/>
  <c r="H55" i="1"/>
  <c r="G55" i="1"/>
  <c r="F55" i="1"/>
  <c r="E55" i="1"/>
  <c r="D55" i="1"/>
  <c r="C55" i="1"/>
  <c r="I50" i="1"/>
  <c r="H50" i="1"/>
  <c r="G50" i="1"/>
  <c r="F50" i="1"/>
  <c r="E50" i="1"/>
  <c r="D50" i="1"/>
  <c r="C50" i="1"/>
  <c r="I52" i="1"/>
  <c r="H52" i="1"/>
  <c r="G52" i="1"/>
  <c r="F52" i="1"/>
  <c r="E52" i="1"/>
  <c r="D52" i="1"/>
  <c r="C52" i="1"/>
  <c r="D47" i="1"/>
  <c r="E47" i="1"/>
  <c r="F47" i="1"/>
  <c r="G47" i="1"/>
  <c r="H47" i="1"/>
  <c r="I47" i="1"/>
  <c r="C47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I30" i="1"/>
  <c r="H30" i="1"/>
  <c r="G30" i="1"/>
  <c r="F30" i="1"/>
  <c r="E30" i="1"/>
  <c r="D30" i="1"/>
  <c r="C30" i="1"/>
  <c r="F40" i="1" l="1"/>
  <c r="I40" i="1"/>
  <c r="H40" i="1"/>
  <c r="G40" i="1"/>
  <c r="G13" i="1" s="1"/>
  <c r="E40" i="1"/>
  <c r="D40" i="1"/>
  <c r="C40" i="1"/>
  <c r="I35" i="1"/>
  <c r="H35" i="1"/>
  <c r="G35" i="1"/>
  <c r="F35" i="1"/>
  <c r="E35" i="1"/>
  <c r="C35" i="1"/>
  <c r="I25" i="1"/>
  <c r="H25" i="1"/>
  <c r="G25" i="1"/>
  <c r="F25" i="1"/>
  <c r="E25" i="1"/>
  <c r="D25" i="1"/>
  <c r="C25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C10" i="1"/>
  <c r="C11" i="1"/>
  <c r="C12" i="1"/>
  <c r="C9" i="1"/>
  <c r="D20" i="1"/>
  <c r="D8" i="1" s="1"/>
  <c r="E20" i="1"/>
  <c r="F20" i="1"/>
  <c r="F8" i="1" s="1"/>
  <c r="G20" i="1"/>
  <c r="H20" i="1"/>
  <c r="I20" i="1"/>
  <c r="C20" i="1"/>
  <c r="H13" i="1" l="1"/>
  <c r="E13" i="1"/>
  <c r="C8" i="1"/>
  <c r="I13" i="1"/>
  <c r="F13" i="1"/>
  <c r="G8" i="1"/>
  <c r="C13" i="1"/>
  <c r="D13" i="1"/>
  <c r="I8" i="1"/>
  <c r="H8" i="1"/>
  <c r="E8" i="1"/>
  <c r="H7" i="3"/>
  <c r="D7" i="3"/>
  <c r="F7" i="3"/>
  <c r="G7" i="3"/>
  <c r="E7" i="3"/>
  <c r="C7" i="3" l="1"/>
  <c r="B7" i="3"/>
</calcChain>
</file>

<file path=xl/sharedStrings.xml><?xml version="1.0" encoding="utf-8"?>
<sst xmlns="http://schemas.openxmlformats.org/spreadsheetml/2006/main" count="85" uniqueCount="44">
  <si>
    <t>Filename</t>
  </si>
  <si>
    <t>Conversion to MAT Time</t>
  </si>
  <si>
    <t>Load/Plot/Analyze Time</t>
  </si>
  <si>
    <t>Save Calibrated Channel Time</t>
  </si>
  <si>
    <t>Save sub-channel Time</t>
  </si>
  <si>
    <t>10g_100Hz_60sec.IDE</t>
  </si>
  <si>
    <t>File Size (MB)</t>
  </si>
  <si>
    <t>Load Time</t>
  </si>
  <si>
    <t>Number of Data Points</t>
  </si>
  <si>
    <t>Save Time</t>
  </si>
  <si>
    <t>CSV File Size (MB)</t>
  </si>
  <si>
    <t>MAT File Size (MB)</t>
  </si>
  <si>
    <t>CSV File Size Multiplier</t>
  </si>
  <si>
    <t>Vibe-LOG-0002-025G-DC-PC.IDE</t>
  </si>
  <si>
    <t>Airplane_Take_Off.IDE</t>
  </si>
  <si>
    <t>Aircraft_Vibration.IDE</t>
  </si>
  <si>
    <t>Random_Y.IDE</t>
  </si>
  <si>
    <t>car_engine.mat</t>
  </si>
  <si>
    <t>dc_100_hz.mat</t>
  </si>
  <si>
    <t>piezo_100Hz.mat</t>
  </si>
  <si>
    <t>aircraft_takeoff.mat</t>
  </si>
  <si>
    <t>aircraft.mat</t>
  </si>
  <si>
    <t>random_vibration.mat</t>
  </si>
  <si>
    <t>Commute.IDE</t>
  </si>
  <si>
    <t>commute.mat</t>
  </si>
  <si>
    <t>Plot Time</t>
  </si>
  <si>
    <t>Compute RMS and Plot</t>
  </si>
  <si>
    <t>Compute FFT and Plot</t>
  </si>
  <si>
    <t>Total</t>
  </si>
  <si>
    <t>MATLAB Average</t>
  </si>
  <si>
    <t>MATLAB Attempt 1</t>
  </si>
  <si>
    <t>MATLAB Attempt 2</t>
  </si>
  <si>
    <t>Python Average</t>
  </si>
  <si>
    <t>Python Attempt 1</t>
  </si>
  <si>
    <t>Python Attempt 2</t>
  </si>
  <si>
    <t>MATLAB After Restart</t>
  </si>
  <si>
    <t>piezo_100Hz.csv</t>
  </si>
  <si>
    <t>aircraft_takeoff.csv</t>
  </si>
  <si>
    <t>car_engine.csv</t>
  </si>
  <si>
    <t>aircraft.csv</t>
  </si>
  <si>
    <t>random_vibration.csv</t>
  </si>
  <si>
    <t>commute.csv</t>
  </si>
  <si>
    <t>dc_100_hz.csv</t>
  </si>
  <si>
    <t>Python with the numpy.loadtxt() instead of ndfromtxt() &amp; numpy.fft() instead of rfft()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</si>
</sst>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Palatino Linotype"/>
      <family val="1"/>
    </font>
    <font>
      <sz val="10"/>
      <color theme="1"/>
      <name val="Palatino Linotype"/>
      <family val="1"/>
    </font>
    <font>
      <u/>
      <sz val="10"/>
      <color theme="10"/>
      <name val="Palatino Linotype"/>
      <family val="1"/>
    </font>
    <font>
      <sz val="10"/>
      <color rgb="FF9C0006"/>
      <name val="Palatino Linotype"/>
      <family val="1"/>
    </font>
    <font>
      <sz val="10"/>
      <color rgb="FF006100"/>
      <name val="Palatino Linotype"/>
      <family val="1"/>
    </font>
    <font>
      <sz val="10"/>
      <color rgb="FF9C65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Swis721 Cn BT"/>
      <family val="2"/>
    </font>
    <font>
      <b/>
      <sz val="10"/>
      <color theme="1"/>
      <name val="Swis721 Cn BT"/>
      <family val="2"/>
    </font>
    <font>
      <sz val="10"/>
      <color theme="1"/>
      <name val="Swis721 Blk BT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4"/>
    <xf numFmtId="0" fontId="0" fillId="0" borderId="0" xfId="0" applyAlignment="1">
      <alignment textRotation="90"/>
    </xf>
    <xf numFmtId="0" fontId="0" fillId="0" borderId="1" xfId="0" applyBorder="1"/>
    <xf numFmtId="2" fontId="0" fillId="0" borderId="1" xfId="0" applyNumberFormat="1" applyBorder="1"/>
    <xf numFmtId="3" fontId="0" fillId="0" borderId="1" xfId="0" applyNumberFormat="1" applyBorder="1"/>
    <xf numFmtId="2" fontId="0" fillId="5" borderId="1" xfId="0" applyNumberFormat="1" applyFill="1" applyBorder="1"/>
    <xf numFmtId="4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2" xfId="0" applyBorder="1" applyAlignment="1"/>
    <xf numFmtId="0" fontId="0" fillId="0" borderId="2" xfId="0" applyBorder="1" applyAlignment="1">
      <alignment horizontal="center" textRotation="90"/>
    </xf>
    <xf numFmtId="0" fontId="0" fillId="0" borderId="0" xfId="0" applyFont="1"/>
    <xf numFmtId="0" fontId="0" fillId="0" borderId="4" xfId="0" applyFont="1" applyFill="1" applyBorder="1"/>
    <xf numFmtId="0" fontId="0" fillId="0" borderId="0" xfId="0" applyFont="1" applyFill="1" applyBorder="1"/>
    <xf numFmtId="0" fontId="6" fillId="0" borderId="0" xfId="0" applyFont="1"/>
    <xf numFmtId="2" fontId="1" fillId="0" borderId="0" xfId="0" applyNumberFormat="1" applyFont="1"/>
    <xf numFmtId="2" fontId="0" fillId="0" borderId="0" xfId="0" applyNumberFormat="1" applyFont="1" applyFill="1" applyBorder="1"/>
    <xf numFmtId="2" fontId="0" fillId="0" borderId="0" xfId="0" applyNumberFormat="1" applyFont="1"/>
    <xf numFmtId="0" fontId="0" fillId="0" borderId="5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0" fillId="6" borderId="5" xfId="0" applyFont="1" applyFill="1" applyBorder="1" applyAlignment="1">
      <alignment horizontal="center" textRotation="90" wrapText="1"/>
    </xf>
    <xf numFmtId="0" fontId="0" fillId="6" borderId="4" xfId="0" applyFont="1" applyFill="1" applyBorder="1"/>
    <xf numFmtId="2" fontId="1" fillId="6" borderId="0" xfId="0" applyNumberFormat="1" applyFont="1" applyFill="1"/>
    <xf numFmtId="0" fontId="1" fillId="6" borderId="0" xfId="0" applyFont="1" applyFill="1"/>
    <xf numFmtId="0" fontId="0" fillId="6" borderId="0" xfId="0" applyFont="1" applyFill="1" applyBorder="1"/>
    <xf numFmtId="0" fontId="1" fillId="6" borderId="5" xfId="0" applyFont="1" applyFill="1" applyBorder="1" applyAlignment="1">
      <alignment horizontal="center" textRotation="90" wrapText="1"/>
    </xf>
    <xf numFmtId="0" fontId="0" fillId="6" borderId="0" xfId="0" applyFont="1" applyFill="1"/>
    <xf numFmtId="2" fontId="0" fillId="6" borderId="0" xfId="0" applyNumberFormat="1" applyFont="1" applyFill="1" applyBorder="1"/>
    <xf numFmtId="0" fontId="7" fillId="0" borderId="0" xfId="0" applyFont="1"/>
    <xf numFmtId="0" fontId="7" fillId="0" borderId="1" xfId="0" applyFont="1" applyBorder="1"/>
    <xf numFmtId="3" fontId="7" fillId="0" borderId="1" xfId="0" applyNumberFormat="1" applyFont="1" applyBorder="1"/>
    <xf numFmtId="0" fontId="7" fillId="0" borderId="6" xfId="0" applyFont="1" applyBorder="1"/>
    <xf numFmtId="2" fontId="7" fillId="0" borderId="6" xfId="0" applyNumberFormat="1" applyFont="1" applyBorder="1"/>
    <xf numFmtId="0" fontId="7" fillId="0" borderId="7" xfId="0" applyFont="1" applyBorder="1" applyAlignment="1">
      <alignment horizontal="center" textRotation="90" wrapText="1"/>
    </xf>
    <xf numFmtId="0" fontId="7" fillId="0" borderId="8" xfId="0" applyFont="1" applyFill="1" applyBorder="1"/>
    <xf numFmtId="2" fontId="7" fillId="0" borderId="8" xfId="0" applyNumberFormat="1" applyFont="1" applyBorder="1"/>
    <xf numFmtId="2" fontId="7" fillId="0" borderId="12" xfId="0" applyNumberFormat="1" applyFont="1" applyBorder="1"/>
    <xf numFmtId="0" fontId="7" fillId="0" borderId="9" xfId="0" applyFont="1" applyBorder="1" applyAlignment="1">
      <alignment horizontal="center" textRotation="90" wrapText="1"/>
    </xf>
    <xf numFmtId="0" fontId="7" fillId="0" borderId="1" xfId="0" applyFont="1" applyFill="1" applyBorder="1"/>
    <xf numFmtId="2" fontId="7" fillId="0" borderId="1" xfId="0" applyNumberFormat="1" applyFont="1" applyBorder="1"/>
    <xf numFmtId="2" fontId="7" fillId="0" borderId="13" xfId="0" applyNumberFormat="1" applyFont="1" applyBorder="1"/>
    <xf numFmtId="0" fontId="7" fillId="0" borderId="10" xfId="0" applyFont="1" applyBorder="1" applyAlignment="1">
      <alignment horizontal="center" textRotation="90" wrapText="1"/>
    </xf>
    <xf numFmtId="0" fontId="8" fillId="0" borderId="11" xfId="0" applyFont="1" applyFill="1" applyBorder="1"/>
    <xf numFmtId="2" fontId="8" fillId="0" borderId="11" xfId="0" applyNumberFormat="1" applyFont="1" applyBorder="1"/>
    <xf numFmtId="2" fontId="8" fillId="0" borderId="14" xfId="0" applyNumberFormat="1" applyFont="1" applyBorder="1"/>
    <xf numFmtId="0" fontId="9" fillId="0" borderId="6" xfId="0" applyFont="1" applyBorder="1" applyAlignment="1"/>
    <xf numFmtId="0" fontId="9" fillId="0" borderId="6" xfId="0" applyFont="1" applyBorder="1" applyAlignment="1">
      <alignment horizontal="center" textRotation="90"/>
    </xf>
  </cellXfs>
  <cellStyles count="5">
    <cellStyle name="Bad" xfId="2" builtinId="27" customBuiltin="1"/>
    <cellStyle name="Good" xfId="1" builtinId="26" customBuiltin="1"/>
    <cellStyle name="Hyperlink" xfId="4" builtinId="8"/>
    <cellStyle name="Neutral" xfId="3" builtinId="2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wis721 BlkCn BT" panose="020B0806030502040204" pitchFamily="34" charset="0"/>
                <a:ea typeface="+mn-ea"/>
                <a:cs typeface="+mn-cs"/>
              </a:defRPr>
            </a:pPr>
            <a:r>
              <a:rPr lang="en-US">
                <a:latin typeface="Swis721 BlkCn BT" panose="020B0806030502040204" pitchFamily="34" charset="0"/>
              </a:rPr>
              <a:t>MATLAB vs Python - Loading CSV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wis721 BlkCn BT" panose="020B080603050204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Python_v_MATLAB!$C$4:$I$4</c:f>
              <c:numCache>
                <c:formatCode>0.00</c:formatCode>
                <c:ptCount val="7"/>
                <c:pt idx="0">
                  <c:v>0.06</c:v>
                </c:pt>
                <c:pt idx="1">
                  <c:v>0.30500000000000005</c:v>
                </c:pt>
                <c:pt idx="2">
                  <c:v>1.125</c:v>
                </c:pt>
                <c:pt idx="3">
                  <c:v>1.1749999999999998</c:v>
                </c:pt>
                <c:pt idx="4">
                  <c:v>2.34</c:v>
                </c:pt>
                <c:pt idx="5">
                  <c:v>2.9299999999999997</c:v>
                </c:pt>
                <c:pt idx="6">
                  <c:v>11.219999999999999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Python_v_MATLAB!$C$9:$I$9</c:f>
              <c:numCache>
                <c:formatCode>0.00</c:formatCode>
                <c:ptCount val="7"/>
                <c:pt idx="0">
                  <c:v>0.13150000000000001</c:v>
                </c:pt>
                <c:pt idx="1">
                  <c:v>1.845</c:v>
                </c:pt>
                <c:pt idx="2">
                  <c:v>7.3825000000000003</c:v>
                </c:pt>
                <c:pt idx="3">
                  <c:v>7.5824999999999996</c:v>
                </c:pt>
                <c:pt idx="4">
                  <c:v>15.850000000000001</c:v>
                </c:pt>
                <c:pt idx="5">
                  <c:v>20.147500000000001</c:v>
                </c:pt>
                <c:pt idx="6">
                  <c:v>75.674999999999997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3544"/>
        <c:axId val="236341976"/>
      </c:scatterChart>
      <c:valAx>
        <c:axId val="2363435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wis721 Cn BT" panose="020B0506020202030204" pitchFamily="34" charset="0"/>
                    <a:ea typeface="+mn-ea"/>
                    <a:cs typeface="+mn-cs"/>
                  </a:defRPr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wis721 Cn BT" panose="020B05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wis721 Cn BT" panose="020B0506020202030204" pitchFamily="34" charset="0"/>
                <a:ea typeface="+mn-ea"/>
                <a:cs typeface="+mn-cs"/>
              </a:defRPr>
            </a:pPr>
            <a:endParaRPr lang="en-US"/>
          </a:p>
        </c:txPr>
        <c:crossAx val="236341976"/>
        <c:crosses val="autoZero"/>
        <c:crossBetween val="midCat"/>
      </c:valAx>
      <c:valAx>
        <c:axId val="236341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wis721 Cn BT" panose="020B0506020202030204" pitchFamily="34" charset="0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wis721 Cn BT" panose="020B05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wis721 Cn BT" panose="020B0506020202030204" pitchFamily="34" charset="0"/>
                <a:ea typeface="+mn-ea"/>
                <a:cs typeface="+mn-cs"/>
              </a:defRPr>
            </a:pPr>
            <a:endParaRPr lang="en-US"/>
          </a:p>
        </c:txPr>
        <c:crossAx val="23634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833333333333337"/>
          <c:y val="0.20911964129483809"/>
          <c:w val="0.13074081364829396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wis721 Cn BT" panose="020B05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wis721 Cn BT" panose="020B05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 vs</a:t>
            </a:r>
            <a:r>
              <a:rPr lang="en-US" baseline="0"/>
              <a:t> Python - Plotting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Python_v_MATLAB!$C$5:$I$5</c:f>
              <c:numCache>
                <c:formatCode>0.00</c:formatCode>
                <c:ptCount val="7"/>
                <c:pt idx="0">
                  <c:v>0.10500000000000001</c:v>
                </c:pt>
                <c:pt idx="1">
                  <c:v>0.155</c:v>
                </c:pt>
                <c:pt idx="2">
                  <c:v>0.315</c:v>
                </c:pt>
                <c:pt idx="3">
                  <c:v>0.33500000000000002</c:v>
                </c:pt>
                <c:pt idx="4">
                  <c:v>0.56000000000000005</c:v>
                </c:pt>
                <c:pt idx="5">
                  <c:v>0.71</c:v>
                </c:pt>
                <c:pt idx="6">
                  <c:v>2.35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Python_v_MATLAB!$C$10:$I$10</c:f>
              <c:numCache>
                <c:formatCode>0.00</c:formatCode>
                <c:ptCount val="7"/>
                <c:pt idx="0">
                  <c:v>0.10150000000000001</c:v>
                </c:pt>
                <c:pt idx="1">
                  <c:v>0.11395</c:v>
                </c:pt>
                <c:pt idx="2">
                  <c:v>0.16099999999999998</c:v>
                </c:pt>
                <c:pt idx="3">
                  <c:v>0.217</c:v>
                </c:pt>
                <c:pt idx="4">
                  <c:v>0.29149999999999998</c:v>
                </c:pt>
                <c:pt idx="5">
                  <c:v>0.32</c:v>
                </c:pt>
                <c:pt idx="6">
                  <c:v>1.0225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0800"/>
        <c:axId val="236340016"/>
      </c:scatterChart>
      <c:valAx>
        <c:axId val="2363408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0016"/>
        <c:crosses val="autoZero"/>
        <c:crossBetween val="midCat"/>
      </c:valAx>
      <c:valAx>
        <c:axId val="23634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833333333333337"/>
          <c:y val="0.20911964129483809"/>
          <c:w val="0.13074081364829396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wis721 BlkCn BT" panose="020B0806030502040204" pitchFamily="34" charset="0"/>
                <a:ea typeface="+mn-ea"/>
                <a:cs typeface="+mn-cs"/>
              </a:defRPr>
            </a:pPr>
            <a:r>
              <a:rPr lang="en-US">
                <a:latin typeface="Swis721 BlkCn BT" panose="020B0806030502040204" pitchFamily="34" charset="0"/>
              </a:rPr>
              <a:t>MATLAB vs Python - Computing a 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wis721 BlkCn BT" panose="020B080603050204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Python_v_MATLAB!$C$7:$I$7</c:f>
              <c:numCache>
                <c:formatCode>0.00</c:formatCode>
                <c:ptCount val="7"/>
                <c:pt idx="0">
                  <c:v>0.06</c:v>
                </c:pt>
                <c:pt idx="1">
                  <c:v>0.20500000000000002</c:v>
                </c:pt>
                <c:pt idx="2">
                  <c:v>0.24</c:v>
                </c:pt>
                <c:pt idx="3">
                  <c:v>0.35</c:v>
                </c:pt>
                <c:pt idx="4">
                  <c:v>0.6100000000000001</c:v>
                </c:pt>
                <c:pt idx="5">
                  <c:v>0.66500000000000004</c:v>
                </c:pt>
                <c:pt idx="6">
                  <c:v>2.0949999999999998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Python_v_MATLAB!$C$12:$I$12</c:f>
              <c:numCache>
                <c:formatCode>0.00</c:formatCode>
                <c:ptCount val="7"/>
                <c:pt idx="0">
                  <c:v>9.665E-2</c:v>
                </c:pt>
                <c:pt idx="1">
                  <c:v>6.9</c:v>
                </c:pt>
                <c:pt idx="2">
                  <c:v>2.1680000000000001</c:v>
                </c:pt>
                <c:pt idx="3">
                  <c:v>0.82550000000000001</c:v>
                </c:pt>
                <c:pt idx="4">
                  <c:v>145.35500000000002</c:v>
                </c:pt>
                <c:pt idx="5">
                  <c:v>5.2200000000000006</c:v>
                </c:pt>
                <c:pt idx="6">
                  <c:v>83.539999999999992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20608"/>
        <c:axId val="283321000"/>
      </c:scatterChart>
      <c:valAx>
        <c:axId val="2833206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wis721 Cn BT" panose="020B0506020202030204" pitchFamily="34" charset="0"/>
                    <a:ea typeface="+mn-ea"/>
                    <a:cs typeface="+mn-cs"/>
                  </a:defRPr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wis721 Cn BT" panose="020B05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wis721 Cn BT" panose="020B0506020202030204" pitchFamily="34" charset="0"/>
                <a:ea typeface="+mn-ea"/>
                <a:cs typeface="+mn-cs"/>
              </a:defRPr>
            </a:pPr>
            <a:endParaRPr lang="en-US"/>
          </a:p>
        </c:txPr>
        <c:crossAx val="283321000"/>
        <c:crosses val="autoZero"/>
        <c:crossBetween val="midCat"/>
      </c:valAx>
      <c:valAx>
        <c:axId val="28332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wis721 Cn BT" panose="020B0506020202030204" pitchFamily="34" charset="0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wis721 Cn BT" panose="020B05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wis721 Cn BT" panose="020B0506020202030204" pitchFamily="34" charset="0"/>
                <a:ea typeface="+mn-ea"/>
                <a:cs typeface="+mn-cs"/>
              </a:defRPr>
            </a:pPr>
            <a:endParaRPr lang="en-US"/>
          </a:p>
        </c:txPr>
        <c:crossAx val="28332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833333333333337"/>
          <c:y val="0.20911964129483809"/>
          <c:w val="0.13074081364829396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wis721 Cn BT" panose="020B05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wis721 Cn BT" panose="020B05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MATLAB vs</a:t>
            </a:r>
            <a:r>
              <a:rPr lang="en-US" baseline="0"/>
              <a:t> Python - Executing a For Loop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Python_v_MATLAB!$C$6:$I$6</c:f>
              <c:numCache>
                <c:formatCode>0.00</c:formatCode>
                <c:ptCount val="7"/>
                <c:pt idx="0">
                  <c:v>6.5000000000000002E-2</c:v>
                </c:pt>
                <c:pt idx="1">
                  <c:v>7.0000000000000007E-2</c:v>
                </c:pt>
                <c:pt idx="2">
                  <c:v>0.125</c:v>
                </c:pt>
                <c:pt idx="3">
                  <c:v>8.4999999999999992E-2</c:v>
                </c:pt>
                <c:pt idx="4">
                  <c:v>0.185</c:v>
                </c:pt>
                <c:pt idx="5">
                  <c:v>0.19</c:v>
                </c:pt>
                <c:pt idx="6">
                  <c:v>0.42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Python_v_MATLAB!$C$2:$I$2</c:f>
              <c:numCache>
                <c:formatCode>#,##0</c:formatCode>
                <c:ptCount val="7"/>
                <c:pt idx="0">
                  <c:v>22829</c:v>
                </c:pt>
                <c:pt idx="1">
                  <c:v>300013</c:v>
                </c:pt>
                <c:pt idx="2">
                  <c:v>1124434</c:v>
                </c:pt>
                <c:pt idx="3">
                  <c:v>1200048</c:v>
                </c:pt>
                <c:pt idx="4">
                  <c:v>2465342</c:v>
                </c:pt>
                <c:pt idx="5">
                  <c:v>3068583</c:v>
                </c:pt>
                <c:pt idx="6">
                  <c:v>11553414</c:v>
                </c:pt>
              </c:numCache>
            </c:numRef>
          </c:xVal>
          <c:yVal>
            <c:numRef>
              <c:f>Python_v_MATLAB!$C$11:$I$11</c:f>
              <c:numCache>
                <c:formatCode>0.00</c:formatCode>
                <c:ptCount val="7"/>
                <c:pt idx="0">
                  <c:v>6.4500000000000002E-2</c:v>
                </c:pt>
                <c:pt idx="1">
                  <c:v>9.5450000000000007E-2</c:v>
                </c:pt>
                <c:pt idx="2">
                  <c:v>0.13900000000000001</c:v>
                </c:pt>
                <c:pt idx="3">
                  <c:v>7.7499999999999999E-2</c:v>
                </c:pt>
                <c:pt idx="4">
                  <c:v>0.31850000000000001</c:v>
                </c:pt>
                <c:pt idx="5">
                  <c:v>0.13300000000000001</c:v>
                </c:pt>
                <c:pt idx="6">
                  <c:v>0.221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20216"/>
        <c:axId val="81874440"/>
      </c:scatterChart>
      <c:valAx>
        <c:axId val="283320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440"/>
        <c:crosses val="autoZero"/>
        <c:crossBetween val="midCat"/>
      </c:valAx>
      <c:valAx>
        <c:axId val="81874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2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833333333333337"/>
          <c:y val="0.20911964129483809"/>
          <c:w val="0.13074081364829396"/>
          <c:h val="0.1562510936132983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</xdr:row>
      <xdr:rowOff>0</xdr:rowOff>
    </xdr:from>
    <xdr:to>
      <xdr:col>16</xdr:col>
      <xdr:colOff>409575</xdr:colOff>
      <xdr:row>16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16</xdr:row>
      <xdr:rowOff>161925</xdr:rowOff>
    </xdr:from>
    <xdr:to>
      <xdr:col>16</xdr:col>
      <xdr:colOff>466725</xdr:colOff>
      <xdr:row>31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RowHeight="15" x14ac:dyDescent="0.3"/>
  <cols>
    <col min="1" max="1" width="9.140625" style="1"/>
    <col min="2" max="2" width="20.85546875" style="1" bestFit="1" customWidth="1"/>
    <col min="3" max="9" width="10.7109375" style="1" customWidth="1"/>
    <col min="10" max="16384" width="9.140625" style="1"/>
  </cols>
  <sheetData>
    <row r="1" spans="1:13" ht="124.5" x14ac:dyDescent="0.3">
      <c r="A1" s="30"/>
      <c r="B1" s="47" t="s">
        <v>0</v>
      </c>
      <c r="C1" s="48" t="s">
        <v>42</v>
      </c>
      <c r="D1" s="48" t="s">
        <v>36</v>
      </c>
      <c r="E1" s="48" t="s">
        <v>37</v>
      </c>
      <c r="F1" s="48" t="s">
        <v>38</v>
      </c>
      <c r="G1" s="48" t="s">
        <v>39</v>
      </c>
      <c r="H1" s="48" t="s">
        <v>40</v>
      </c>
      <c r="I1" s="48" t="s">
        <v>41</v>
      </c>
    </row>
    <row r="2" spans="1:13" x14ac:dyDescent="0.3">
      <c r="A2" s="31"/>
      <c r="B2" s="31" t="s">
        <v>8</v>
      </c>
      <c r="C2" s="32">
        <v>22829</v>
      </c>
      <c r="D2" s="32">
        <v>300013</v>
      </c>
      <c r="E2" s="32">
        <v>1124434</v>
      </c>
      <c r="F2" s="32">
        <v>1200048</v>
      </c>
      <c r="G2" s="32">
        <v>2465342</v>
      </c>
      <c r="H2" s="32">
        <v>3068583</v>
      </c>
      <c r="I2" s="32">
        <v>11553414</v>
      </c>
      <c r="K2" s="6"/>
    </row>
    <row r="3" spans="1:13" ht="15.75" thickBot="1" x14ac:dyDescent="0.35">
      <c r="A3" s="33"/>
      <c r="B3" s="33" t="s">
        <v>10</v>
      </c>
      <c r="C3" s="34">
        <v>0.32</v>
      </c>
      <c r="D3" s="34">
        <v>4.0999999999999996</v>
      </c>
      <c r="E3" s="34">
        <v>16.899999999999999</v>
      </c>
      <c r="F3" s="34">
        <v>18.3</v>
      </c>
      <c r="G3" s="34">
        <v>33.799999999999997</v>
      </c>
      <c r="H3" s="34">
        <v>42.5</v>
      </c>
      <c r="I3" s="34">
        <v>174</v>
      </c>
    </row>
    <row r="4" spans="1:13" x14ac:dyDescent="0.3">
      <c r="A4" s="35" t="s">
        <v>29</v>
      </c>
      <c r="B4" s="36" t="s">
        <v>7</v>
      </c>
      <c r="C4" s="37">
        <f>AVERAGE(C16,C21)</f>
        <v>0.06</v>
      </c>
      <c r="D4" s="37">
        <f t="shared" ref="D4:I4" si="0">AVERAGE(D16,D21)</f>
        <v>0.30500000000000005</v>
      </c>
      <c r="E4" s="37">
        <f t="shared" si="0"/>
        <v>1.125</v>
      </c>
      <c r="F4" s="37">
        <f t="shared" si="0"/>
        <v>1.1749999999999998</v>
      </c>
      <c r="G4" s="37">
        <f t="shared" si="0"/>
        <v>2.34</v>
      </c>
      <c r="H4" s="37">
        <f t="shared" si="0"/>
        <v>2.9299999999999997</v>
      </c>
      <c r="I4" s="38">
        <f t="shared" si="0"/>
        <v>11.219999999999999</v>
      </c>
    </row>
    <row r="5" spans="1:13" x14ac:dyDescent="0.3">
      <c r="A5" s="39"/>
      <c r="B5" s="40" t="s">
        <v>25</v>
      </c>
      <c r="C5" s="41">
        <f t="shared" ref="C5:I8" si="1">AVERAGE(C17,C22)</f>
        <v>0.10500000000000001</v>
      </c>
      <c r="D5" s="41">
        <f t="shared" si="1"/>
        <v>0.155</v>
      </c>
      <c r="E5" s="41">
        <f t="shared" si="1"/>
        <v>0.315</v>
      </c>
      <c r="F5" s="41">
        <f t="shared" si="1"/>
        <v>0.33500000000000002</v>
      </c>
      <c r="G5" s="41">
        <f t="shared" si="1"/>
        <v>0.56000000000000005</v>
      </c>
      <c r="H5" s="41">
        <f t="shared" si="1"/>
        <v>0.71</v>
      </c>
      <c r="I5" s="42">
        <f t="shared" si="1"/>
        <v>2.35</v>
      </c>
    </row>
    <row r="6" spans="1:13" x14ac:dyDescent="0.3">
      <c r="A6" s="39"/>
      <c r="B6" s="40" t="s">
        <v>26</v>
      </c>
      <c r="C6" s="41">
        <f t="shared" si="1"/>
        <v>6.5000000000000002E-2</v>
      </c>
      <c r="D6" s="41">
        <f t="shared" si="1"/>
        <v>7.0000000000000007E-2</v>
      </c>
      <c r="E6" s="41">
        <f t="shared" si="1"/>
        <v>0.125</v>
      </c>
      <c r="F6" s="41">
        <f t="shared" si="1"/>
        <v>8.4999999999999992E-2</v>
      </c>
      <c r="G6" s="41">
        <f t="shared" si="1"/>
        <v>0.185</v>
      </c>
      <c r="H6" s="41">
        <f t="shared" si="1"/>
        <v>0.19</v>
      </c>
      <c r="I6" s="42">
        <f t="shared" si="1"/>
        <v>0.42</v>
      </c>
    </row>
    <row r="7" spans="1:13" x14ac:dyDescent="0.3">
      <c r="A7" s="39"/>
      <c r="B7" s="40" t="s">
        <v>27</v>
      </c>
      <c r="C7" s="41">
        <f t="shared" si="1"/>
        <v>0.06</v>
      </c>
      <c r="D7" s="41">
        <f t="shared" si="1"/>
        <v>0.20500000000000002</v>
      </c>
      <c r="E7" s="41">
        <f t="shared" si="1"/>
        <v>0.24</v>
      </c>
      <c r="F7" s="41">
        <f t="shared" si="1"/>
        <v>0.35</v>
      </c>
      <c r="G7" s="41">
        <f t="shared" si="1"/>
        <v>0.6100000000000001</v>
      </c>
      <c r="H7" s="41">
        <f t="shared" si="1"/>
        <v>0.66500000000000004</v>
      </c>
      <c r="I7" s="42">
        <f t="shared" si="1"/>
        <v>2.0949999999999998</v>
      </c>
    </row>
    <row r="8" spans="1:13" s="16" customFormat="1" ht="15.75" thickBot="1" x14ac:dyDescent="0.35">
      <c r="A8" s="43"/>
      <c r="B8" s="44" t="s">
        <v>28</v>
      </c>
      <c r="C8" s="45">
        <f t="shared" si="1"/>
        <v>0.29000000000000004</v>
      </c>
      <c r="D8" s="45">
        <f t="shared" si="1"/>
        <v>0.7350000000000001</v>
      </c>
      <c r="E8" s="45">
        <f t="shared" si="1"/>
        <v>1.8049999999999999</v>
      </c>
      <c r="F8" s="45">
        <f t="shared" si="1"/>
        <v>1.9450000000000003</v>
      </c>
      <c r="G8" s="45">
        <f t="shared" si="1"/>
        <v>3.6950000000000003</v>
      </c>
      <c r="H8" s="45">
        <f t="shared" si="1"/>
        <v>4.4950000000000001</v>
      </c>
      <c r="I8" s="46">
        <f t="shared" si="1"/>
        <v>16.085000000000001</v>
      </c>
    </row>
    <row r="9" spans="1:13" x14ac:dyDescent="0.3">
      <c r="A9" s="35" t="s">
        <v>32</v>
      </c>
      <c r="B9" s="36" t="s">
        <v>7</v>
      </c>
      <c r="C9" s="37">
        <f>AVERAGE(C31,C36)</f>
        <v>0.13150000000000001</v>
      </c>
      <c r="D9" s="37">
        <f t="shared" ref="D9:I9" si="2">AVERAGE(D31,D36)</f>
        <v>1.845</v>
      </c>
      <c r="E9" s="37">
        <f t="shared" si="2"/>
        <v>7.3825000000000003</v>
      </c>
      <c r="F9" s="37">
        <f t="shared" si="2"/>
        <v>7.5824999999999996</v>
      </c>
      <c r="G9" s="37">
        <f t="shared" si="2"/>
        <v>15.850000000000001</v>
      </c>
      <c r="H9" s="37">
        <f t="shared" si="2"/>
        <v>20.147500000000001</v>
      </c>
      <c r="I9" s="38">
        <f t="shared" si="2"/>
        <v>75.674999999999997</v>
      </c>
      <c r="M9" s="2"/>
    </row>
    <row r="10" spans="1:13" x14ac:dyDescent="0.3">
      <c r="A10" s="39"/>
      <c r="B10" s="40" t="s">
        <v>25</v>
      </c>
      <c r="C10" s="41">
        <f t="shared" ref="C10:I13" si="3">AVERAGE(C32,C37)</f>
        <v>0.10150000000000001</v>
      </c>
      <c r="D10" s="41">
        <f t="shared" si="3"/>
        <v>0.11395</v>
      </c>
      <c r="E10" s="41">
        <f t="shared" si="3"/>
        <v>0.16099999999999998</v>
      </c>
      <c r="F10" s="41">
        <f t="shared" si="3"/>
        <v>0.217</v>
      </c>
      <c r="G10" s="41">
        <f t="shared" si="3"/>
        <v>0.29149999999999998</v>
      </c>
      <c r="H10" s="41">
        <f t="shared" si="3"/>
        <v>0.32</v>
      </c>
      <c r="I10" s="42">
        <f t="shared" si="3"/>
        <v>1.0225</v>
      </c>
    </row>
    <row r="11" spans="1:13" x14ac:dyDescent="0.3">
      <c r="A11" s="39"/>
      <c r="B11" s="40" t="s">
        <v>26</v>
      </c>
      <c r="C11" s="41">
        <f t="shared" si="3"/>
        <v>6.4500000000000002E-2</v>
      </c>
      <c r="D11" s="41">
        <f t="shared" si="3"/>
        <v>9.5450000000000007E-2</v>
      </c>
      <c r="E11" s="41">
        <f t="shared" si="3"/>
        <v>0.13900000000000001</v>
      </c>
      <c r="F11" s="41">
        <f t="shared" si="3"/>
        <v>7.7499999999999999E-2</v>
      </c>
      <c r="G11" s="41">
        <f t="shared" si="3"/>
        <v>0.31850000000000001</v>
      </c>
      <c r="H11" s="41">
        <f t="shared" si="3"/>
        <v>0.13300000000000001</v>
      </c>
      <c r="I11" s="42">
        <f t="shared" si="3"/>
        <v>0.221</v>
      </c>
    </row>
    <row r="12" spans="1:13" x14ac:dyDescent="0.3">
      <c r="A12" s="39"/>
      <c r="B12" s="40" t="s">
        <v>27</v>
      </c>
      <c r="C12" s="41">
        <f t="shared" si="3"/>
        <v>9.665E-2</v>
      </c>
      <c r="D12" s="41">
        <f t="shared" si="3"/>
        <v>6.9</v>
      </c>
      <c r="E12" s="41">
        <f t="shared" si="3"/>
        <v>2.1680000000000001</v>
      </c>
      <c r="F12" s="41">
        <f t="shared" si="3"/>
        <v>0.82550000000000001</v>
      </c>
      <c r="G12" s="41">
        <f t="shared" si="3"/>
        <v>145.35500000000002</v>
      </c>
      <c r="H12" s="41">
        <f t="shared" si="3"/>
        <v>5.2200000000000006</v>
      </c>
      <c r="I12" s="42">
        <f t="shared" si="3"/>
        <v>83.539999999999992</v>
      </c>
    </row>
    <row r="13" spans="1:13" s="16" customFormat="1" ht="15.75" thickBot="1" x14ac:dyDescent="0.35">
      <c r="A13" s="43"/>
      <c r="B13" s="44" t="s">
        <v>28</v>
      </c>
      <c r="C13" s="45">
        <f t="shared" si="3"/>
        <v>0.39415</v>
      </c>
      <c r="D13" s="45">
        <f t="shared" si="3"/>
        <v>8.9543999999999997</v>
      </c>
      <c r="E13" s="45">
        <f t="shared" si="3"/>
        <v>9.8505000000000003</v>
      </c>
      <c r="F13" s="45">
        <f t="shared" si="3"/>
        <v>8.7025000000000006</v>
      </c>
      <c r="G13" s="45">
        <f t="shared" si="3"/>
        <v>161.815</v>
      </c>
      <c r="H13" s="45">
        <f t="shared" si="3"/>
        <v>25.820499999999999</v>
      </c>
      <c r="I13" s="46">
        <f t="shared" si="3"/>
        <v>160.45850000000002</v>
      </c>
    </row>
    <row r="14" spans="1:13" x14ac:dyDescent="0.3">
      <c r="B14" s="15"/>
    </row>
    <row r="16" spans="1:13" x14ac:dyDescent="0.3">
      <c r="A16" s="20" t="s">
        <v>30</v>
      </c>
      <c r="B16" s="14" t="s">
        <v>7</v>
      </c>
      <c r="C16" s="17">
        <v>0.06</v>
      </c>
      <c r="D16" s="1">
        <v>0.28000000000000003</v>
      </c>
      <c r="E16" s="1">
        <v>1.1299999999999999</v>
      </c>
      <c r="F16" s="15">
        <v>1.2</v>
      </c>
      <c r="G16" s="15">
        <v>2.3199999999999998</v>
      </c>
      <c r="H16" s="15">
        <v>2.92</v>
      </c>
      <c r="I16" s="15">
        <v>11.01</v>
      </c>
    </row>
    <row r="17" spans="1:13" x14ac:dyDescent="0.3">
      <c r="A17" s="21"/>
      <c r="B17" s="14" t="s">
        <v>25</v>
      </c>
      <c r="C17" s="17">
        <v>0.11</v>
      </c>
      <c r="D17" s="13">
        <v>0.16</v>
      </c>
      <c r="E17" s="1">
        <v>0.28999999999999998</v>
      </c>
      <c r="F17" s="15">
        <v>0.34</v>
      </c>
      <c r="G17" s="15">
        <v>0.56000000000000005</v>
      </c>
      <c r="H17" s="15">
        <v>0.69</v>
      </c>
      <c r="I17" s="15">
        <v>2.48</v>
      </c>
    </row>
    <row r="18" spans="1:13" x14ac:dyDescent="0.3">
      <c r="A18" s="21"/>
      <c r="B18" s="14" t="s">
        <v>26</v>
      </c>
      <c r="C18" s="17">
        <v>7.0000000000000007E-2</v>
      </c>
      <c r="D18" s="1">
        <v>7.0000000000000007E-2</v>
      </c>
      <c r="E18" s="1">
        <v>0.13</v>
      </c>
      <c r="F18" s="15">
        <v>0.08</v>
      </c>
      <c r="G18" s="15">
        <v>0.2</v>
      </c>
      <c r="H18" s="15">
        <v>0.18</v>
      </c>
      <c r="I18" s="15">
        <v>0.47</v>
      </c>
    </row>
    <row r="19" spans="1:13" x14ac:dyDescent="0.3">
      <c r="A19" s="21"/>
      <c r="B19" s="14" t="s">
        <v>27</v>
      </c>
      <c r="C19" s="18">
        <v>0.06</v>
      </c>
      <c r="D19" s="13">
        <v>0.28000000000000003</v>
      </c>
      <c r="E19" s="13">
        <v>0.26</v>
      </c>
      <c r="F19" s="15">
        <v>0.41</v>
      </c>
      <c r="G19" s="15">
        <v>0.66</v>
      </c>
      <c r="H19" s="15">
        <v>0.71</v>
      </c>
      <c r="I19" s="15">
        <v>2.25</v>
      </c>
      <c r="M19" s="1">
        <f>145/5</f>
        <v>29</v>
      </c>
    </row>
    <row r="20" spans="1:13" x14ac:dyDescent="0.3">
      <c r="A20" s="21"/>
      <c r="B20" s="14" t="s">
        <v>28</v>
      </c>
      <c r="C20" s="17">
        <f>SUM(C16:C19)</f>
        <v>0.3</v>
      </c>
      <c r="D20" s="17">
        <f t="shared" ref="D20:I20" si="4">SUM(D16:D19)</f>
        <v>0.79</v>
      </c>
      <c r="E20" s="17">
        <f t="shared" si="4"/>
        <v>1.8099999999999998</v>
      </c>
      <c r="F20" s="17">
        <f t="shared" si="4"/>
        <v>2.0300000000000002</v>
      </c>
      <c r="G20" s="17">
        <f t="shared" si="4"/>
        <v>3.74</v>
      </c>
      <c r="H20" s="17">
        <f t="shared" si="4"/>
        <v>4.5</v>
      </c>
      <c r="I20" s="17">
        <f t="shared" si="4"/>
        <v>16.21</v>
      </c>
    </row>
    <row r="21" spans="1:13" x14ac:dyDescent="0.3">
      <c r="A21" s="20" t="s">
        <v>31</v>
      </c>
      <c r="B21" s="14" t="s">
        <v>7</v>
      </c>
      <c r="C21" s="19">
        <v>0.06</v>
      </c>
      <c r="D21" s="13">
        <v>0.33</v>
      </c>
      <c r="E21" s="13">
        <v>1.1200000000000001</v>
      </c>
      <c r="F21" s="15">
        <v>1.1499999999999999</v>
      </c>
      <c r="G21" s="15">
        <v>2.36</v>
      </c>
      <c r="H21" s="15">
        <v>2.94</v>
      </c>
      <c r="I21" s="15">
        <v>11.43</v>
      </c>
    </row>
    <row r="22" spans="1:13" x14ac:dyDescent="0.3">
      <c r="A22" s="21"/>
      <c r="B22" s="14" t="s">
        <v>25</v>
      </c>
      <c r="C22" s="19">
        <v>0.1</v>
      </c>
      <c r="D22" s="13">
        <v>0.15</v>
      </c>
      <c r="E22" s="13">
        <v>0.34</v>
      </c>
      <c r="F22" s="15">
        <v>0.33</v>
      </c>
      <c r="G22" s="15">
        <v>0.56000000000000005</v>
      </c>
      <c r="H22" s="15">
        <v>0.73</v>
      </c>
      <c r="I22" s="15">
        <v>2.2200000000000002</v>
      </c>
    </row>
    <row r="23" spans="1:13" x14ac:dyDescent="0.3">
      <c r="A23" s="21"/>
      <c r="B23" s="14" t="s">
        <v>26</v>
      </c>
      <c r="C23" s="19">
        <v>0.06</v>
      </c>
      <c r="D23" s="13">
        <v>7.0000000000000007E-2</v>
      </c>
      <c r="E23" s="13">
        <v>0.12</v>
      </c>
      <c r="F23" s="15">
        <v>0.09</v>
      </c>
      <c r="G23" s="15">
        <v>0.17</v>
      </c>
      <c r="H23" s="15">
        <v>0.2</v>
      </c>
      <c r="I23" s="15">
        <v>0.37</v>
      </c>
    </row>
    <row r="24" spans="1:13" x14ac:dyDescent="0.3">
      <c r="A24" s="21"/>
      <c r="B24" s="14" t="s">
        <v>27</v>
      </c>
      <c r="C24" s="19">
        <v>0.06</v>
      </c>
      <c r="D24" s="13">
        <v>0.13</v>
      </c>
      <c r="E24" s="13">
        <v>0.22</v>
      </c>
      <c r="F24" s="15">
        <v>0.28999999999999998</v>
      </c>
      <c r="G24" s="15">
        <v>0.56000000000000005</v>
      </c>
      <c r="H24" s="15">
        <v>0.62</v>
      </c>
      <c r="I24" s="15">
        <v>1.94</v>
      </c>
    </row>
    <row r="25" spans="1:13" x14ac:dyDescent="0.3">
      <c r="A25" s="21"/>
      <c r="B25" s="14" t="s">
        <v>28</v>
      </c>
      <c r="C25" s="17">
        <f>SUM(C21:C24)</f>
        <v>0.28000000000000003</v>
      </c>
      <c r="D25" s="17">
        <f t="shared" ref="D25" si="5">SUM(D21:D24)</f>
        <v>0.68</v>
      </c>
      <c r="E25" s="17">
        <f t="shared" ref="E25" si="6">SUM(E21:E24)</f>
        <v>1.8</v>
      </c>
      <c r="F25" s="17">
        <f t="shared" ref="F25" si="7">SUM(F21:F24)</f>
        <v>1.86</v>
      </c>
      <c r="G25" s="17">
        <f t="shared" ref="G25" si="8">SUM(G21:G24)</f>
        <v>3.65</v>
      </c>
      <c r="H25" s="17">
        <f t="shared" ref="H25" si="9">SUM(H21:H24)</f>
        <v>4.49</v>
      </c>
      <c r="I25" s="17">
        <f t="shared" ref="I25" si="10">SUM(I21:I24)</f>
        <v>15.959999999999999</v>
      </c>
    </row>
    <row r="26" spans="1:13" x14ac:dyDescent="0.3">
      <c r="A26" s="22" t="s">
        <v>35</v>
      </c>
      <c r="B26" s="23" t="s">
        <v>7</v>
      </c>
      <c r="C26" s="24">
        <v>0.28999999999999998</v>
      </c>
      <c r="D26" s="25">
        <v>0.65</v>
      </c>
      <c r="E26" s="25">
        <v>2.25</v>
      </c>
      <c r="F26" s="26">
        <v>1.81</v>
      </c>
      <c r="G26" s="26">
        <v>4.24</v>
      </c>
      <c r="H26" s="26">
        <v>4.95</v>
      </c>
      <c r="I26" s="26">
        <v>13.03</v>
      </c>
    </row>
    <row r="27" spans="1:13" x14ac:dyDescent="0.3">
      <c r="A27" s="27"/>
      <c r="B27" s="23" t="s">
        <v>25</v>
      </c>
      <c r="C27" s="24">
        <v>0.13</v>
      </c>
      <c r="D27" s="28">
        <v>0.14000000000000001</v>
      </c>
      <c r="E27" s="25">
        <v>0.33</v>
      </c>
      <c r="F27" s="26">
        <v>0.3</v>
      </c>
      <c r="G27" s="26">
        <v>0.55000000000000004</v>
      </c>
      <c r="H27" s="26">
        <v>0.68</v>
      </c>
      <c r="I27" s="26">
        <v>2.0499999999999998</v>
      </c>
    </row>
    <row r="28" spans="1:13" x14ac:dyDescent="0.3">
      <c r="A28" s="27"/>
      <c r="B28" s="23" t="s">
        <v>26</v>
      </c>
      <c r="C28" s="24">
        <v>7.0000000000000007E-2</v>
      </c>
      <c r="D28" s="25">
        <v>0.09</v>
      </c>
      <c r="E28" s="25">
        <v>0.12</v>
      </c>
      <c r="F28" s="26">
        <v>0.1</v>
      </c>
      <c r="G28" s="26">
        <v>0.16</v>
      </c>
      <c r="H28" s="26">
        <v>0.17</v>
      </c>
      <c r="I28" s="26">
        <v>0.38</v>
      </c>
    </row>
    <row r="29" spans="1:13" x14ac:dyDescent="0.3">
      <c r="A29" s="27"/>
      <c r="B29" s="23" t="s">
        <v>27</v>
      </c>
      <c r="C29" s="29">
        <v>0.06</v>
      </c>
      <c r="D29" s="28">
        <v>0.39</v>
      </c>
      <c r="E29" s="28">
        <v>0.41</v>
      </c>
      <c r="F29" s="26">
        <v>0.41</v>
      </c>
      <c r="G29" s="26">
        <v>0.63</v>
      </c>
      <c r="H29" s="26">
        <v>0.72</v>
      </c>
      <c r="I29" s="26">
        <v>2</v>
      </c>
    </row>
    <row r="30" spans="1:13" x14ac:dyDescent="0.3">
      <c r="A30" s="27"/>
      <c r="B30" s="23" t="s">
        <v>28</v>
      </c>
      <c r="C30" s="24">
        <f>SUM(C26:C29)</f>
        <v>0.55000000000000004</v>
      </c>
      <c r="D30" s="24">
        <f t="shared" ref="D30:I30" si="11">SUM(D26:D29)</f>
        <v>1.27</v>
      </c>
      <c r="E30" s="24">
        <f t="shared" si="11"/>
        <v>3.1100000000000003</v>
      </c>
      <c r="F30" s="24">
        <f t="shared" si="11"/>
        <v>2.62</v>
      </c>
      <c r="G30" s="24">
        <f t="shared" si="11"/>
        <v>5.58</v>
      </c>
      <c r="H30" s="24">
        <f t="shared" si="11"/>
        <v>6.52</v>
      </c>
      <c r="I30" s="24">
        <f t="shared" si="11"/>
        <v>17.46</v>
      </c>
    </row>
    <row r="31" spans="1:13" x14ac:dyDescent="0.3">
      <c r="A31" s="20" t="s">
        <v>33</v>
      </c>
      <c r="B31" s="14" t="s">
        <v>7</v>
      </c>
      <c r="C31" s="17">
        <v>0.14000000000000001</v>
      </c>
      <c r="D31" s="19">
        <v>1.95</v>
      </c>
      <c r="E31" s="17">
        <v>7.2050000000000001</v>
      </c>
      <c r="F31" s="18">
        <v>7.44</v>
      </c>
      <c r="G31" s="18">
        <v>15.6</v>
      </c>
      <c r="H31" s="18">
        <v>20.125</v>
      </c>
      <c r="I31" s="18">
        <v>77.86</v>
      </c>
    </row>
    <row r="32" spans="1:13" x14ac:dyDescent="0.3">
      <c r="A32" s="21"/>
      <c r="B32" s="14" t="s">
        <v>25</v>
      </c>
      <c r="C32" s="17">
        <v>0.104</v>
      </c>
      <c r="D32" s="19">
        <v>0.12590000000000001</v>
      </c>
      <c r="E32" s="17">
        <v>0.14899999999999999</v>
      </c>
      <c r="F32" s="18">
        <v>0.23</v>
      </c>
      <c r="G32" s="18">
        <v>0.32300000000000001</v>
      </c>
      <c r="H32" s="18">
        <v>0.33</v>
      </c>
      <c r="I32" s="18">
        <v>0.995</v>
      </c>
    </row>
    <row r="33" spans="1:9" x14ac:dyDescent="0.3">
      <c r="A33" s="21"/>
      <c r="B33" s="14" t="s">
        <v>26</v>
      </c>
      <c r="C33" s="17">
        <v>7.9000000000000001E-2</v>
      </c>
      <c r="D33" s="19">
        <v>8.9899999999999994E-2</v>
      </c>
      <c r="E33" s="17">
        <v>0.12</v>
      </c>
      <c r="F33" s="18">
        <v>0.08</v>
      </c>
      <c r="G33" s="18">
        <v>0.307</v>
      </c>
      <c r="H33" s="18">
        <v>0.13700000000000001</v>
      </c>
      <c r="I33" s="18">
        <v>0.252</v>
      </c>
    </row>
    <row r="34" spans="1:9" x14ac:dyDescent="0.3">
      <c r="A34" s="21"/>
      <c r="B34" s="14" t="s">
        <v>27</v>
      </c>
      <c r="C34" s="18">
        <v>9.3299999999999994E-2</v>
      </c>
      <c r="D34" s="19">
        <v>7.13</v>
      </c>
      <c r="E34" s="19">
        <v>2.1059999999999999</v>
      </c>
      <c r="F34" s="18">
        <v>0.86</v>
      </c>
      <c r="G34" s="18">
        <v>146.37</v>
      </c>
      <c r="H34" s="18">
        <v>5.4</v>
      </c>
      <c r="I34" s="18">
        <v>82.96</v>
      </c>
    </row>
    <row r="35" spans="1:9" x14ac:dyDescent="0.3">
      <c r="A35" s="21"/>
      <c r="B35" s="14" t="s">
        <v>28</v>
      </c>
      <c r="C35" s="17">
        <f>SUM(C31:C34)</f>
        <v>0.4163</v>
      </c>
      <c r="D35" s="17">
        <f t="shared" ref="D35" si="12">SUM(D31:D34)</f>
        <v>9.2957999999999998</v>
      </c>
      <c r="E35" s="17">
        <f t="shared" ref="E35" si="13">SUM(E31:E34)</f>
        <v>9.58</v>
      </c>
      <c r="F35" s="17">
        <f t="shared" ref="F35" si="14">SUM(F31:F34)</f>
        <v>8.6100000000000012</v>
      </c>
      <c r="G35" s="17">
        <f t="shared" ref="G35" si="15">SUM(G31:G34)</f>
        <v>162.6</v>
      </c>
      <c r="H35" s="17">
        <f t="shared" ref="H35" si="16">SUM(H31:H34)</f>
        <v>25.991999999999997</v>
      </c>
      <c r="I35" s="17">
        <f t="shared" ref="I35" si="17">SUM(I31:I34)</f>
        <v>162.06700000000001</v>
      </c>
    </row>
    <row r="36" spans="1:9" x14ac:dyDescent="0.3">
      <c r="A36" s="20" t="s">
        <v>34</v>
      </c>
      <c r="B36" s="14" t="s">
        <v>7</v>
      </c>
      <c r="C36" s="19">
        <v>0.123</v>
      </c>
      <c r="D36" s="19">
        <v>1.74</v>
      </c>
      <c r="E36" s="19">
        <v>7.56</v>
      </c>
      <c r="F36" s="18">
        <v>7.7249999999999996</v>
      </c>
      <c r="G36" s="18">
        <v>16.100000000000001</v>
      </c>
      <c r="H36" s="18">
        <v>20.170000000000002</v>
      </c>
      <c r="I36" s="18">
        <v>73.489999999999995</v>
      </c>
    </row>
    <row r="37" spans="1:9" x14ac:dyDescent="0.3">
      <c r="A37" s="21"/>
      <c r="B37" s="14" t="s">
        <v>25</v>
      </c>
      <c r="C37" s="19">
        <v>9.9000000000000005E-2</v>
      </c>
      <c r="D37" s="19">
        <v>0.10199999999999999</v>
      </c>
      <c r="E37" s="19">
        <v>0.17299999999999999</v>
      </c>
      <c r="F37" s="18">
        <v>0.20399999999999999</v>
      </c>
      <c r="G37" s="18">
        <v>0.26</v>
      </c>
      <c r="H37" s="18">
        <v>0.31</v>
      </c>
      <c r="I37" s="18">
        <v>1.05</v>
      </c>
    </row>
    <row r="38" spans="1:9" x14ac:dyDescent="0.3">
      <c r="A38" s="21"/>
      <c r="B38" s="14" t="s">
        <v>26</v>
      </c>
      <c r="C38" s="19">
        <v>0.05</v>
      </c>
      <c r="D38" s="19">
        <v>0.10100000000000001</v>
      </c>
      <c r="E38" s="19">
        <v>0.158</v>
      </c>
      <c r="F38" s="18">
        <v>7.4999999999999997E-2</v>
      </c>
      <c r="G38" s="18">
        <v>0.33</v>
      </c>
      <c r="H38" s="18">
        <v>0.129</v>
      </c>
      <c r="I38" s="18">
        <v>0.19</v>
      </c>
    </row>
    <row r="39" spans="1:9" x14ac:dyDescent="0.3">
      <c r="A39" s="21"/>
      <c r="B39" s="14" t="s">
        <v>27</v>
      </c>
      <c r="C39" s="19">
        <v>0.1</v>
      </c>
      <c r="D39" s="19">
        <v>6.67</v>
      </c>
      <c r="E39" s="19">
        <v>2.23</v>
      </c>
      <c r="F39" s="18">
        <v>0.79100000000000004</v>
      </c>
      <c r="G39" s="18">
        <v>144.34</v>
      </c>
      <c r="H39" s="18">
        <v>5.04</v>
      </c>
      <c r="I39" s="18">
        <v>84.12</v>
      </c>
    </row>
    <row r="40" spans="1:9" x14ac:dyDescent="0.3">
      <c r="A40" s="21"/>
      <c r="B40" s="14" t="s">
        <v>28</v>
      </c>
      <c r="C40" s="17">
        <f>SUM(C36:C39)</f>
        <v>0.372</v>
      </c>
      <c r="D40" s="17">
        <f t="shared" ref="D40" si="18">SUM(D36:D39)</f>
        <v>8.6129999999999995</v>
      </c>
      <c r="E40" s="17">
        <f t="shared" ref="E40" si="19">SUM(E36:E39)</f>
        <v>10.121</v>
      </c>
      <c r="F40" s="17">
        <f>SUM(F36:F39)</f>
        <v>8.7949999999999999</v>
      </c>
      <c r="G40" s="17">
        <f t="shared" ref="G40" si="20">SUM(G36:G39)</f>
        <v>161.03</v>
      </c>
      <c r="H40" s="17">
        <f t="shared" ref="H40" si="21">SUM(H36:H39)</f>
        <v>25.649000000000001</v>
      </c>
      <c r="I40" s="17">
        <f t="shared" ref="I40" si="22">SUM(I36:I39)</f>
        <v>158.85</v>
      </c>
    </row>
    <row r="45" spans="1:9" x14ac:dyDescent="0.3">
      <c r="A45" s="13" t="s">
        <v>43</v>
      </c>
    </row>
    <row r="46" spans="1:9" x14ac:dyDescent="0.3">
      <c r="A46" s="1" t="s">
        <v>33</v>
      </c>
      <c r="B46" s="1" t="s">
        <v>7</v>
      </c>
      <c r="C46" s="1">
        <v>0.377</v>
      </c>
      <c r="D46" s="1">
        <v>5.3659999999999997</v>
      </c>
      <c r="E46" s="1">
        <v>19.95</v>
      </c>
      <c r="F46" s="1">
        <v>22.63</v>
      </c>
      <c r="G46" s="1">
        <v>46.37</v>
      </c>
      <c r="H46" s="1">
        <v>53.74</v>
      </c>
      <c r="I46" s="1">
        <v>223.98</v>
      </c>
    </row>
    <row r="47" spans="1:9" x14ac:dyDescent="0.3">
      <c r="C47" s="24">
        <f>C46/C31</f>
        <v>2.6928571428571426</v>
      </c>
      <c r="D47" s="24">
        <f t="shared" ref="D47:I47" si="23">D46/D31</f>
        <v>2.7517948717948717</v>
      </c>
      <c r="E47" s="24">
        <f t="shared" si="23"/>
        <v>2.768910478834143</v>
      </c>
      <c r="F47" s="24">
        <f t="shared" si="23"/>
        <v>3.0416666666666665</v>
      </c>
      <c r="G47" s="24">
        <f t="shared" si="23"/>
        <v>2.9724358974358975</v>
      </c>
      <c r="H47" s="24">
        <f t="shared" si="23"/>
        <v>2.6703105590062113</v>
      </c>
      <c r="I47" s="24">
        <f t="shared" si="23"/>
        <v>2.8767017724120216</v>
      </c>
    </row>
    <row r="49" spans="1:9" x14ac:dyDescent="0.3">
      <c r="B49" s="14" t="s">
        <v>27</v>
      </c>
      <c r="C49" s="18">
        <v>6.7799999999999999E-2</v>
      </c>
      <c r="D49" s="19">
        <v>7.13</v>
      </c>
      <c r="E49" s="19">
        <v>2.1059999999999999</v>
      </c>
      <c r="F49" s="18">
        <v>0.86</v>
      </c>
      <c r="G49" s="18">
        <v>146.37</v>
      </c>
      <c r="H49" s="18">
        <v>5.4</v>
      </c>
      <c r="I49" s="18">
        <v>82.96</v>
      </c>
    </row>
    <row r="50" spans="1:9" x14ac:dyDescent="0.3">
      <c r="C50" s="24">
        <f>C49/C34</f>
        <v>0.72668810289389074</v>
      </c>
      <c r="D50" s="24">
        <f t="shared" ref="D50" si="24">D49/D34</f>
        <v>1</v>
      </c>
      <c r="E50" s="24">
        <f t="shared" ref="E50" si="25">E49/E34</f>
        <v>1</v>
      </c>
      <c r="F50" s="24">
        <f t="shared" ref="F50" si="26">F49/F34</f>
        <v>1</v>
      </c>
      <c r="G50" s="24">
        <f t="shared" ref="G50" si="27">G49/G34</f>
        <v>1</v>
      </c>
      <c r="H50" s="24">
        <f t="shared" ref="H50" si="28">H49/H34</f>
        <v>1</v>
      </c>
      <c r="I50" s="24">
        <f t="shared" ref="I50" si="29">I49/I34</f>
        <v>1</v>
      </c>
    </row>
    <row r="51" spans="1:9" x14ac:dyDescent="0.3">
      <c r="A51" s="1" t="s">
        <v>34</v>
      </c>
      <c r="B51" s="1" t="s">
        <v>7</v>
      </c>
      <c r="C51" s="1">
        <v>0.36099999999999999</v>
      </c>
      <c r="D51" s="1">
        <v>5.53</v>
      </c>
      <c r="E51" s="1">
        <v>20.756</v>
      </c>
      <c r="F51" s="1">
        <v>22.87</v>
      </c>
      <c r="G51" s="1">
        <v>46.63</v>
      </c>
      <c r="H51" s="1">
        <v>56.33</v>
      </c>
      <c r="I51" s="1">
        <v>208.21</v>
      </c>
    </row>
    <row r="52" spans="1:9" x14ac:dyDescent="0.3">
      <c r="C52" s="24">
        <f>C51/C36</f>
        <v>2.934959349593496</v>
      </c>
      <c r="D52" s="24">
        <f t="shared" ref="D52" si="30">D51/D36</f>
        <v>3.1781609195402298</v>
      </c>
      <c r="E52" s="24">
        <f t="shared" ref="E52" si="31">E51/E36</f>
        <v>2.7455026455026457</v>
      </c>
      <c r="F52" s="24">
        <f t="shared" ref="F52" si="32">F51/F36</f>
        <v>2.9605177993527509</v>
      </c>
      <c r="G52" s="24">
        <f t="shared" ref="G52" si="33">G51/G36</f>
        <v>2.8962732919254659</v>
      </c>
      <c r="H52" s="24">
        <f t="shared" ref="H52" si="34">H51/H36</f>
        <v>2.792761527020327</v>
      </c>
      <c r="I52" s="24">
        <f t="shared" ref="I52" si="35">I51/I36</f>
        <v>2.833174581575725</v>
      </c>
    </row>
    <row r="54" spans="1:9" x14ac:dyDescent="0.3">
      <c r="B54" s="14" t="s">
        <v>27</v>
      </c>
      <c r="C54" s="19">
        <v>0.1</v>
      </c>
      <c r="D54" s="19">
        <v>6.67</v>
      </c>
      <c r="E54" s="19">
        <v>2.23</v>
      </c>
      <c r="F54" s="18">
        <v>0.79100000000000004</v>
      </c>
      <c r="G54" s="18">
        <v>144.34</v>
      </c>
      <c r="H54" s="18">
        <v>5.04</v>
      </c>
      <c r="I54" s="18">
        <v>84.12</v>
      </c>
    </row>
    <row r="55" spans="1:9" x14ac:dyDescent="0.3">
      <c r="C55" s="24">
        <f>C54/C39</f>
        <v>1</v>
      </c>
      <c r="D55" s="24">
        <f t="shared" ref="D55" si="36">D54/D39</f>
        <v>1</v>
      </c>
      <c r="E55" s="24">
        <f t="shared" ref="E55" si="37">E54/E39</f>
        <v>1</v>
      </c>
      <c r="F55" s="24">
        <f t="shared" ref="F55" si="38">F54/F39</f>
        <v>1</v>
      </c>
      <c r="G55" s="24">
        <f t="shared" ref="G55" si="39">G54/G39</f>
        <v>1</v>
      </c>
      <c r="H55" s="24">
        <f t="shared" ref="H55" si="40">H54/H39</f>
        <v>1</v>
      </c>
      <c r="I55" s="24">
        <f t="shared" ref="I55" si="41">I54/I39</f>
        <v>1</v>
      </c>
    </row>
  </sheetData>
  <mergeCells count="7">
    <mergeCell ref="A36:A40"/>
    <mergeCell ref="A26:A30"/>
    <mergeCell ref="A4:A8"/>
    <mergeCell ref="A16:A20"/>
    <mergeCell ref="A21:A25"/>
    <mergeCell ref="A9:A13"/>
    <mergeCell ref="A31:A3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5" x14ac:dyDescent="0.3"/>
  <cols>
    <col min="1" max="1" width="28.7109375" customWidth="1"/>
    <col min="2" max="7" width="10.7109375" customWidth="1"/>
  </cols>
  <sheetData>
    <row r="1" spans="1:7" ht="158.25" thickBot="1" x14ac:dyDescent="0.35">
      <c r="A1" s="11" t="s">
        <v>0</v>
      </c>
      <c r="B1" s="12" t="s">
        <v>5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23</v>
      </c>
    </row>
    <row r="2" spans="1:7" ht="15.75" thickTop="1" x14ac:dyDescent="0.3">
      <c r="A2" s="9" t="s">
        <v>6</v>
      </c>
      <c r="B2" s="10">
        <v>1.86</v>
      </c>
      <c r="C2" s="10">
        <v>6.94</v>
      </c>
      <c r="D2" s="10">
        <v>7.83</v>
      </c>
      <c r="E2" s="10">
        <v>14.2</v>
      </c>
      <c r="F2" s="10">
        <v>17.600000000000001</v>
      </c>
      <c r="G2" s="10">
        <v>69.099999999999994</v>
      </c>
    </row>
    <row r="3" spans="1:7" x14ac:dyDescent="0.3">
      <c r="A3" s="4" t="s">
        <v>1</v>
      </c>
      <c r="B3" s="8">
        <v>11.43</v>
      </c>
      <c r="C3" s="8">
        <v>18.38</v>
      </c>
      <c r="D3" s="8">
        <v>33.68</v>
      </c>
      <c r="E3" s="8">
        <v>32.799999999999997</v>
      </c>
      <c r="F3" s="8">
        <v>38.69</v>
      </c>
      <c r="G3" s="8">
        <v>163.54</v>
      </c>
    </row>
    <row r="4" spans="1:7" x14ac:dyDescent="0.3">
      <c r="A4" s="4" t="s">
        <v>2</v>
      </c>
      <c r="B4" s="8">
        <v>10.31</v>
      </c>
      <c r="C4" s="8">
        <v>3.38</v>
      </c>
      <c r="D4" s="8">
        <v>5.12</v>
      </c>
      <c r="E4" s="8">
        <v>6.27</v>
      </c>
      <c r="F4" s="8">
        <v>6.28</v>
      </c>
      <c r="G4" s="8">
        <v>6.03</v>
      </c>
    </row>
    <row r="5" spans="1:7" x14ac:dyDescent="0.3">
      <c r="A5" s="4" t="s">
        <v>3</v>
      </c>
      <c r="B5" s="8">
        <v>0.22</v>
      </c>
      <c r="C5" s="8">
        <v>0.76</v>
      </c>
      <c r="D5" s="8">
        <v>1.08</v>
      </c>
      <c r="E5" s="8">
        <v>2.13</v>
      </c>
      <c r="F5" s="8">
        <v>2.09</v>
      </c>
      <c r="G5" s="8">
        <v>14.37</v>
      </c>
    </row>
    <row r="6" spans="1:7" x14ac:dyDescent="0.3">
      <c r="A6" s="4" t="s">
        <v>4</v>
      </c>
      <c r="B6" s="8">
        <v>0.67</v>
      </c>
      <c r="C6" s="8">
        <v>1.93</v>
      </c>
      <c r="D6" s="8">
        <v>3.11</v>
      </c>
      <c r="E6" s="8">
        <v>3.87</v>
      </c>
      <c r="F6" s="8">
        <v>4.16</v>
      </c>
      <c r="G6" s="8">
        <v>27.55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6"/>
    </sheetView>
  </sheetViews>
  <sheetFormatPr defaultRowHeight="15" x14ac:dyDescent="0.3"/>
  <cols>
    <col min="1" max="1" width="27.42578125" bestFit="1" customWidth="1"/>
    <col min="2" max="3" width="10.7109375" customWidth="1"/>
    <col min="8" max="8" width="9.85546875" bestFit="1" customWidth="1"/>
  </cols>
  <sheetData>
    <row r="1" spans="1:8" s="3" customFormat="1" ht="111.75" thickBot="1" x14ac:dyDescent="0.35">
      <c r="A1" s="11" t="s">
        <v>0</v>
      </c>
      <c r="B1" s="12" t="s">
        <v>18</v>
      </c>
      <c r="C1" s="12" t="s">
        <v>19</v>
      </c>
      <c r="D1" s="12" t="s">
        <v>20</v>
      </c>
      <c r="E1" s="12" t="s">
        <v>17</v>
      </c>
      <c r="F1" s="12" t="s">
        <v>21</v>
      </c>
      <c r="G1" s="12" t="s">
        <v>22</v>
      </c>
      <c r="H1" s="12" t="s">
        <v>24</v>
      </c>
    </row>
    <row r="2" spans="1:8" ht="15.75" thickTop="1" x14ac:dyDescent="0.3">
      <c r="A2" s="9" t="s">
        <v>11</v>
      </c>
      <c r="B2" s="10">
        <v>0.14699999999999999</v>
      </c>
      <c r="C2" s="10">
        <v>1.51</v>
      </c>
      <c r="D2" s="10">
        <v>4.6399999999999997</v>
      </c>
      <c r="E2" s="10">
        <v>5.2</v>
      </c>
      <c r="F2" s="10">
        <v>12.3</v>
      </c>
      <c r="G2" s="10">
        <v>15.1</v>
      </c>
      <c r="H2" s="10">
        <v>54.2</v>
      </c>
    </row>
    <row r="3" spans="1:8" x14ac:dyDescent="0.3">
      <c r="A3" s="4" t="s">
        <v>8</v>
      </c>
      <c r="B3" s="6">
        <v>22800</v>
      </c>
      <c r="C3" s="6">
        <v>300000</v>
      </c>
      <c r="D3" s="6">
        <v>1120000</v>
      </c>
      <c r="E3" s="6">
        <v>1200000</v>
      </c>
      <c r="F3" s="6">
        <v>2470000</v>
      </c>
      <c r="G3" s="6">
        <v>3070000</v>
      </c>
      <c r="H3" s="6">
        <v>11600000</v>
      </c>
    </row>
    <row r="4" spans="1:8" x14ac:dyDescent="0.3">
      <c r="A4" s="4" t="s">
        <v>7</v>
      </c>
      <c r="B4" s="5">
        <v>0.01</v>
      </c>
      <c r="C4" s="5">
        <v>0.06</v>
      </c>
      <c r="D4" s="5">
        <v>0.26</v>
      </c>
      <c r="E4" s="5">
        <v>0.23</v>
      </c>
      <c r="F4" s="5">
        <v>0.56000000000000005</v>
      </c>
      <c r="G4" s="5">
        <v>0.82</v>
      </c>
      <c r="H4" s="5">
        <v>2.44</v>
      </c>
    </row>
    <row r="5" spans="1:8" x14ac:dyDescent="0.3">
      <c r="A5" s="4" t="s">
        <v>9</v>
      </c>
      <c r="B5" s="5">
        <v>1.06</v>
      </c>
      <c r="C5" s="5">
        <v>15.72</v>
      </c>
      <c r="D5" s="5">
        <v>54.93</v>
      </c>
      <c r="E5" s="5">
        <v>58.03</v>
      </c>
      <c r="F5" s="5">
        <v>125.2</v>
      </c>
      <c r="G5" s="5">
        <v>151.88999999999999</v>
      </c>
      <c r="H5" s="5">
        <v>554.79</v>
      </c>
    </row>
    <row r="6" spans="1:8" x14ac:dyDescent="0.3">
      <c r="A6" s="4" t="s">
        <v>10</v>
      </c>
      <c r="B6" s="5">
        <v>0.32</v>
      </c>
      <c r="C6" s="5">
        <v>4.0999999999999996</v>
      </c>
      <c r="D6" s="5">
        <v>16.899999999999999</v>
      </c>
      <c r="E6" s="5">
        <v>18.3</v>
      </c>
      <c r="F6" s="5">
        <v>33.799999999999997</v>
      </c>
      <c r="G6" s="5">
        <v>42.5</v>
      </c>
      <c r="H6" s="5">
        <v>174</v>
      </c>
    </row>
    <row r="7" spans="1:8" x14ac:dyDescent="0.3">
      <c r="A7" s="4" t="s">
        <v>12</v>
      </c>
      <c r="B7" s="7">
        <f>B6/B2</f>
        <v>2.1768707482993199</v>
      </c>
      <c r="C7" s="7">
        <f>C6/C2</f>
        <v>2.7152317880794699</v>
      </c>
      <c r="D7" s="7">
        <f>D6/D2</f>
        <v>3.6422413793103448</v>
      </c>
      <c r="E7" s="7">
        <f>E6/E2</f>
        <v>3.5192307692307692</v>
      </c>
      <c r="F7" s="7">
        <f t="shared" ref="F7:H7" si="0">F6/F2</f>
        <v>2.7479674796747964</v>
      </c>
      <c r="G7" s="7">
        <f t="shared" si="0"/>
        <v>2.814569536423841</v>
      </c>
      <c r="H7" s="7">
        <f t="shared" si="0"/>
        <v>3.2103321033210332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Python_v_MATLAB</vt:lpstr>
      <vt:lpstr>IDE_to_MAT</vt:lpstr>
      <vt:lpstr>MAT_to_CSV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Hanly</dc:creator>
  <cp:lastModifiedBy>Stephen Hanly</cp:lastModifiedBy>
  <cp:lastPrinted>2016-08-17T16:41:36Z</cp:lastPrinted>
  <dcterms:created xsi:type="dcterms:W3CDTF">2014-09-10T14:58:09Z</dcterms:created>
  <dcterms:modified xsi:type="dcterms:W3CDTF">2016-08-18T13:33:31Z</dcterms:modified>
</cp:coreProperties>
</file>