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Desktop\bioinformatics\"/>
    </mc:Choice>
  </mc:AlternateContent>
  <xr:revisionPtr revIDLastSave="0" documentId="13_ncr:1_{8323AF77-80D5-4B9C-A6A4-4A49ECCF321D}" xr6:coauthVersionLast="44" xr6:coauthVersionMax="44" xr10:uidLastSave="{00000000-0000-0000-0000-000000000000}"/>
  <bookViews>
    <workbookView xWindow="300" yWindow="825" windowWidth="20190" windowHeight="10695" xr2:uid="{F2DC956B-1412-48A3-A090-54645128B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B14" i="1"/>
  <c r="N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H9" i="1"/>
  <c r="G9" i="1"/>
  <c r="F9" i="1"/>
  <c r="E9" i="1"/>
  <c r="D9" i="1"/>
  <c r="C9" i="1"/>
  <c r="B9" i="1"/>
  <c r="N8" i="1"/>
  <c r="M8" i="1"/>
  <c r="L8" i="1"/>
  <c r="K8" i="1"/>
  <c r="J8" i="1"/>
  <c r="I8" i="1"/>
  <c r="G8" i="1"/>
  <c r="F8" i="1"/>
  <c r="E8" i="1"/>
  <c r="D8" i="1"/>
  <c r="C8" i="1"/>
  <c r="B8" i="1"/>
  <c r="N7" i="1"/>
  <c r="M7" i="1"/>
  <c r="L7" i="1"/>
  <c r="K7" i="1"/>
  <c r="J7" i="1"/>
  <c r="I7" i="1"/>
  <c r="H7" i="1"/>
  <c r="F7" i="1"/>
  <c r="E7" i="1"/>
  <c r="D7" i="1"/>
  <c r="C7" i="1"/>
  <c r="B7" i="1"/>
  <c r="N6" i="1"/>
  <c r="M6" i="1"/>
  <c r="L6" i="1"/>
  <c r="K6" i="1"/>
  <c r="J6" i="1"/>
  <c r="I6" i="1"/>
  <c r="H6" i="1"/>
  <c r="G6" i="1"/>
  <c r="E6" i="1"/>
  <c r="D6" i="1"/>
  <c r="C6" i="1"/>
  <c r="B6" i="1"/>
  <c r="N5" i="1"/>
  <c r="M5" i="1"/>
  <c r="L5" i="1"/>
  <c r="K5" i="1"/>
  <c r="J5" i="1"/>
  <c r="I5" i="1"/>
  <c r="H5" i="1"/>
  <c r="G5" i="1"/>
  <c r="F5" i="1"/>
  <c r="D5" i="1"/>
  <c r="C5" i="1"/>
  <c r="B5" i="1"/>
  <c r="N4" i="1"/>
  <c r="M4" i="1"/>
  <c r="L4" i="1"/>
  <c r="K4" i="1"/>
  <c r="J4" i="1"/>
  <c r="I4" i="1"/>
  <c r="H4" i="1"/>
  <c r="G4" i="1"/>
  <c r="F4" i="1"/>
  <c r="E4" i="1"/>
  <c r="C4" i="1"/>
  <c r="B4" i="1"/>
  <c r="N3" i="1"/>
  <c r="M3" i="1"/>
  <c r="L3" i="1"/>
  <c r="K3" i="1"/>
  <c r="J3" i="1"/>
  <c r="I3" i="1"/>
  <c r="H3" i="1"/>
  <c r="G3" i="1"/>
  <c r="F3" i="1"/>
  <c r="E3" i="1"/>
  <c r="D3" i="1"/>
  <c r="B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<sst xmlns="http://schemas.openxmlformats.org/spreadsheetml/2006/main" count="26" uniqueCount="26">
  <si>
    <t xml:space="preserve"> 2b</t>
  </si>
  <si>
    <t xml:space="preserve"> 2a</t>
  </si>
  <si>
    <t xml:space="preserve"> 2c</t>
  </si>
  <si>
    <t>3a</t>
  </si>
  <si>
    <t xml:space="preserve"> 3b</t>
  </si>
  <si>
    <t xml:space="preserve"> 5a</t>
  </si>
  <si>
    <t>6g</t>
  </si>
  <si>
    <t>6a</t>
  </si>
  <si>
    <t xml:space="preserve"> 6b</t>
  </si>
  <si>
    <t>4a</t>
  </si>
  <si>
    <t>1b</t>
  </si>
  <si>
    <t>1a</t>
  </si>
  <si>
    <t>1c</t>
  </si>
  <si>
    <t>sp|P26661| HCV genotype 2b</t>
  </si>
  <si>
    <t>sp|Q99IB8| HCV genotype 2a</t>
  </si>
  <si>
    <t>sp|Q68749| HCV genotype 2c</t>
  </si>
  <si>
    <t>sp|Q81495| HCV genotype 3a</t>
  </si>
  <si>
    <t>sp|Q81487| HCV genotype 3b</t>
  </si>
  <si>
    <t>sp|O39928| HCV genotype 5a</t>
  </si>
  <si>
    <t>sp|Q68798| HCV genotype 6g</t>
  </si>
  <si>
    <t>sp|O39927| HCV genotype 6a</t>
  </si>
  <si>
    <t>sp|O92529| HCV genotype 6b</t>
  </si>
  <si>
    <t>sp|O39929| HCV genotype 4a</t>
  </si>
  <si>
    <t>sp|Q9WMX2| HCV genotype 1b</t>
  </si>
  <si>
    <t>sp|P26664| HCV genotype  1a</t>
  </si>
  <si>
    <t>sp|Q81754| HCV genotype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</si>
</sst>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5362-8970-46D4-BE3D-6B570FA12AFC}">
  <dimension ref="A1:N14"/>
  <sheetViews>
    <sheetView tabSelected="1" workbookViewId="0">
      <selection activeCell="B1" sqref="B1:N1"/>
    </sheetView>
  </sheetViews>
  <sheetFormatPr defaultRowHeight="15" x14ac:dyDescent="0.25"/>
  <cols>
    <col min="1" max="1" width="9.1406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2">
        <v>0</v>
      </c>
      <c r="C2" s="2">
        <f>100-81.99</f>
        <v>18.010000000000005</v>
      </c>
      <c r="D2" s="2">
        <f>100-83.81</f>
        <v>16.189999999999998</v>
      </c>
      <c r="E2" s="2">
        <f>100-69.37</f>
        <v>30.629999999999995</v>
      </c>
      <c r="F2" s="2">
        <f>100-68.17</f>
        <v>31.83</v>
      </c>
      <c r="G2" s="2">
        <f>100-68.83</f>
        <v>31.17</v>
      </c>
      <c r="H2" s="2">
        <f>100-69.69</f>
        <v>30.310000000000002</v>
      </c>
      <c r="I2" s="2">
        <f>100-69.48</f>
        <v>30.519999999999996</v>
      </c>
      <c r="J2" s="2">
        <f>100-70.26</f>
        <v>29.739999999999995</v>
      </c>
      <c r="K2" s="2">
        <f>100-69.57</f>
        <v>30.430000000000007</v>
      </c>
      <c r="L2" s="2">
        <f>100-70.76</f>
        <v>29.239999999999995</v>
      </c>
      <c r="M2" s="2">
        <f>100-70.91</f>
        <v>29.090000000000003</v>
      </c>
      <c r="N2" s="2">
        <f>100-71.17</f>
        <v>28.83</v>
      </c>
    </row>
    <row r="3" spans="1:14" x14ac:dyDescent="0.25">
      <c r="A3" s="1" t="s">
        <v>14</v>
      </c>
      <c r="B3" s="2">
        <f>100-81.99</f>
        <v>18.010000000000005</v>
      </c>
      <c r="C3" s="2">
        <v>0</v>
      </c>
      <c r="D3" s="2">
        <f>100-85.33</f>
        <v>14.670000000000002</v>
      </c>
      <c r="E3" s="2">
        <f>100-68.47</f>
        <v>31.53</v>
      </c>
      <c r="F3" s="2">
        <f>100-68.14</f>
        <v>31.86</v>
      </c>
      <c r="G3" s="2">
        <f>100-68.4</f>
        <v>31.599999999999994</v>
      </c>
      <c r="H3" s="2">
        <f>100-69.39</f>
        <v>30.61</v>
      </c>
      <c r="I3" s="2">
        <f>100-68.78</f>
        <v>31.22</v>
      </c>
      <c r="J3" s="2">
        <f>100-69.72</f>
        <v>30.28</v>
      </c>
      <c r="K3" s="2">
        <f>100-68.43</f>
        <v>31.569999999999993</v>
      </c>
      <c r="L3" s="2">
        <f>100-71.23</f>
        <v>28.769999999999996</v>
      </c>
      <c r="M3" s="2">
        <f>100-70.21</f>
        <v>29.790000000000006</v>
      </c>
      <c r="N3" s="2">
        <f>100-70.37</f>
        <v>29.629999999999995</v>
      </c>
    </row>
    <row r="4" spans="1:14" x14ac:dyDescent="0.25">
      <c r="A4" s="1" t="s">
        <v>15</v>
      </c>
      <c r="B4" s="2">
        <f>100-83.81</f>
        <v>16.189999999999998</v>
      </c>
      <c r="C4" s="2">
        <f>100-85.33</f>
        <v>14.670000000000002</v>
      </c>
      <c r="D4" s="2">
        <v>0</v>
      </c>
      <c r="E4" s="2">
        <f>100-68.98</f>
        <v>31.019999999999996</v>
      </c>
      <c r="F4" s="2">
        <f>100-68.08</f>
        <v>31.92</v>
      </c>
      <c r="G4" s="2">
        <f>100-69.27</f>
        <v>30.730000000000004</v>
      </c>
      <c r="H4" s="2">
        <f>100-69.86</f>
        <v>30.14</v>
      </c>
      <c r="I4" s="2">
        <f>100-69.36</f>
        <v>30.64</v>
      </c>
      <c r="J4" s="2">
        <f>100-70.39</f>
        <v>29.61</v>
      </c>
      <c r="K4" s="2">
        <f>100-69.54</f>
        <v>30.459999999999994</v>
      </c>
      <c r="L4" s="2">
        <f>100-71.87</f>
        <v>28.129999999999995</v>
      </c>
      <c r="M4" s="2">
        <f>100-71.78</f>
        <v>28.22</v>
      </c>
      <c r="N4" s="2">
        <f>100-71.51</f>
        <v>28.489999999999995</v>
      </c>
    </row>
    <row r="5" spans="1:14" x14ac:dyDescent="0.25">
      <c r="A5" s="1" t="s">
        <v>16</v>
      </c>
      <c r="B5" s="2">
        <f>100-69.37</f>
        <v>30.629999999999995</v>
      </c>
      <c r="C5" s="2">
        <f>100-68.47</f>
        <v>31.53</v>
      </c>
      <c r="D5" s="2">
        <f>100-68.98</f>
        <v>31.019999999999996</v>
      </c>
      <c r="E5" s="2">
        <v>0</v>
      </c>
      <c r="F5" s="2">
        <f>100-84.81</f>
        <v>15.189999999999998</v>
      </c>
      <c r="G5" s="2">
        <f>100-71.34</f>
        <v>28.659999999999997</v>
      </c>
      <c r="H5" s="2">
        <f>100-72.3</f>
        <v>27.700000000000003</v>
      </c>
      <c r="I5" s="2">
        <f>100-71.75</f>
        <v>28.25</v>
      </c>
      <c r="J5" s="2">
        <f>100-72.72</f>
        <v>27.28</v>
      </c>
      <c r="K5" s="2">
        <f>100-72.5</f>
        <v>27.5</v>
      </c>
      <c r="L5" s="2">
        <f>100-74.97</f>
        <v>25.03</v>
      </c>
      <c r="M5" s="2">
        <f>100-73.61</f>
        <v>26.39</v>
      </c>
      <c r="N5" s="2">
        <f>100-73.93</f>
        <v>26.069999999999993</v>
      </c>
    </row>
    <row r="6" spans="1:14" x14ac:dyDescent="0.25">
      <c r="A6" s="1" t="s">
        <v>17</v>
      </c>
      <c r="B6" s="2">
        <f>100-68.17</f>
        <v>31.83</v>
      </c>
      <c r="C6" s="2">
        <f>100-68.14</f>
        <v>31.86</v>
      </c>
      <c r="D6" s="2">
        <f>100-68.08</f>
        <v>31.92</v>
      </c>
      <c r="E6" s="2">
        <f>100-84.81</f>
        <v>15.189999999999998</v>
      </c>
      <c r="F6" s="2">
        <v>0</v>
      </c>
      <c r="G6" s="2">
        <f>100-71.77</f>
        <v>28.230000000000004</v>
      </c>
      <c r="H6" s="2">
        <f>100-71.4</f>
        <v>28.599999999999994</v>
      </c>
      <c r="I6" s="2">
        <f>100-71.75</f>
        <v>28.25</v>
      </c>
      <c r="J6" s="2">
        <f>100-72.95</f>
        <v>27.049999999999997</v>
      </c>
      <c r="K6" s="2">
        <f>100-71.7</f>
        <v>28.299999999999997</v>
      </c>
      <c r="L6" s="2">
        <f>100-73.8</f>
        <v>26.200000000000003</v>
      </c>
      <c r="M6" s="2">
        <f>100-73.31</f>
        <v>26.689999999999998</v>
      </c>
      <c r="N6" s="2">
        <f>100-73.63</f>
        <v>26.370000000000005</v>
      </c>
    </row>
    <row r="7" spans="1:14" x14ac:dyDescent="0.25">
      <c r="A7" s="1" t="s">
        <v>18</v>
      </c>
      <c r="B7" s="2">
        <f>100-68.83</f>
        <v>31.17</v>
      </c>
      <c r="C7" s="2">
        <f>100-68.4</f>
        <v>31.599999999999994</v>
      </c>
      <c r="D7" s="2">
        <f>100-69.27</f>
        <v>30.730000000000004</v>
      </c>
      <c r="E7" s="2">
        <f>100-71.34</f>
        <v>28.659999999999997</v>
      </c>
      <c r="F7" s="2">
        <f>100-71.77</f>
        <v>28.230000000000004</v>
      </c>
      <c r="G7" s="2">
        <v>0</v>
      </c>
      <c r="H7" s="2">
        <f>100-72.98</f>
        <v>27.019999999999996</v>
      </c>
      <c r="I7" s="2">
        <f>100-72.16</f>
        <v>27.840000000000003</v>
      </c>
      <c r="J7" s="2">
        <f>100-73.74</f>
        <v>26.260000000000005</v>
      </c>
      <c r="K7" s="2">
        <f>100-71.98</f>
        <v>28.019999999999996</v>
      </c>
      <c r="L7" s="2">
        <f>100-74.96</f>
        <v>25.040000000000006</v>
      </c>
      <c r="M7" s="2">
        <f>100-74.38</f>
        <v>25.620000000000005</v>
      </c>
      <c r="N7" s="2">
        <f>100-74.8</f>
        <v>25.200000000000003</v>
      </c>
    </row>
    <row r="8" spans="1:14" x14ac:dyDescent="0.25">
      <c r="A8" s="1" t="s">
        <v>19</v>
      </c>
      <c r="B8" s="2">
        <f>100-69.69</f>
        <v>30.310000000000002</v>
      </c>
      <c r="C8" s="2">
        <f>100-69.39</f>
        <v>30.61</v>
      </c>
      <c r="D8" s="2">
        <f>100-69.86</f>
        <v>30.14</v>
      </c>
      <c r="E8" s="2">
        <f>100-72.3</f>
        <v>27.700000000000003</v>
      </c>
      <c r="F8" s="2">
        <f>100-71.4</f>
        <v>28.599999999999994</v>
      </c>
      <c r="G8" s="2">
        <f>100-72.98</f>
        <v>27.019999999999996</v>
      </c>
      <c r="H8" s="2">
        <v>0</v>
      </c>
      <c r="I8" s="2">
        <f>100-78.72</f>
        <v>21.28</v>
      </c>
      <c r="J8" s="2">
        <f>100-80.58</f>
        <v>19.420000000000002</v>
      </c>
      <c r="K8" s="2">
        <f>100-72.98</f>
        <v>27.019999999999996</v>
      </c>
      <c r="L8" s="2">
        <f>100-75.09</f>
        <v>24.909999999999997</v>
      </c>
      <c r="M8" s="2">
        <f>100-74.63</f>
        <v>25.370000000000005</v>
      </c>
      <c r="N8" s="2">
        <f>100-75.1</f>
        <v>24.900000000000006</v>
      </c>
    </row>
    <row r="9" spans="1:14" x14ac:dyDescent="0.25">
      <c r="A9" s="1" t="s">
        <v>20</v>
      </c>
      <c r="B9" s="2">
        <f>100-69.48</f>
        <v>30.519999999999996</v>
      </c>
      <c r="C9" s="2">
        <f>100-68.78</f>
        <v>31.22</v>
      </c>
      <c r="D9" s="2">
        <f>100-69.36</f>
        <v>30.64</v>
      </c>
      <c r="E9" s="2">
        <f>100-71.75</f>
        <v>28.25</v>
      </c>
      <c r="F9" s="2">
        <f>100-71.75</f>
        <v>28.25</v>
      </c>
      <c r="G9" s="2">
        <f>100-72.16</f>
        <v>27.840000000000003</v>
      </c>
      <c r="H9" s="2">
        <f>100-78.72</f>
        <v>21.28</v>
      </c>
      <c r="I9" s="2">
        <v>0</v>
      </c>
      <c r="J9" s="2">
        <f>100-86.55</f>
        <v>13.450000000000003</v>
      </c>
      <c r="K9" s="2">
        <f>100-73.54</f>
        <v>26.459999999999994</v>
      </c>
      <c r="L9" s="2">
        <f>100-74.49</f>
        <v>25.510000000000005</v>
      </c>
      <c r="M9" s="2">
        <f>100-74.63</f>
        <v>25.370000000000005</v>
      </c>
      <c r="N9" s="2">
        <f>100-75.13</f>
        <v>24.870000000000005</v>
      </c>
    </row>
    <row r="10" spans="1:14" x14ac:dyDescent="0.25">
      <c r="A10" s="1" t="s">
        <v>21</v>
      </c>
      <c r="B10" s="2">
        <f>100-70.26</f>
        <v>29.739999999999995</v>
      </c>
      <c r="C10" s="2">
        <f>100-69.72</f>
        <v>30.28</v>
      </c>
      <c r="D10" s="2">
        <f>100-70.39</f>
        <v>29.61</v>
      </c>
      <c r="E10" s="2">
        <f>100-72.72</f>
        <v>27.28</v>
      </c>
      <c r="F10" s="2">
        <f>100-72.95</f>
        <v>27.049999999999997</v>
      </c>
      <c r="G10" s="2">
        <f>100-73.74</f>
        <v>26.260000000000005</v>
      </c>
      <c r="H10" s="2">
        <f>100-80.58</f>
        <v>19.420000000000002</v>
      </c>
      <c r="I10" s="2">
        <f>100-86.55</f>
        <v>13.450000000000003</v>
      </c>
      <c r="J10" s="2">
        <v>0</v>
      </c>
      <c r="K10" s="2">
        <f>100-74.68</f>
        <v>25.319999999999993</v>
      </c>
      <c r="L10" s="2">
        <f>100-75.62</f>
        <v>24.379999999999995</v>
      </c>
      <c r="M10" s="2">
        <f>100-75.63</f>
        <v>24.370000000000005</v>
      </c>
      <c r="N10" s="2">
        <f>100-76.13</f>
        <v>23.870000000000005</v>
      </c>
    </row>
    <row r="11" spans="1:14" x14ac:dyDescent="0.25">
      <c r="A11" s="1" t="s">
        <v>22</v>
      </c>
      <c r="B11" s="2">
        <f>100-69.57</f>
        <v>30.430000000000007</v>
      </c>
      <c r="C11" s="2">
        <f>100-68.43</f>
        <v>31.569999999999993</v>
      </c>
      <c r="D11" s="2">
        <f>100-69.54</f>
        <v>30.459999999999994</v>
      </c>
      <c r="E11" s="2">
        <f>100-72.5</f>
        <v>27.5</v>
      </c>
      <c r="F11" s="2">
        <f>100-71.7</f>
        <v>28.299999999999997</v>
      </c>
      <c r="G11" s="2">
        <f>100-71.98</f>
        <v>28.019999999999996</v>
      </c>
      <c r="H11" s="2">
        <f>100-72.98</f>
        <v>27.019999999999996</v>
      </c>
      <c r="I11" s="2">
        <f>100-73.54</f>
        <v>26.459999999999994</v>
      </c>
      <c r="J11" s="2">
        <f>100-74.68</f>
        <v>25.319999999999993</v>
      </c>
      <c r="K11" s="2">
        <v>0</v>
      </c>
      <c r="L11" s="2">
        <f>100-76.78</f>
        <v>23.22</v>
      </c>
      <c r="M11" s="2">
        <f>100-76.69</f>
        <v>23.310000000000002</v>
      </c>
      <c r="N11" s="2">
        <f>100-76.19</f>
        <v>23.810000000000002</v>
      </c>
    </row>
    <row r="12" spans="1:14" x14ac:dyDescent="0.25">
      <c r="A12" s="1" t="s">
        <v>23</v>
      </c>
      <c r="B12" s="2">
        <f>100-70.76</f>
        <v>29.239999999999995</v>
      </c>
      <c r="C12" s="2">
        <f>100-71.23</f>
        <v>28.769999999999996</v>
      </c>
      <c r="D12" s="2">
        <f>100-71.87</f>
        <v>28.129999999999995</v>
      </c>
      <c r="E12" s="2">
        <f>100-74.97</f>
        <v>25.03</v>
      </c>
      <c r="F12" s="2">
        <f>100-73.8</f>
        <v>26.200000000000003</v>
      </c>
      <c r="G12" s="2">
        <f>100-74.96</f>
        <v>25.040000000000006</v>
      </c>
      <c r="H12" s="2">
        <f>100-75.09</f>
        <v>24.909999999999997</v>
      </c>
      <c r="I12" s="2">
        <f>100-74.49</f>
        <v>25.510000000000005</v>
      </c>
      <c r="J12" s="2">
        <f>100-75.62</f>
        <v>24.379999999999995</v>
      </c>
      <c r="K12" s="2">
        <f>100-76.78</f>
        <v>23.22</v>
      </c>
      <c r="L12" s="2">
        <v>0</v>
      </c>
      <c r="M12" s="2">
        <f>100-84.78</f>
        <v>15.219999999999999</v>
      </c>
      <c r="N12" s="2">
        <f>100-84.51</f>
        <v>15.489999999999995</v>
      </c>
    </row>
    <row r="13" spans="1:14" x14ac:dyDescent="0.25">
      <c r="A13" s="1" t="s">
        <v>24</v>
      </c>
      <c r="B13" s="2">
        <f>100-70.91</f>
        <v>29.090000000000003</v>
      </c>
      <c r="C13" s="2">
        <f>100-70.21</f>
        <v>29.790000000000006</v>
      </c>
      <c r="D13" s="2">
        <f>100-71.78</f>
        <v>28.22</v>
      </c>
      <c r="E13" s="2">
        <f>100-73.61</f>
        <v>26.39</v>
      </c>
      <c r="F13" s="2">
        <f>100-73.31</f>
        <v>26.689999999999998</v>
      </c>
      <c r="G13" s="2">
        <f>100-74.38</f>
        <v>25.620000000000005</v>
      </c>
      <c r="H13" s="2">
        <f>100-74.63</f>
        <v>25.370000000000005</v>
      </c>
      <c r="I13" s="2">
        <f>100-74.63</f>
        <v>25.370000000000005</v>
      </c>
      <c r="J13" s="2">
        <f>100-75.63</f>
        <v>24.370000000000005</v>
      </c>
      <c r="K13" s="2">
        <f>100-76.69</f>
        <v>23.310000000000002</v>
      </c>
      <c r="L13" s="2">
        <f>100-84.78</f>
        <v>15.219999999999999</v>
      </c>
      <c r="M13" s="2">
        <v>0</v>
      </c>
      <c r="N13" s="2">
        <f>100-86.25</f>
        <v>13.75</v>
      </c>
    </row>
    <row r="14" spans="1:14" x14ac:dyDescent="0.25">
      <c r="A14" s="1" t="s">
        <v>25</v>
      </c>
      <c r="B14" s="2">
        <f>100-71.17</f>
        <v>28.83</v>
      </c>
      <c r="C14" s="2">
        <f>100-70.37</f>
        <v>29.629999999999995</v>
      </c>
      <c r="D14" s="2">
        <f>100-71.51</f>
        <v>28.489999999999995</v>
      </c>
      <c r="E14" s="2">
        <f>100-73.93</f>
        <v>26.069999999999993</v>
      </c>
      <c r="F14" s="2">
        <f>100-73.63</f>
        <v>26.370000000000005</v>
      </c>
      <c r="G14" s="2">
        <f>100-74.8</f>
        <v>25.200000000000003</v>
      </c>
      <c r="H14" s="2">
        <f>100-75.1</f>
        <v>24.900000000000006</v>
      </c>
      <c r="I14" s="2">
        <f>100-75.13</f>
        <v>24.870000000000005</v>
      </c>
      <c r="J14" s="2">
        <f>100-76.13</f>
        <v>23.870000000000005</v>
      </c>
      <c r="K14" s="2">
        <f>100-76.19</f>
        <v>23.810000000000002</v>
      </c>
      <c r="L14" s="2">
        <f>100-84.51</f>
        <v>15.489999999999995</v>
      </c>
      <c r="M14" s="2">
        <f>100-86.25</f>
        <v>13.75</v>
      </c>
      <c r="N14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2020-06-26T14:48:14Z</dcterms:created>
  <dcterms:modified xsi:type="dcterms:W3CDTF">2020-06-28T17:22:12Z</dcterms:modified>
</cp:coreProperties>
</file>