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Sc AI Germany\2. fintech july 2025\"/>
    </mc:Choice>
  </mc:AlternateContent>
  <bookViews>
    <workbookView xWindow="0" yWindow="0" windowWidth="19200" windowHeight="6930" activeTab="2"/>
  </bookViews>
  <sheets>
    <sheet name="Price and Returns" sheetId="1" r:id="rId1"/>
    <sheet name="Market Index" sheetId="2" r:id="rId2"/>
    <sheet name="News" sheetId="3" r:id="rId3"/>
    <sheet name="Anual Ret Portfolios" sheetId="4" r:id="rId4"/>
    <sheet name="Daily returns Port" sheetId="5" r:id="rId5"/>
  </sheets>
  <definedNames>
    <definedName name="chartTableData">#REF!</definedName>
    <definedName name="chartTableHeader">#REF!</definedName>
    <definedName name="chartTableName">#REF!</definedName>
    <definedName name="chartTableTotal">#REF!</definedName>
    <definedName name="CLS">#REF!</definedName>
    <definedName name="DAT">#REF!</definedName>
    <definedName name="filterValues">#REF!</definedName>
    <definedName name="FLOW">#REF!</definedName>
    <definedName name="HLR">#REF!</definedName>
    <definedName name="NET">#REF!</definedName>
    <definedName name="PCC">#REF!</definedName>
    <definedName name="phTableData">#REF!</definedName>
    <definedName name="phTableHeader">#REF!</definedName>
    <definedName name="phTableName">#REF!</definedName>
    <definedName name="sheetHeader">#REF!</definedName>
    <definedName name="solver_adj" localSheetId="3">'Anual Ret Portfolios'!$I$6:$N$6</definedName>
    <definedName name="solver_adj" localSheetId="4">'Daily returns Port'!$I$6:$N$6</definedName>
    <definedName name="solver_cvg" localSheetId="3">0.0001</definedName>
    <definedName name="solver_cvg" localSheetId="4">0.0001</definedName>
    <definedName name="solver_drv" localSheetId="3">1</definedName>
    <definedName name="solver_drv" localSheetId="4">1</definedName>
    <definedName name="solver_eng" localSheetId="3">1</definedName>
    <definedName name="solver_eng" localSheetId="4">1</definedName>
    <definedName name="solver_est" localSheetId="3">1</definedName>
    <definedName name="solver_est" localSheetId="4">1</definedName>
    <definedName name="solver_itr" localSheetId="3">2147483647</definedName>
    <definedName name="solver_itr" localSheetId="4">2147483647</definedName>
    <definedName name="solver_lhs1" localSheetId="3">'Anual Ret Portfolios'!$I$12</definedName>
    <definedName name="solver_lhs1" localSheetId="4">'Daily returns Port'!$I$12</definedName>
    <definedName name="solver_lhs2" localSheetId="3">'Anual Ret Portfolios'!$I$6:$N$6</definedName>
    <definedName name="solver_lhs2" localSheetId="4">'Daily returns Port'!$I$6:$N$6</definedName>
    <definedName name="solver_lhs3" localSheetId="3">'Anual Ret Portfolios'!$I$6:$N$6</definedName>
    <definedName name="solver_lhs3" localSheetId="4">'Daily returns Port'!$I$6:$N$6</definedName>
    <definedName name="solver_mip" localSheetId="3">2147483647</definedName>
    <definedName name="solver_mip" localSheetId="4">2147483647</definedName>
    <definedName name="solver_mni" localSheetId="3">30</definedName>
    <definedName name="solver_mni" localSheetId="4">30</definedName>
    <definedName name="solver_mrt" localSheetId="3">0.075</definedName>
    <definedName name="solver_mrt" localSheetId="4">0.075</definedName>
    <definedName name="solver_msl" localSheetId="3">2</definedName>
    <definedName name="solver_msl" localSheetId="4">2</definedName>
    <definedName name="solver_neg" localSheetId="3">1</definedName>
    <definedName name="solver_neg" localSheetId="4">1</definedName>
    <definedName name="solver_nod" localSheetId="3">2147483647</definedName>
    <definedName name="solver_nod" localSheetId="4">2147483647</definedName>
    <definedName name="solver_num" localSheetId="3">3</definedName>
    <definedName name="solver_num" localSheetId="4">3</definedName>
    <definedName name="solver_nwt" localSheetId="3">1</definedName>
    <definedName name="solver_nwt" localSheetId="4">1</definedName>
    <definedName name="solver_opt" localSheetId="3">'Anual Ret Portfolios'!$I$13</definedName>
    <definedName name="solver_opt" localSheetId="4">'Daily returns Port'!$I$13</definedName>
    <definedName name="solver_pre" localSheetId="3">0.000001</definedName>
    <definedName name="solver_pre" localSheetId="4">0.000001</definedName>
    <definedName name="solver_rbv" localSheetId="3">1</definedName>
    <definedName name="solver_rbv" localSheetId="4">1</definedName>
    <definedName name="solver_rel1" localSheetId="3">2</definedName>
    <definedName name="solver_rel1" localSheetId="4">2</definedName>
    <definedName name="solver_rel2" localSheetId="3">1</definedName>
    <definedName name="solver_rel2" localSheetId="4">1</definedName>
    <definedName name="solver_rel3" localSheetId="3">3</definedName>
    <definedName name="solver_rel3" localSheetId="4">3</definedName>
    <definedName name="solver_rhs1" localSheetId="3">1</definedName>
    <definedName name="solver_rhs1" localSheetId="4">1</definedName>
    <definedName name="solver_rhs2" localSheetId="3">'Anual Ret Portfolios'!$I$5:$N$5</definedName>
    <definedName name="solver_rhs2" localSheetId="4">'Daily returns Port'!$I$5:$N$5</definedName>
    <definedName name="solver_rhs3" localSheetId="3">'Anual Ret Portfolios'!$I$4:$N$4</definedName>
    <definedName name="solver_rhs3" localSheetId="4">'Daily returns Port'!$I$4:$N$4</definedName>
    <definedName name="solver_rlx" localSheetId="3">2</definedName>
    <definedName name="solver_rlx" localSheetId="4">2</definedName>
    <definedName name="solver_rsd" localSheetId="3">0</definedName>
    <definedName name="solver_rsd" localSheetId="4">0</definedName>
    <definedName name="solver_scl" localSheetId="3">1</definedName>
    <definedName name="solver_scl" localSheetId="4">1</definedName>
    <definedName name="solver_sho" localSheetId="3">2</definedName>
    <definedName name="solver_sho" localSheetId="4">2</definedName>
    <definedName name="solver_ssz" localSheetId="3">100</definedName>
    <definedName name="solver_ssz" localSheetId="4">100</definedName>
    <definedName name="solver_tim" localSheetId="3">2147483647</definedName>
    <definedName name="solver_tim" localSheetId="4">2147483647</definedName>
    <definedName name="solver_tol" localSheetId="3">0.01</definedName>
    <definedName name="solver_tol" localSheetId="4">0.01</definedName>
    <definedName name="solver_typ" localSheetId="3">1</definedName>
    <definedName name="solver_typ" localSheetId="4">1</definedName>
    <definedName name="solver_val" localSheetId="3">0</definedName>
    <definedName name="solver_val" localSheetId="4">0</definedName>
    <definedName name="solver_ver" localSheetId="3">3</definedName>
    <definedName name="solver_ver" localSheetId="4">3</definedName>
    <definedName name="statPriceChangeTableData">#REF!</definedName>
    <definedName name="statPriceChangeTableHeader">#REF!</definedName>
    <definedName name="statPriceTableData">#REF!</definedName>
    <definedName name="statPriceTableHeader">#REF!</definedName>
    <definedName name="statTableName">#REF!</definedName>
    <definedName name="statTurnoverTableData">#REF!</definedName>
    <definedName name="statTurnoverTableHeader">#REF!</definedName>
    <definedName name="statUpDownTableData">#REF!</definedName>
    <definedName name="statUpDownTableHeader">#REF!</definedName>
    <definedName name="statVolumeTableData">#REF!</definedName>
    <definedName name="statVolumeTableHeader">#REF!</definedName>
    <definedName name="TRNOVR_UNS">#REF!</definedName>
    <definedName name="VOL">#REF!</definedName>
  </definedNames>
  <calcPr calcId="162913"/>
  <fileRecoveryPr repairLoad="1"/>
</workbook>
</file>

<file path=xl/calcChain.xml><?xml version="1.0" encoding="utf-8"?>
<calcChain xmlns="http://schemas.openxmlformats.org/spreadsheetml/2006/main">
  <c r="N23" i="5" l="1"/>
  <c r="M22" i="5"/>
  <c r="L21" i="5"/>
  <c r="K20" i="5"/>
  <c r="J19" i="5"/>
  <c r="I18" i="5"/>
  <c r="I12" i="5"/>
  <c r="I10" i="5"/>
  <c r="I9" i="5"/>
  <c r="I13" i="5" s="1"/>
  <c r="N3" i="5"/>
  <c r="M3" i="5"/>
  <c r="L3" i="5"/>
  <c r="K3" i="5"/>
  <c r="J3" i="5"/>
  <c r="I3" i="5"/>
  <c r="I2" i="5"/>
  <c r="N23" i="4"/>
  <c r="M22" i="4"/>
  <c r="L21" i="4"/>
  <c r="K20" i="4"/>
  <c r="J19" i="4"/>
  <c r="I18" i="4"/>
  <c r="I12" i="4"/>
  <c r="I10" i="4"/>
  <c r="I9" i="4"/>
  <c r="I13" i="4" s="1"/>
  <c r="N3" i="4"/>
  <c r="M3" i="4"/>
  <c r="L3" i="4"/>
  <c r="K3" i="4"/>
  <c r="J3" i="4"/>
  <c r="I3" i="4"/>
  <c r="I2" i="4"/>
  <c r="N690" i="1"/>
  <c r="M690" i="1"/>
  <c r="L690" i="1"/>
  <c r="K690" i="1"/>
  <c r="J690" i="1"/>
  <c r="I690" i="1"/>
  <c r="N689" i="1"/>
  <c r="M689" i="1"/>
  <c r="L689" i="1"/>
  <c r="K689" i="1"/>
  <c r="J689" i="1"/>
  <c r="I689" i="1"/>
  <c r="N688" i="1"/>
  <c r="M688" i="1"/>
  <c r="L688" i="1"/>
  <c r="K688" i="1"/>
  <c r="J688" i="1"/>
  <c r="I688" i="1"/>
  <c r="N687" i="1"/>
  <c r="M687" i="1"/>
  <c r="L687" i="1"/>
  <c r="K687" i="1"/>
  <c r="J687" i="1"/>
  <c r="I687" i="1"/>
  <c r="N686" i="1"/>
  <c r="M686" i="1"/>
  <c r="L686" i="1"/>
  <c r="K686" i="1"/>
  <c r="J686" i="1"/>
  <c r="I686" i="1"/>
  <c r="N685" i="1"/>
  <c r="M685" i="1"/>
  <c r="L685" i="1"/>
  <c r="K685" i="1"/>
  <c r="J685" i="1"/>
  <c r="I685" i="1"/>
  <c r="N684" i="1"/>
  <c r="M684" i="1"/>
  <c r="L684" i="1"/>
  <c r="K684" i="1"/>
  <c r="J684" i="1"/>
  <c r="I684" i="1"/>
  <c r="N683" i="1"/>
  <c r="M683" i="1"/>
  <c r="L683" i="1"/>
  <c r="K683" i="1"/>
  <c r="J683" i="1"/>
  <c r="I683" i="1"/>
  <c r="N682" i="1"/>
  <c r="M682" i="1"/>
  <c r="L682" i="1"/>
  <c r="K682" i="1"/>
  <c r="J682" i="1"/>
  <c r="I682" i="1"/>
  <c r="N681" i="1"/>
  <c r="M681" i="1"/>
  <c r="L681" i="1"/>
  <c r="K681" i="1"/>
  <c r="J681" i="1"/>
  <c r="I681" i="1"/>
  <c r="N680" i="1"/>
  <c r="M680" i="1"/>
  <c r="L680" i="1"/>
  <c r="K680" i="1"/>
  <c r="J680" i="1"/>
  <c r="I680" i="1"/>
  <c r="N679" i="1"/>
  <c r="M679" i="1"/>
  <c r="L679" i="1"/>
  <c r="K679" i="1"/>
  <c r="J679" i="1"/>
  <c r="I679" i="1"/>
  <c r="N678" i="1"/>
  <c r="M678" i="1"/>
  <c r="L678" i="1"/>
  <c r="K678" i="1"/>
  <c r="J678" i="1"/>
  <c r="I678" i="1"/>
  <c r="N677" i="1"/>
  <c r="M677" i="1"/>
  <c r="L677" i="1"/>
  <c r="K677" i="1"/>
  <c r="J677" i="1"/>
  <c r="I677" i="1"/>
  <c r="N676" i="1"/>
  <c r="M676" i="1"/>
  <c r="L676" i="1"/>
  <c r="K676" i="1"/>
  <c r="J676" i="1"/>
  <c r="I676" i="1"/>
  <c r="N675" i="1"/>
  <c r="M675" i="1"/>
  <c r="L675" i="1"/>
  <c r="K675" i="1"/>
  <c r="J675" i="1"/>
  <c r="I675" i="1"/>
  <c r="N674" i="1"/>
  <c r="M674" i="1"/>
  <c r="L674" i="1"/>
  <c r="K674" i="1"/>
  <c r="J674" i="1"/>
  <c r="I674" i="1"/>
  <c r="N673" i="1"/>
  <c r="M673" i="1"/>
  <c r="L673" i="1"/>
  <c r="K673" i="1"/>
  <c r="J673" i="1"/>
  <c r="I673" i="1"/>
  <c r="N672" i="1"/>
  <c r="M672" i="1"/>
  <c r="L672" i="1"/>
  <c r="K672" i="1"/>
  <c r="J672" i="1"/>
  <c r="I672" i="1"/>
  <c r="N671" i="1"/>
  <c r="M671" i="1"/>
  <c r="L671" i="1"/>
  <c r="K671" i="1"/>
  <c r="J671" i="1"/>
  <c r="I671" i="1"/>
  <c r="N670" i="1"/>
  <c r="M670" i="1"/>
  <c r="L670" i="1"/>
  <c r="K670" i="1"/>
  <c r="J670" i="1"/>
  <c r="I670" i="1"/>
  <c r="N669" i="1"/>
  <c r="M669" i="1"/>
  <c r="L669" i="1"/>
  <c r="K669" i="1"/>
  <c r="J669" i="1"/>
  <c r="I669" i="1"/>
  <c r="N668" i="1"/>
  <c r="M668" i="1"/>
  <c r="L668" i="1"/>
  <c r="K668" i="1"/>
  <c r="J668" i="1"/>
  <c r="I668" i="1"/>
  <c r="N667" i="1"/>
  <c r="M667" i="1"/>
  <c r="L667" i="1"/>
  <c r="K667" i="1"/>
  <c r="J667" i="1"/>
  <c r="I667" i="1"/>
  <c r="N666" i="1"/>
  <c r="M666" i="1"/>
  <c r="L666" i="1"/>
  <c r="K666" i="1"/>
  <c r="J666" i="1"/>
  <c r="I666" i="1"/>
  <c r="N665" i="1"/>
  <c r="M665" i="1"/>
  <c r="L665" i="1"/>
  <c r="K665" i="1"/>
  <c r="J665" i="1"/>
  <c r="I665" i="1"/>
  <c r="N664" i="1"/>
  <c r="M664" i="1"/>
  <c r="L664" i="1"/>
  <c r="K664" i="1"/>
  <c r="J664" i="1"/>
  <c r="I664" i="1"/>
  <c r="N663" i="1"/>
  <c r="M663" i="1"/>
  <c r="L663" i="1"/>
  <c r="K663" i="1"/>
  <c r="J663" i="1"/>
  <c r="I663" i="1"/>
  <c r="N662" i="1"/>
  <c r="M662" i="1"/>
  <c r="L662" i="1"/>
  <c r="K662" i="1"/>
  <c r="J662" i="1"/>
  <c r="I662" i="1"/>
  <c r="N661" i="1"/>
  <c r="M661" i="1"/>
  <c r="L661" i="1"/>
  <c r="K661" i="1"/>
  <c r="J661" i="1"/>
  <c r="I661" i="1"/>
  <c r="N660" i="1"/>
  <c r="M660" i="1"/>
  <c r="L660" i="1"/>
  <c r="K660" i="1"/>
  <c r="J660" i="1"/>
  <c r="I660" i="1"/>
  <c r="N659" i="1"/>
  <c r="M659" i="1"/>
  <c r="L659" i="1"/>
  <c r="K659" i="1"/>
  <c r="J659" i="1"/>
  <c r="I659" i="1"/>
  <c r="N658" i="1"/>
  <c r="M658" i="1"/>
  <c r="L658" i="1"/>
  <c r="K658" i="1"/>
  <c r="J658" i="1"/>
  <c r="I658" i="1"/>
  <c r="N657" i="1"/>
  <c r="M657" i="1"/>
  <c r="L657" i="1"/>
  <c r="K657" i="1"/>
  <c r="J657" i="1"/>
  <c r="I657" i="1"/>
  <c r="N656" i="1"/>
  <c r="M656" i="1"/>
  <c r="L656" i="1"/>
  <c r="K656" i="1"/>
  <c r="J656" i="1"/>
  <c r="I656" i="1"/>
  <c r="N655" i="1"/>
  <c r="M655" i="1"/>
  <c r="L655" i="1"/>
  <c r="K655" i="1"/>
  <c r="J655" i="1"/>
  <c r="I655" i="1"/>
  <c r="N654" i="1"/>
  <c r="M654" i="1"/>
  <c r="L654" i="1"/>
  <c r="K654" i="1"/>
  <c r="J654" i="1"/>
  <c r="I654" i="1"/>
  <c r="N653" i="1"/>
  <c r="M653" i="1"/>
  <c r="L653" i="1"/>
  <c r="K653" i="1"/>
  <c r="J653" i="1"/>
  <c r="I653" i="1"/>
  <c r="N652" i="1"/>
  <c r="M652" i="1"/>
  <c r="L652" i="1"/>
  <c r="K652" i="1"/>
  <c r="J652" i="1"/>
  <c r="I652" i="1"/>
  <c r="N651" i="1"/>
  <c r="M651" i="1"/>
  <c r="L651" i="1"/>
  <c r="K651" i="1"/>
  <c r="J651" i="1"/>
  <c r="I651" i="1"/>
  <c r="N650" i="1"/>
  <c r="M650" i="1"/>
  <c r="L650" i="1"/>
  <c r="K650" i="1"/>
  <c r="J650" i="1"/>
  <c r="I650" i="1"/>
  <c r="N649" i="1"/>
  <c r="M649" i="1"/>
  <c r="L649" i="1"/>
  <c r="K649" i="1"/>
  <c r="J649" i="1"/>
  <c r="I649" i="1"/>
  <c r="N648" i="1"/>
  <c r="M648" i="1"/>
  <c r="L648" i="1"/>
  <c r="K648" i="1"/>
  <c r="J648" i="1"/>
  <c r="I648" i="1"/>
  <c r="N647" i="1"/>
  <c r="M647" i="1"/>
  <c r="L647" i="1"/>
  <c r="K647" i="1"/>
  <c r="J647" i="1"/>
  <c r="I647" i="1"/>
  <c r="N646" i="1"/>
  <c r="M646" i="1"/>
  <c r="L646" i="1"/>
  <c r="K646" i="1"/>
  <c r="J646" i="1"/>
  <c r="I646" i="1"/>
  <c r="N645" i="1"/>
  <c r="M645" i="1"/>
  <c r="L645" i="1"/>
  <c r="K645" i="1"/>
  <c r="J645" i="1"/>
  <c r="I645" i="1"/>
  <c r="N644" i="1"/>
  <c r="M644" i="1"/>
  <c r="L644" i="1"/>
  <c r="K644" i="1"/>
  <c r="J644" i="1"/>
  <c r="I644" i="1"/>
  <c r="N643" i="1"/>
  <c r="M643" i="1"/>
  <c r="L643" i="1"/>
  <c r="K643" i="1"/>
  <c r="J643" i="1"/>
  <c r="I643" i="1"/>
  <c r="N642" i="1"/>
  <c r="M642" i="1"/>
  <c r="L642" i="1"/>
  <c r="K642" i="1"/>
  <c r="J642" i="1"/>
  <c r="I642" i="1"/>
  <c r="N641" i="1"/>
  <c r="M641" i="1"/>
  <c r="L641" i="1"/>
  <c r="K641" i="1"/>
  <c r="J641" i="1"/>
  <c r="I641" i="1"/>
  <c r="N640" i="1"/>
  <c r="M640" i="1"/>
  <c r="L640" i="1"/>
  <c r="K640" i="1"/>
  <c r="J640" i="1"/>
  <c r="I640" i="1"/>
  <c r="N639" i="1"/>
  <c r="M639" i="1"/>
  <c r="L639" i="1"/>
  <c r="K639" i="1"/>
  <c r="J639" i="1"/>
  <c r="I639" i="1"/>
  <c r="N638" i="1"/>
  <c r="M638" i="1"/>
  <c r="L638" i="1"/>
  <c r="K638" i="1"/>
  <c r="J638" i="1"/>
  <c r="I638" i="1"/>
  <c r="N637" i="1"/>
  <c r="M637" i="1"/>
  <c r="L637" i="1"/>
  <c r="K637" i="1"/>
  <c r="J637" i="1"/>
  <c r="I637" i="1"/>
  <c r="N636" i="1"/>
  <c r="M636" i="1"/>
  <c r="L636" i="1"/>
  <c r="K636" i="1"/>
  <c r="J636" i="1"/>
  <c r="I636" i="1"/>
  <c r="N635" i="1"/>
  <c r="M635" i="1"/>
  <c r="L635" i="1"/>
  <c r="K635" i="1"/>
  <c r="J635" i="1"/>
  <c r="I635" i="1"/>
  <c r="N634" i="1"/>
  <c r="M634" i="1"/>
  <c r="L634" i="1"/>
  <c r="K634" i="1"/>
  <c r="J634" i="1"/>
  <c r="I634" i="1"/>
  <c r="N633" i="1"/>
  <c r="M633" i="1"/>
  <c r="L633" i="1"/>
  <c r="K633" i="1"/>
  <c r="J633" i="1"/>
  <c r="I633" i="1"/>
  <c r="N632" i="1"/>
  <c r="M632" i="1"/>
  <c r="L632" i="1"/>
  <c r="K632" i="1"/>
  <c r="J632" i="1"/>
  <c r="I632" i="1"/>
  <c r="N631" i="1"/>
  <c r="M631" i="1"/>
  <c r="L631" i="1"/>
  <c r="K631" i="1"/>
  <c r="J631" i="1"/>
  <c r="I631" i="1"/>
  <c r="N630" i="1"/>
  <c r="M630" i="1"/>
  <c r="L630" i="1"/>
  <c r="K630" i="1"/>
  <c r="J630" i="1"/>
  <c r="I630" i="1"/>
  <c r="N629" i="1"/>
  <c r="M629" i="1"/>
  <c r="L629" i="1"/>
  <c r="K629" i="1"/>
  <c r="J629" i="1"/>
  <c r="I629" i="1"/>
  <c r="N628" i="1"/>
  <c r="M628" i="1"/>
  <c r="L628" i="1"/>
  <c r="K628" i="1"/>
  <c r="J628" i="1"/>
  <c r="I628" i="1"/>
  <c r="N627" i="1"/>
  <c r="M627" i="1"/>
  <c r="L627" i="1"/>
  <c r="K627" i="1"/>
  <c r="J627" i="1"/>
  <c r="I627" i="1"/>
  <c r="N626" i="1"/>
  <c r="M626" i="1"/>
  <c r="L626" i="1"/>
  <c r="K626" i="1"/>
  <c r="J626" i="1"/>
  <c r="I626" i="1"/>
  <c r="N625" i="1"/>
  <c r="M625" i="1"/>
  <c r="L625" i="1"/>
  <c r="K625" i="1"/>
  <c r="J625" i="1"/>
  <c r="I625" i="1"/>
  <c r="N624" i="1"/>
  <c r="M624" i="1"/>
  <c r="L624" i="1"/>
  <c r="K624" i="1"/>
  <c r="J624" i="1"/>
  <c r="I624" i="1"/>
  <c r="N623" i="1"/>
  <c r="M623" i="1"/>
  <c r="L623" i="1"/>
  <c r="K623" i="1"/>
  <c r="J623" i="1"/>
  <c r="I623" i="1"/>
  <c r="N622" i="1"/>
  <c r="M622" i="1"/>
  <c r="L622" i="1"/>
  <c r="K622" i="1"/>
  <c r="J622" i="1"/>
  <c r="I622" i="1"/>
  <c r="N621" i="1"/>
  <c r="M621" i="1"/>
  <c r="L621" i="1"/>
  <c r="K621" i="1"/>
  <c r="J621" i="1"/>
  <c r="I621" i="1"/>
  <c r="N620" i="1"/>
  <c r="M620" i="1"/>
  <c r="L620" i="1"/>
  <c r="K620" i="1"/>
  <c r="J620" i="1"/>
  <c r="I620" i="1"/>
  <c r="N619" i="1"/>
  <c r="M619" i="1"/>
  <c r="L619" i="1"/>
  <c r="K619" i="1"/>
  <c r="J619" i="1"/>
  <c r="I619" i="1"/>
  <c r="N618" i="1"/>
  <c r="M618" i="1"/>
  <c r="L618" i="1"/>
  <c r="K618" i="1"/>
  <c r="J618" i="1"/>
  <c r="I618" i="1"/>
  <c r="N617" i="1"/>
  <c r="M617" i="1"/>
  <c r="L617" i="1"/>
  <c r="K617" i="1"/>
  <c r="J617" i="1"/>
  <c r="I617" i="1"/>
  <c r="N616" i="1"/>
  <c r="M616" i="1"/>
  <c r="L616" i="1"/>
  <c r="K616" i="1"/>
  <c r="J616" i="1"/>
  <c r="I616" i="1"/>
  <c r="N615" i="1"/>
  <c r="M615" i="1"/>
  <c r="L615" i="1"/>
  <c r="K615" i="1"/>
  <c r="J615" i="1"/>
  <c r="I615" i="1"/>
  <c r="N614" i="1"/>
  <c r="M614" i="1"/>
  <c r="L614" i="1"/>
  <c r="K614" i="1"/>
  <c r="J614" i="1"/>
  <c r="I614" i="1"/>
  <c r="N613" i="1"/>
  <c r="M613" i="1"/>
  <c r="L613" i="1"/>
  <c r="K613" i="1"/>
  <c r="J613" i="1"/>
  <c r="I613" i="1"/>
  <c r="N612" i="1"/>
  <c r="M612" i="1"/>
  <c r="L612" i="1"/>
  <c r="K612" i="1"/>
  <c r="J612" i="1"/>
  <c r="I612" i="1"/>
  <c r="N611" i="1"/>
  <c r="M611" i="1"/>
  <c r="L611" i="1"/>
  <c r="K611" i="1"/>
  <c r="J611" i="1"/>
  <c r="I611" i="1"/>
  <c r="N610" i="1"/>
  <c r="M610" i="1"/>
  <c r="L610" i="1"/>
  <c r="K610" i="1"/>
  <c r="J610" i="1"/>
  <c r="I610" i="1"/>
  <c r="N609" i="1"/>
  <c r="M609" i="1"/>
  <c r="L609" i="1"/>
  <c r="K609" i="1"/>
  <c r="J609" i="1"/>
  <c r="I609" i="1"/>
  <c r="N608" i="1"/>
  <c r="M608" i="1"/>
  <c r="L608" i="1"/>
  <c r="K608" i="1"/>
  <c r="J608" i="1"/>
  <c r="I608" i="1"/>
  <c r="N607" i="1"/>
  <c r="M607" i="1"/>
  <c r="L607" i="1"/>
  <c r="K607" i="1"/>
  <c r="J607" i="1"/>
  <c r="I607" i="1"/>
  <c r="N606" i="1"/>
  <c r="M606" i="1"/>
  <c r="L606" i="1"/>
  <c r="K606" i="1"/>
  <c r="J606" i="1"/>
  <c r="I606" i="1"/>
  <c r="N605" i="1"/>
  <c r="M605" i="1"/>
  <c r="L605" i="1"/>
  <c r="K605" i="1"/>
  <c r="J605" i="1"/>
  <c r="I605" i="1"/>
  <c r="N604" i="1"/>
  <c r="M604" i="1"/>
  <c r="L604" i="1"/>
  <c r="K604" i="1"/>
  <c r="J604" i="1"/>
  <c r="I604" i="1"/>
  <c r="N603" i="1"/>
  <c r="M603" i="1"/>
  <c r="L603" i="1"/>
  <c r="K603" i="1"/>
  <c r="J603" i="1"/>
  <c r="I603" i="1"/>
  <c r="N602" i="1"/>
  <c r="M602" i="1"/>
  <c r="L602" i="1"/>
  <c r="K602" i="1"/>
  <c r="J602" i="1"/>
  <c r="I602" i="1"/>
  <c r="N601" i="1"/>
  <c r="M601" i="1"/>
  <c r="L601" i="1"/>
  <c r="K601" i="1"/>
  <c r="J601" i="1"/>
  <c r="I601" i="1"/>
  <c r="N600" i="1"/>
  <c r="M600" i="1"/>
  <c r="L600" i="1"/>
  <c r="K600" i="1"/>
  <c r="J600" i="1"/>
  <c r="I600" i="1"/>
  <c r="N599" i="1"/>
  <c r="M599" i="1"/>
  <c r="L599" i="1"/>
  <c r="K599" i="1"/>
  <c r="J599" i="1"/>
  <c r="I599" i="1"/>
  <c r="N598" i="1"/>
  <c r="M598" i="1"/>
  <c r="L598" i="1"/>
  <c r="K598" i="1"/>
  <c r="J598" i="1"/>
  <c r="I598" i="1"/>
  <c r="N597" i="1"/>
  <c r="M597" i="1"/>
  <c r="L597" i="1"/>
  <c r="K597" i="1"/>
  <c r="J597" i="1"/>
  <c r="I597" i="1"/>
  <c r="N596" i="1"/>
  <c r="M596" i="1"/>
  <c r="L596" i="1"/>
  <c r="K596" i="1"/>
  <c r="J596" i="1"/>
  <c r="I596" i="1"/>
  <c r="N595" i="1"/>
  <c r="M595" i="1"/>
  <c r="L595" i="1"/>
  <c r="K595" i="1"/>
  <c r="J595" i="1"/>
  <c r="I595" i="1"/>
  <c r="N594" i="1"/>
  <c r="M594" i="1"/>
  <c r="L594" i="1"/>
  <c r="K594" i="1"/>
  <c r="J594" i="1"/>
  <c r="I594" i="1"/>
  <c r="N593" i="1"/>
  <c r="M593" i="1"/>
  <c r="L593" i="1"/>
  <c r="K593" i="1"/>
  <c r="J593" i="1"/>
  <c r="I593" i="1"/>
  <c r="N592" i="1"/>
  <c r="M592" i="1"/>
  <c r="L592" i="1"/>
  <c r="K592" i="1"/>
  <c r="J592" i="1"/>
  <c r="I592" i="1"/>
  <c r="N591" i="1"/>
  <c r="M591" i="1"/>
  <c r="L591" i="1"/>
  <c r="K591" i="1"/>
  <c r="J591" i="1"/>
  <c r="I591" i="1"/>
  <c r="N590" i="1"/>
  <c r="M590" i="1"/>
  <c r="L590" i="1"/>
  <c r="K590" i="1"/>
  <c r="J590" i="1"/>
  <c r="I590" i="1"/>
  <c r="N589" i="1"/>
  <c r="M589" i="1"/>
  <c r="L589" i="1"/>
  <c r="K589" i="1"/>
  <c r="J589" i="1"/>
  <c r="I589" i="1"/>
  <c r="N588" i="1"/>
  <c r="M588" i="1"/>
  <c r="L588" i="1"/>
  <c r="K588" i="1"/>
  <c r="J588" i="1"/>
  <c r="I588" i="1"/>
  <c r="N587" i="1"/>
  <c r="M587" i="1"/>
  <c r="L587" i="1"/>
  <c r="K587" i="1"/>
  <c r="J587" i="1"/>
  <c r="I587" i="1"/>
  <c r="N586" i="1"/>
  <c r="M586" i="1"/>
  <c r="L586" i="1"/>
  <c r="K586" i="1"/>
  <c r="J586" i="1"/>
  <c r="I586" i="1"/>
  <c r="N585" i="1"/>
  <c r="M585" i="1"/>
  <c r="L585" i="1"/>
  <c r="K585" i="1"/>
  <c r="J585" i="1"/>
  <c r="I585" i="1"/>
  <c r="N584" i="1"/>
  <c r="M584" i="1"/>
  <c r="L584" i="1"/>
  <c r="K584" i="1"/>
  <c r="J584" i="1"/>
  <c r="I584" i="1"/>
  <c r="N583" i="1"/>
  <c r="M583" i="1"/>
  <c r="L583" i="1"/>
  <c r="K583" i="1"/>
  <c r="J583" i="1"/>
  <c r="I583" i="1"/>
  <c r="N582" i="1"/>
  <c r="M582" i="1"/>
  <c r="L582" i="1"/>
  <c r="K582" i="1"/>
  <c r="J582" i="1"/>
  <c r="I582" i="1"/>
  <c r="N581" i="1"/>
  <c r="M581" i="1"/>
  <c r="L581" i="1"/>
  <c r="K581" i="1"/>
  <c r="J581" i="1"/>
  <c r="I581" i="1"/>
  <c r="N580" i="1"/>
  <c r="M580" i="1"/>
  <c r="L580" i="1"/>
  <c r="K580" i="1"/>
  <c r="J580" i="1"/>
  <c r="I580" i="1"/>
  <c r="N579" i="1"/>
  <c r="M579" i="1"/>
  <c r="L579" i="1"/>
  <c r="K579" i="1"/>
  <c r="J579" i="1"/>
  <c r="I579" i="1"/>
  <c r="N578" i="1"/>
  <c r="M578" i="1"/>
  <c r="L578" i="1"/>
  <c r="K578" i="1"/>
  <c r="J578" i="1"/>
  <c r="I578" i="1"/>
  <c r="N577" i="1"/>
  <c r="M577" i="1"/>
  <c r="L577" i="1"/>
  <c r="K577" i="1"/>
  <c r="J577" i="1"/>
  <c r="I577" i="1"/>
  <c r="N576" i="1"/>
  <c r="M576" i="1"/>
  <c r="L576" i="1"/>
  <c r="K576" i="1"/>
  <c r="J576" i="1"/>
  <c r="I576" i="1"/>
  <c r="N575" i="1"/>
  <c r="M575" i="1"/>
  <c r="L575" i="1"/>
  <c r="K575" i="1"/>
  <c r="J575" i="1"/>
  <c r="I575" i="1"/>
  <c r="N574" i="1"/>
  <c r="M574" i="1"/>
  <c r="L574" i="1"/>
  <c r="K574" i="1"/>
  <c r="J574" i="1"/>
  <c r="I574" i="1"/>
  <c r="N573" i="1"/>
  <c r="M573" i="1"/>
  <c r="L573" i="1"/>
  <c r="K573" i="1"/>
  <c r="J573" i="1"/>
  <c r="I573" i="1"/>
  <c r="N572" i="1"/>
  <c r="M572" i="1"/>
  <c r="L572" i="1"/>
  <c r="K572" i="1"/>
  <c r="J572" i="1"/>
  <c r="I572" i="1"/>
  <c r="N571" i="1"/>
  <c r="M571" i="1"/>
  <c r="L571" i="1"/>
  <c r="K571" i="1"/>
  <c r="J571" i="1"/>
  <c r="I571" i="1"/>
  <c r="N570" i="1"/>
  <c r="M570" i="1"/>
  <c r="L570" i="1"/>
  <c r="K570" i="1"/>
  <c r="J570" i="1"/>
  <c r="I570" i="1"/>
  <c r="N569" i="1"/>
  <c r="M569" i="1"/>
  <c r="L569" i="1"/>
  <c r="K569" i="1"/>
  <c r="J569" i="1"/>
  <c r="I569" i="1"/>
  <c r="N568" i="1"/>
  <c r="M568" i="1"/>
  <c r="L568" i="1"/>
  <c r="K568" i="1"/>
  <c r="J568" i="1"/>
  <c r="I568" i="1"/>
  <c r="N567" i="1"/>
  <c r="M567" i="1"/>
  <c r="L567" i="1"/>
  <c r="K567" i="1"/>
  <c r="J567" i="1"/>
  <c r="I567" i="1"/>
  <c r="N566" i="1"/>
  <c r="M566" i="1"/>
  <c r="L566" i="1"/>
  <c r="K566" i="1"/>
  <c r="J566" i="1"/>
  <c r="I566" i="1"/>
  <c r="N565" i="1"/>
  <c r="M565" i="1"/>
  <c r="L565" i="1"/>
  <c r="K565" i="1"/>
  <c r="J565" i="1"/>
  <c r="I565" i="1"/>
  <c r="N564" i="1"/>
  <c r="M564" i="1"/>
  <c r="L564" i="1"/>
  <c r="K564" i="1"/>
  <c r="J564" i="1"/>
  <c r="I564" i="1"/>
  <c r="N563" i="1"/>
  <c r="M563" i="1"/>
  <c r="L563" i="1"/>
  <c r="K563" i="1"/>
  <c r="J563" i="1"/>
  <c r="I563" i="1"/>
  <c r="N562" i="1"/>
  <c r="M562" i="1"/>
  <c r="L562" i="1"/>
  <c r="K562" i="1"/>
  <c r="J562" i="1"/>
  <c r="I562" i="1"/>
  <c r="N561" i="1"/>
  <c r="M561" i="1"/>
  <c r="L561" i="1"/>
  <c r="K561" i="1"/>
  <c r="J561" i="1"/>
  <c r="I561" i="1"/>
  <c r="N560" i="1"/>
  <c r="M560" i="1"/>
  <c r="L560" i="1"/>
  <c r="K560" i="1"/>
  <c r="J560" i="1"/>
  <c r="I560" i="1"/>
  <c r="N559" i="1"/>
  <c r="M559" i="1"/>
  <c r="L559" i="1"/>
  <c r="K559" i="1"/>
  <c r="J559" i="1"/>
  <c r="I559" i="1"/>
  <c r="N558" i="1"/>
  <c r="M558" i="1"/>
  <c r="L558" i="1"/>
  <c r="K558" i="1"/>
  <c r="J558" i="1"/>
  <c r="I558" i="1"/>
  <c r="N557" i="1"/>
  <c r="M557" i="1"/>
  <c r="L557" i="1"/>
  <c r="K557" i="1"/>
  <c r="J557" i="1"/>
  <c r="I557" i="1"/>
  <c r="N556" i="1"/>
  <c r="M556" i="1"/>
  <c r="L556" i="1"/>
  <c r="K556" i="1"/>
  <c r="J556" i="1"/>
  <c r="I556" i="1"/>
  <c r="N555" i="1"/>
  <c r="M555" i="1"/>
  <c r="L555" i="1"/>
  <c r="K555" i="1"/>
  <c r="J555" i="1"/>
  <c r="I555" i="1"/>
  <c r="N554" i="1"/>
  <c r="M554" i="1"/>
  <c r="L554" i="1"/>
  <c r="K554" i="1"/>
  <c r="J554" i="1"/>
  <c r="I554" i="1"/>
  <c r="N553" i="1"/>
  <c r="M553" i="1"/>
  <c r="L553" i="1"/>
  <c r="K553" i="1"/>
  <c r="J553" i="1"/>
  <c r="I553" i="1"/>
  <c r="N552" i="1"/>
  <c r="M552" i="1"/>
  <c r="L552" i="1"/>
  <c r="K552" i="1"/>
  <c r="J552" i="1"/>
  <c r="I552" i="1"/>
  <c r="N551" i="1"/>
  <c r="M551" i="1"/>
  <c r="L551" i="1"/>
  <c r="K551" i="1"/>
  <c r="J551" i="1"/>
  <c r="I551" i="1"/>
  <c r="N550" i="1"/>
  <c r="M550" i="1"/>
  <c r="L550" i="1"/>
  <c r="K550" i="1"/>
  <c r="J550" i="1"/>
  <c r="I550" i="1"/>
  <c r="N549" i="1"/>
  <c r="M549" i="1"/>
  <c r="L549" i="1"/>
  <c r="K549" i="1"/>
  <c r="J549" i="1"/>
  <c r="I549" i="1"/>
  <c r="N548" i="1"/>
  <c r="M548" i="1"/>
  <c r="L548" i="1"/>
  <c r="K548" i="1"/>
  <c r="J548" i="1"/>
  <c r="I548" i="1"/>
  <c r="N547" i="1"/>
  <c r="M547" i="1"/>
  <c r="L547" i="1"/>
  <c r="K547" i="1"/>
  <c r="J547" i="1"/>
  <c r="I547" i="1"/>
  <c r="N546" i="1"/>
  <c r="M546" i="1"/>
  <c r="L546" i="1"/>
  <c r="K546" i="1"/>
  <c r="J546" i="1"/>
  <c r="I546" i="1"/>
  <c r="N545" i="1"/>
  <c r="M545" i="1"/>
  <c r="L545" i="1"/>
  <c r="K545" i="1"/>
  <c r="J545" i="1"/>
  <c r="I545" i="1"/>
  <c r="N544" i="1"/>
  <c r="M544" i="1"/>
  <c r="L544" i="1"/>
  <c r="K544" i="1"/>
  <c r="J544" i="1"/>
  <c r="I544" i="1"/>
  <c r="N543" i="1"/>
  <c r="M543" i="1"/>
  <c r="L543" i="1"/>
  <c r="K543" i="1"/>
  <c r="J543" i="1"/>
  <c r="I543" i="1"/>
  <c r="N542" i="1"/>
  <c r="M542" i="1"/>
  <c r="L542" i="1"/>
  <c r="K542" i="1"/>
  <c r="J542" i="1"/>
  <c r="I542" i="1"/>
  <c r="N541" i="1"/>
  <c r="M541" i="1"/>
  <c r="L541" i="1"/>
  <c r="K541" i="1"/>
  <c r="J541" i="1"/>
  <c r="I541" i="1"/>
  <c r="N540" i="1"/>
  <c r="M540" i="1"/>
  <c r="L540" i="1"/>
  <c r="K540" i="1"/>
  <c r="J540" i="1"/>
  <c r="I540" i="1"/>
  <c r="N539" i="1"/>
  <c r="M539" i="1"/>
  <c r="L539" i="1"/>
  <c r="K539" i="1"/>
  <c r="J539" i="1"/>
  <c r="I539" i="1"/>
  <c r="N538" i="1"/>
  <c r="M538" i="1"/>
  <c r="L538" i="1"/>
  <c r="K538" i="1"/>
  <c r="J538" i="1"/>
  <c r="I538" i="1"/>
  <c r="N537" i="1"/>
  <c r="M537" i="1"/>
  <c r="L537" i="1"/>
  <c r="K537" i="1"/>
  <c r="J537" i="1"/>
  <c r="I537" i="1"/>
  <c r="N536" i="1"/>
  <c r="M536" i="1"/>
  <c r="L536" i="1"/>
  <c r="K536" i="1"/>
  <c r="J536" i="1"/>
  <c r="I536" i="1"/>
  <c r="N535" i="1"/>
  <c r="M535" i="1"/>
  <c r="L535" i="1"/>
  <c r="K535" i="1"/>
  <c r="J535" i="1"/>
  <c r="I535" i="1"/>
  <c r="N534" i="1"/>
  <c r="M534" i="1"/>
  <c r="L534" i="1"/>
  <c r="K534" i="1"/>
  <c r="J534" i="1"/>
  <c r="I534" i="1"/>
  <c r="N533" i="1"/>
  <c r="M533" i="1"/>
  <c r="L533" i="1"/>
  <c r="K533" i="1"/>
  <c r="J533" i="1"/>
  <c r="I533" i="1"/>
  <c r="N532" i="1"/>
  <c r="M532" i="1"/>
  <c r="L532" i="1"/>
  <c r="K532" i="1"/>
  <c r="J532" i="1"/>
  <c r="I532" i="1"/>
  <c r="N531" i="1"/>
  <c r="M531" i="1"/>
  <c r="L531" i="1"/>
  <c r="K531" i="1"/>
  <c r="J531" i="1"/>
  <c r="I531" i="1"/>
  <c r="N530" i="1"/>
  <c r="M530" i="1"/>
  <c r="L530" i="1"/>
  <c r="K530" i="1"/>
  <c r="J530" i="1"/>
  <c r="I530" i="1"/>
  <c r="N529" i="1"/>
  <c r="M529" i="1"/>
  <c r="L529" i="1"/>
  <c r="K529" i="1"/>
  <c r="J529" i="1"/>
  <c r="I529" i="1"/>
  <c r="N528" i="1"/>
  <c r="M528" i="1"/>
  <c r="L528" i="1"/>
  <c r="K528" i="1"/>
  <c r="J528" i="1"/>
  <c r="I528" i="1"/>
  <c r="N527" i="1"/>
  <c r="M527" i="1"/>
  <c r="L527" i="1"/>
  <c r="K527" i="1"/>
  <c r="J527" i="1"/>
  <c r="I527" i="1"/>
  <c r="N526" i="1"/>
  <c r="M526" i="1"/>
  <c r="L526" i="1"/>
  <c r="K526" i="1"/>
  <c r="J526" i="1"/>
  <c r="I526" i="1"/>
  <c r="N525" i="1"/>
  <c r="M525" i="1"/>
  <c r="L525" i="1"/>
  <c r="K525" i="1"/>
  <c r="J525" i="1"/>
  <c r="I525" i="1"/>
  <c r="N524" i="1"/>
  <c r="M524" i="1"/>
  <c r="L524" i="1"/>
  <c r="K524" i="1"/>
  <c r="J524" i="1"/>
  <c r="I524" i="1"/>
  <c r="N523" i="1"/>
  <c r="M523" i="1"/>
  <c r="L523" i="1"/>
  <c r="K523" i="1"/>
  <c r="J523" i="1"/>
  <c r="I523" i="1"/>
  <c r="N522" i="1"/>
  <c r="M522" i="1"/>
  <c r="L522" i="1"/>
  <c r="K522" i="1"/>
  <c r="J522" i="1"/>
  <c r="I522" i="1"/>
  <c r="N521" i="1"/>
  <c r="M521" i="1"/>
  <c r="L521" i="1"/>
  <c r="K521" i="1"/>
  <c r="J521" i="1"/>
  <c r="I521" i="1"/>
  <c r="N520" i="1"/>
  <c r="M520" i="1"/>
  <c r="L520" i="1"/>
  <c r="K520" i="1"/>
  <c r="J520" i="1"/>
  <c r="I520" i="1"/>
  <c r="N519" i="1"/>
  <c r="M519" i="1"/>
  <c r="L519" i="1"/>
  <c r="K519" i="1"/>
  <c r="J519" i="1"/>
  <c r="I519" i="1"/>
  <c r="N518" i="1"/>
  <c r="M518" i="1"/>
  <c r="L518" i="1"/>
  <c r="K518" i="1"/>
  <c r="J518" i="1"/>
  <c r="I518" i="1"/>
  <c r="N517" i="1"/>
  <c r="M517" i="1"/>
  <c r="L517" i="1"/>
  <c r="K517" i="1"/>
  <c r="J517" i="1"/>
  <c r="I517" i="1"/>
  <c r="N516" i="1"/>
  <c r="M516" i="1"/>
  <c r="L516" i="1"/>
  <c r="K516" i="1"/>
  <c r="J516" i="1"/>
  <c r="I516" i="1"/>
  <c r="N515" i="1"/>
  <c r="M515" i="1"/>
  <c r="L515" i="1"/>
  <c r="K515" i="1"/>
  <c r="J515" i="1"/>
  <c r="I515" i="1"/>
  <c r="N514" i="1"/>
  <c r="M514" i="1"/>
  <c r="L514" i="1"/>
  <c r="K514" i="1"/>
  <c r="J514" i="1"/>
  <c r="I514" i="1"/>
  <c r="N513" i="1"/>
  <c r="M513" i="1"/>
  <c r="L513" i="1"/>
  <c r="K513" i="1"/>
  <c r="J513" i="1"/>
  <c r="I513" i="1"/>
  <c r="N512" i="1"/>
  <c r="M512" i="1"/>
  <c r="L512" i="1"/>
  <c r="K512" i="1"/>
  <c r="J512" i="1"/>
  <c r="I512" i="1"/>
  <c r="N511" i="1"/>
  <c r="M511" i="1"/>
  <c r="L511" i="1"/>
  <c r="K511" i="1"/>
  <c r="J511" i="1"/>
  <c r="I511" i="1"/>
  <c r="N510" i="1"/>
  <c r="M510" i="1"/>
  <c r="L510" i="1"/>
  <c r="K510" i="1"/>
  <c r="J510" i="1"/>
  <c r="I510" i="1"/>
  <c r="N509" i="1"/>
  <c r="M509" i="1"/>
  <c r="L509" i="1"/>
  <c r="K509" i="1"/>
  <c r="J509" i="1"/>
  <c r="I509" i="1"/>
  <c r="N508" i="1"/>
  <c r="M508" i="1"/>
  <c r="L508" i="1"/>
  <c r="K508" i="1"/>
  <c r="J508" i="1"/>
  <c r="I508" i="1"/>
  <c r="N507" i="1"/>
  <c r="M507" i="1"/>
  <c r="L507" i="1"/>
  <c r="K507" i="1"/>
  <c r="J507" i="1"/>
  <c r="I507" i="1"/>
  <c r="N506" i="1"/>
  <c r="M506" i="1"/>
  <c r="L506" i="1"/>
  <c r="K506" i="1"/>
  <c r="J506" i="1"/>
  <c r="I506" i="1"/>
  <c r="N505" i="1"/>
  <c r="M505" i="1"/>
  <c r="L505" i="1"/>
  <c r="K505" i="1"/>
  <c r="J505" i="1"/>
  <c r="I505" i="1"/>
  <c r="N504" i="1"/>
  <c r="M504" i="1"/>
  <c r="L504" i="1"/>
  <c r="K504" i="1"/>
  <c r="J504" i="1"/>
  <c r="I504" i="1"/>
  <c r="N503" i="1"/>
  <c r="M503" i="1"/>
  <c r="L503" i="1"/>
  <c r="K503" i="1"/>
  <c r="J503" i="1"/>
  <c r="I503" i="1"/>
  <c r="N502" i="1"/>
  <c r="M502" i="1"/>
  <c r="L502" i="1"/>
  <c r="K502" i="1"/>
  <c r="J502" i="1"/>
  <c r="I502" i="1"/>
  <c r="N501" i="1"/>
  <c r="M501" i="1"/>
  <c r="L501" i="1"/>
  <c r="K501" i="1"/>
  <c r="J501" i="1"/>
  <c r="I501" i="1"/>
  <c r="N500" i="1"/>
  <c r="M500" i="1"/>
  <c r="L500" i="1"/>
  <c r="K500" i="1"/>
  <c r="J500" i="1"/>
  <c r="I500" i="1"/>
  <c r="N499" i="1"/>
  <c r="M499" i="1"/>
  <c r="L499" i="1"/>
  <c r="K499" i="1"/>
  <c r="J499" i="1"/>
  <c r="I499" i="1"/>
  <c r="N498" i="1"/>
  <c r="M498" i="1"/>
  <c r="L498" i="1"/>
  <c r="K498" i="1"/>
  <c r="J498" i="1"/>
  <c r="I498" i="1"/>
  <c r="N497" i="1"/>
  <c r="M497" i="1"/>
  <c r="L497" i="1"/>
  <c r="K497" i="1"/>
  <c r="J497" i="1"/>
  <c r="I497" i="1"/>
  <c r="N496" i="1"/>
  <c r="M496" i="1"/>
  <c r="L496" i="1"/>
  <c r="K496" i="1"/>
  <c r="J496" i="1"/>
  <c r="I496" i="1"/>
  <c r="N495" i="1"/>
  <c r="M495" i="1"/>
  <c r="L495" i="1"/>
  <c r="K495" i="1"/>
  <c r="J495" i="1"/>
  <c r="I495" i="1"/>
  <c r="N494" i="1"/>
  <c r="M494" i="1"/>
  <c r="L494" i="1"/>
  <c r="K494" i="1"/>
  <c r="J494" i="1"/>
  <c r="I494" i="1"/>
  <c r="N493" i="1"/>
  <c r="M493" i="1"/>
  <c r="L493" i="1"/>
  <c r="K493" i="1"/>
  <c r="J493" i="1"/>
  <c r="I493" i="1"/>
  <c r="N492" i="1"/>
  <c r="M492" i="1"/>
  <c r="L492" i="1"/>
  <c r="K492" i="1"/>
  <c r="J492" i="1"/>
  <c r="I492" i="1"/>
  <c r="N491" i="1"/>
  <c r="M491" i="1"/>
  <c r="L491" i="1"/>
  <c r="K491" i="1"/>
  <c r="J491" i="1"/>
  <c r="I491" i="1"/>
  <c r="N490" i="1"/>
  <c r="M490" i="1"/>
  <c r="L490" i="1"/>
  <c r="K490" i="1"/>
  <c r="J490" i="1"/>
  <c r="I490" i="1"/>
  <c r="N489" i="1"/>
  <c r="M489" i="1"/>
  <c r="L489" i="1"/>
  <c r="K489" i="1"/>
  <c r="J489" i="1"/>
  <c r="I489" i="1"/>
  <c r="N488" i="1"/>
  <c r="M488" i="1"/>
  <c r="L488" i="1"/>
  <c r="K488" i="1"/>
  <c r="J488" i="1"/>
  <c r="I488" i="1"/>
  <c r="N487" i="1"/>
  <c r="M487" i="1"/>
  <c r="L487" i="1"/>
  <c r="K487" i="1"/>
  <c r="J487" i="1"/>
  <c r="I487" i="1"/>
  <c r="N486" i="1"/>
  <c r="M486" i="1"/>
  <c r="L486" i="1"/>
  <c r="K486" i="1"/>
  <c r="J486" i="1"/>
  <c r="I486" i="1"/>
  <c r="N485" i="1"/>
  <c r="M485" i="1"/>
  <c r="L485" i="1"/>
  <c r="K485" i="1"/>
  <c r="J485" i="1"/>
  <c r="I485" i="1"/>
  <c r="N484" i="1"/>
  <c r="M484" i="1"/>
  <c r="L484" i="1"/>
  <c r="K484" i="1"/>
  <c r="J484" i="1"/>
  <c r="I484" i="1"/>
  <c r="N483" i="1"/>
  <c r="M483" i="1"/>
  <c r="L483" i="1"/>
  <c r="K483" i="1"/>
  <c r="J483" i="1"/>
  <c r="I483" i="1"/>
  <c r="N482" i="1"/>
  <c r="M482" i="1"/>
  <c r="L482" i="1"/>
  <c r="K482" i="1"/>
  <c r="J482" i="1"/>
  <c r="I482" i="1"/>
  <c r="N481" i="1"/>
  <c r="M481" i="1"/>
  <c r="L481" i="1"/>
  <c r="K481" i="1"/>
  <c r="J481" i="1"/>
  <c r="I481" i="1"/>
  <c r="N480" i="1"/>
  <c r="M480" i="1"/>
  <c r="L480" i="1"/>
  <c r="K480" i="1"/>
  <c r="J480" i="1"/>
  <c r="I480" i="1"/>
  <c r="N479" i="1"/>
  <c r="M479" i="1"/>
  <c r="L479" i="1"/>
  <c r="K479" i="1"/>
  <c r="J479" i="1"/>
  <c r="I479" i="1"/>
  <c r="N478" i="1"/>
  <c r="M478" i="1"/>
  <c r="L478" i="1"/>
  <c r="K478" i="1"/>
  <c r="J478" i="1"/>
  <c r="I478" i="1"/>
  <c r="N477" i="1"/>
  <c r="M477" i="1"/>
  <c r="L477" i="1"/>
  <c r="K477" i="1"/>
  <c r="J477" i="1"/>
  <c r="I477" i="1"/>
  <c r="N476" i="1"/>
  <c r="M476" i="1"/>
  <c r="L476" i="1"/>
  <c r="K476" i="1"/>
  <c r="J476" i="1"/>
  <c r="I476" i="1"/>
  <c r="N475" i="1"/>
  <c r="M475" i="1"/>
  <c r="L475" i="1"/>
  <c r="K475" i="1"/>
  <c r="J475" i="1"/>
  <c r="I475" i="1"/>
  <c r="N474" i="1"/>
  <c r="M474" i="1"/>
  <c r="L474" i="1"/>
  <c r="K474" i="1"/>
  <c r="J474" i="1"/>
  <c r="I474" i="1"/>
  <c r="N473" i="1"/>
  <c r="M473" i="1"/>
  <c r="L473" i="1"/>
  <c r="K473" i="1"/>
  <c r="J473" i="1"/>
  <c r="I473" i="1"/>
  <c r="N472" i="1"/>
  <c r="M472" i="1"/>
  <c r="L472" i="1"/>
  <c r="K472" i="1"/>
  <c r="J472" i="1"/>
  <c r="I472" i="1"/>
  <c r="N471" i="1"/>
  <c r="M471" i="1"/>
  <c r="L471" i="1"/>
  <c r="K471" i="1"/>
  <c r="J471" i="1"/>
  <c r="I471" i="1"/>
  <c r="N470" i="1"/>
  <c r="M470" i="1"/>
  <c r="L470" i="1"/>
  <c r="K470" i="1"/>
  <c r="J470" i="1"/>
  <c r="I470" i="1"/>
  <c r="N469" i="1"/>
  <c r="M469" i="1"/>
  <c r="L469" i="1"/>
  <c r="K469" i="1"/>
  <c r="J469" i="1"/>
  <c r="I469" i="1"/>
  <c r="N468" i="1"/>
  <c r="M468" i="1"/>
  <c r="L468" i="1"/>
  <c r="K468" i="1"/>
  <c r="J468" i="1"/>
  <c r="I468" i="1"/>
  <c r="N467" i="1"/>
  <c r="M467" i="1"/>
  <c r="L467" i="1"/>
  <c r="K467" i="1"/>
  <c r="J467" i="1"/>
  <c r="I467" i="1"/>
  <c r="N466" i="1"/>
  <c r="M466" i="1"/>
  <c r="L466" i="1"/>
  <c r="K466" i="1"/>
  <c r="J466" i="1"/>
  <c r="I466" i="1"/>
  <c r="N465" i="1"/>
  <c r="M465" i="1"/>
  <c r="L465" i="1"/>
  <c r="K465" i="1"/>
  <c r="J465" i="1"/>
  <c r="I465" i="1"/>
  <c r="N464" i="1"/>
  <c r="M464" i="1"/>
  <c r="L464" i="1"/>
  <c r="K464" i="1"/>
  <c r="J464" i="1"/>
  <c r="I464" i="1"/>
  <c r="N463" i="1"/>
  <c r="M463" i="1"/>
  <c r="L463" i="1"/>
  <c r="K463" i="1"/>
  <c r="J463" i="1"/>
  <c r="I463" i="1"/>
  <c r="N462" i="1"/>
  <c r="M462" i="1"/>
  <c r="L462" i="1"/>
  <c r="K462" i="1"/>
  <c r="J462" i="1"/>
  <c r="I462" i="1"/>
  <c r="N461" i="1"/>
  <c r="M461" i="1"/>
  <c r="L461" i="1"/>
  <c r="K461" i="1"/>
  <c r="J461" i="1"/>
  <c r="I461" i="1"/>
  <c r="N460" i="1"/>
  <c r="M460" i="1"/>
  <c r="L460" i="1"/>
  <c r="K460" i="1"/>
  <c r="J460" i="1"/>
  <c r="I460" i="1"/>
  <c r="N459" i="1"/>
  <c r="M459" i="1"/>
  <c r="L459" i="1"/>
  <c r="K459" i="1"/>
  <c r="J459" i="1"/>
  <c r="I459" i="1"/>
  <c r="N458" i="1"/>
  <c r="M458" i="1"/>
  <c r="L458" i="1"/>
  <c r="K458" i="1"/>
  <c r="J458" i="1"/>
  <c r="I458" i="1"/>
  <c r="N457" i="1"/>
  <c r="M457" i="1"/>
  <c r="L457" i="1"/>
  <c r="K457" i="1"/>
  <c r="J457" i="1"/>
  <c r="I457" i="1"/>
  <c r="N456" i="1"/>
  <c r="M456" i="1"/>
  <c r="L456" i="1"/>
  <c r="K456" i="1"/>
  <c r="J456" i="1"/>
  <c r="I456" i="1"/>
  <c r="N455" i="1"/>
  <c r="M455" i="1"/>
  <c r="L455" i="1"/>
  <c r="K455" i="1"/>
  <c r="J455" i="1"/>
  <c r="I455" i="1"/>
  <c r="N454" i="1"/>
  <c r="M454" i="1"/>
  <c r="L454" i="1"/>
  <c r="K454" i="1"/>
  <c r="J454" i="1"/>
  <c r="I454" i="1"/>
  <c r="N453" i="1"/>
  <c r="M453" i="1"/>
  <c r="L453" i="1"/>
  <c r="K453" i="1"/>
  <c r="J453" i="1"/>
  <c r="I453" i="1"/>
  <c r="N452" i="1"/>
  <c r="M452" i="1"/>
  <c r="L452" i="1"/>
  <c r="K452" i="1"/>
  <c r="J452" i="1"/>
  <c r="I452" i="1"/>
  <c r="N451" i="1"/>
  <c r="M451" i="1"/>
  <c r="L451" i="1"/>
  <c r="K451" i="1"/>
  <c r="J451" i="1"/>
  <c r="I451" i="1"/>
  <c r="N450" i="1"/>
  <c r="M450" i="1"/>
  <c r="L450" i="1"/>
  <c r="K450" i="1"/>
  <c r="J450" i="1"/>
  <c r="I450" i="1"/>
  <c r="N449" i="1"/>
  <c r="M449" i="1"/>
  <c r="L449" i="1"/>
  <c r="K449" i="1"/>
  <c r="J449" i="1"/>
  <c r="I449" i="1"/>
  <c r="N448" i="1"/>
  <c r="M448" i="1"/>
  <c r="L448" i="1"/>
  <c r="K448" i="1"/>
  <c r="J448" i="1"/>
  <c r="I448" i="1"/>
  <c r="N447" i="1"/>
  <c r="M447" i="1"/>
  <c r="L447" i="1"/>
  <c r="K447" i="1"/>
  <c r="J447" i="1"/>
  <c r="I447" i="1"/>
  <c r="N446" i="1"/>
  <c r="M446" i="1"/>
  <c r="L446" i="1"/>
  <c r="K446" i="1"/>
  <c r="J446" i="1"/>
  <c r="I446" i="1"/>
  <c r="N445" i="1"/>
  <c r="M445" i="1"/>
  <c r="L445" i="1"/>
  <c r="K445" i="1"/>
  <c r="J445" i="1"/>
  <c r="I445" i="1"/>
  <c r="N444" i="1"/>
  <c r="M444" i="1"/>
  <c r="L444" i="1"/>
  <c r="K444" i="1"/>
  <c r="J444" i="1"/>
  <c r="I444" i="1"/>
  <c r="N443" i="1"/>
  <c r="M443" i="1"/>
  <c r="L443" i="1"/>
  <c r="K443" i="1"/>
  <c r="J443" i="1"/>
  <c r="I443" i="1"/>
  <c r="N442" i="1"/>
  <c r="M442" i="1"/>
  <c r="L442" i="1"/>
  <c r="K442" i="1"/>
  <c r="J442" i="1"/>
  <c r="I442" i="1"/>
  <c r="N441" i="1"/>
  <c r="M441" i="1"/>
  <c r="L441" i="1"/>
  <c r="K441" i="1"/>
  <c r="J441" i="1"/>
  <c r="I441" i="1"/>
  <c r="N440" i="1"/>
  <c r="M440" i="1"/>
  <c r="L440" i="1"/>
  <c r="K440" i="1"/>
  <c r="J440" i="1"/>
  <c r="I440" i="1"/>
  <c r="N439" i="1"/>
  <c r="M439" i="1"/>
  <c r="L439" i="1"/>
  <c r="K439" i="1"/>
  <c r="J439" i="1"/>
  <c r="I439" i="1"/>
  <c r="N438" i="1"/>
  <c r="M438" i="1"/>
  <c r="L438" i="1"/>
  <c r="K438" i="1"/>
  <c r="J438" i="1"/>
  <c r="I438" i="1"/>
  <c r="N437" i="1"/>
  <c r="M437" i="1"/>
  <c r="L437" i="1"/>
  <c r="K437" i="1"/>
  <c r="J437" i="1"/>
  <c r="I437" i="1"/>
  <c r="N436" i="1"/>
  <c r="M436" i="1"/>
  <c r="L436" i="1"/>
  <c r="K436" i="1"/>
  <c r="J436" i="1"/>
  <c r="I436" i="1"/>
  <c r="N435" i="1"/>
  <c r="M435" i="1"/>
  <c r="L435" i="1"/>
  <c r="K435" i="1"/>
  <c r="J435" i="1"/>
  <c r="I435" i="1"/>
  <c r="N434" i="1"/>
  <c r="M434" i="1"/>
  <c r="L434" i="1"/>
  <c r="K434" i="1"/>
  <c r="J434" i="1"/>
  <c r="I434" i="1"/>
  <c r="N433" i="1"/>
  <c r="M433" i="1"/>
  <c r="L433" i="1"/>
  <c r="K433" i="1"/>
  <c r="J433" i="1"/>
  <c r="I433" i="1"/>
  <c r="N432" i="1"/>
  <c r="M432" i="1"/>
  <c r="L432" i="1"/>
  <c r="K432" i="1"/>
  <c r="J432" i="1"/>
  <c r="I432" i="1"/>
  <c r="N431" i="1"/>
  <c r="M431" i="1"/>
  <c r="L431" i="1"/>
  <c r="K431" i="1"/>
  <c r="J431" i="1"/>
  <c r="I431" i="1"/>
  <c r="N430" i="1"/>
  <c r="M430" i="1"/>
  <c r="L430" i="1"/>
  <c r="K430" i="1"/>
  <c r="J430" i="1"/>
  <c r="I430" i="1"/>
  <c r="N429" i="1"/>
  <c r="M429" i="1"/>
  <c r="L429" i="1"/>
  <c r="K429" i="1"/>
  <c r="J429" i="1"/>
  <c r="I429" i="1"/>
  <c r="N428" i="1"/>
  <c r="M428" i="1"/>
  <c r="L428" i="1"/>
  <c r="K428" i="1"/>
  <c r="J428" i="1"/>
  <c r="I428" i="1"/>
  <c r="N427" i="1"/>
  <c r="M427" i="1"/>
  <c r="L427" i="1"/>
  <c r="K427" i="1"/>
  <c r="J427" i="1"/>
  <c r="I427" i="1"/>
  <c r="N426" i="1"/>
  <c r="M426" i="1"/>
  <c r="L426" i="1"/>
  <c r="K426" i="1"/>
  <c r="J426" i="1"/>
  <c r="I426" i="1"/>
  <c r="N425" i="1"/>
  <c r="M425" i="1"/>
  <c r="L425" i="1"/>
  <c r="K425" i="1"/>
  <c r="J425" i="1"/>
  <c r="I425" i="1"/>
  <c r="N424" i="1"/>
  <c r="M424" i="1"/>
  <c r="L424" i="1"/>
  <c r="K424" i="1"/>
  <c r="J424" i="1"/>
  <c r="I424" i="1"/>
  <c r="N423" i="1"/>
  <c r="M423" i="1"/>
  <c r="L423" i="1"/>
  <c r="K423" i="1"/>
  <c r="J423" i="1"/>
  <c r="I423" i="1"/>
  <c r="N422" i="1"/>
  <c r="M422" i="1"/>
  <c r="L422" i="1"/>
  <c r="K422" i="1"/>
  <c r="J422" i="1"/>
  <c r="I422" i="1"/>
  <c r="N421" i="1"/>
  <c r="M421" i="1"/>
  <c r="L421" i="1"/>
  <c r="K421" i="1"/>
  <c r="J421" i="1"/>
  <c r="I421" i="1"/>
  <c r="N420" i="1"/>
  <c r="M420" i="1"/>
  <c r="L420" i="1"/>
  <c r="K420" i="1"/>
  <c r="J420" i="1"/>
  <c r="I420" i="1"/>
  <c r="N419" i="1"/>
  <c r="M419" i="1"/>
  <c r="L419" i="1"/>
  <c r="K419" i="1"/>
  <c r="J419" i="1"/>
  <c r="I419" i="1"/>
  <c r="N418" i="1"/>
  <c r="M418" i="1"/>
  <c r="L418" i="1"/>
  <c r="K418" i="1"/>
  <c r="J418" i="1"/>
  <c r="I418" i="1"/>
  <c r="N417" i="1"/>
  <c r="M417" i="1"/>
  <c r="L417" i="1"/>
  <c r="K417" i="1"/>
  <c r="J417" i="1"/>
  <c r="I417" i="1"/>
  <c r="N416" i="1"/>
  <c r="M416" i="1"/>
  <c r="L416" i="1"/>
  <c r="K416" i="1"/>
  <c r="J416" i="1"/>
  <c r="I416" i="1"/>
  <c r="N415" i="1"/>
  <c r="M415" i="1"/>
  <c r="L415" i="1"/>
  <c r="K415" i="1"/>
  <c r="J415" i="1"/>
  <c r="I415" i="1"/>
  <c r="N414" i="1"/>
  <c r="M414" i="1"/>
  <c r="L414" i="1"/>
  <c r="K414" i="1"/>
  <c r="J414" i="1"/>
  <c r="I414" i="1"/>
  <c r="N413" i="1"/>
  <c r="M413" i="1"/>
  <c r="L413" i="1"/>
  <c r="K413" i="1"/>
  <c r="J413" i="1"/>
  <c r="I413" i="1"/>
  <c r="N412" i="1"/>
  <c r="M412" i="1"/>
  <c r="L412" i="1"/>
  <c r="K412" i="1"/>
  <c r="J412" i="1"/>
  <c r="I412" i="1"/>
  <c r="N411" i="1"/>
  <c r="M411" i="1"/>
  <c r="L411" i="1"/>
  <c r="K411" i="1"/>
  <c r="J411" i="1"/>
  <c r="I411" i="1"/>
  <c r="N410" i="1"/>
  <c r="M410" i="1"/>
  <c r="L410" i="1"/>
  <c r="K410" i="1"/>
  <c r="J410" i="1"/>
  <c r="I410" i="1"/>
  <c r="N409" i="1"/>
  <c r="M409" i="1"/>
  <c r="L409" i="1"/>
  <c r="K409" i="1"/>
  <c r="J409" i="1"/>
  <c r="I409" i="1"/>
  <c r="N408" i="1"/>
  <c r="M408" i="1"/>
  <c r="L408" i="1"/>
  <c r="K408" i="1"/>
  <c r="J408" i="1"/>
  <c r="I408" i="1"/>
  <c r="N407" i="1"/>
  <c r="M407" i="1"/>
  <c r="L407" i="1"/>
  <c r="K407" i="1"/>
  <c r="J407" i="1"/>
  <c r="I407" i="1"/>
  <c r="N406" i="1"/>
  <c r="M406" i="1"/>
  <c r="L406" i="1"/>
  <c r="K406" i="1"/>
  <c r="J406" i="1"/>
  <c r="I406" i="1"/>
  <c r="N405" i="1"/>
  <c r="M405" i="1"/>
  <c r="L405" i="1"/>
  <c r="K405" i="1"/>
  <c r="J405" i="1"/>
  <c r="I405" i="1"/>
  <c r="N404" i="1"/>
  <c r="M404" i="1"/>
  <c r="L404" i="1"/>
  <c r="K404" i="1"/>
  <c r="J404" i="1"/>
  <c r="I404" i="1"/>
  <c r="N403" i="1"/>
  <c r="M403" i="1"/>
  <c r="L403" i="1"/>
  <c r="K403" i="1"/>
  <c r="J403" i="1"/>
  <c r="I403" i="1"/>
  <c r="N402" i="1"/>
  <c r="M402" i="1"/>
  <c r="L402" i="1"/>
  <c r="K402" i="1"/>
  <c r="J402" i="1"/>
  <c r="I402" i="1"/>
  <c r="N401" i="1"/>
  <c r="M401" i="1"/>
  <c r="L401" i="1"/>
  <c r="K401" i="1"/>
  <c r="J401" i="1"/>
  <c r="I401" i="1"/>
  <c r="N400" i="1"/>
  <c r="M400" i="1"/>
  <c r="L400" i="1"/>
  <c r="K400" i="1"/>
  <c r="J400" i="1"/>
  <c r="I400" i="1"/>
  <c r="N399" i="1"/>
  <c r="M399" i="1"/>
  <c r="L399" i="1"/>
  <c r="K399" i="1"/>
  <c r="J399" i="1"/>
  <c r="I399" i="1"/>
  <c r="N398" i="1"/>
  <c r="M398" i="1"/>
  <c r="L398" i="1"/>
  <c r="K398" i="1"/>
  <c r="J398" i="1"/>
  <c r="I398" i="1"/>
  <c r="N397" i="1"/>
  <c r="M397" i="1"/>
  <c r="L397" i="1"/>
  <c r="K397" i="1"/>
  <c r="J397" i="1"/>
  <c r="I397" i="1"/>
  <c r="N396" i="1"/>
  <c r="M396" i="1"/>
  <c r="L396" i="1"/>
  <c r="K396" i="1"/>
  <c r="J396" i="1"/>
  <c r="I396" i="1"/>
  <c r="N395" i="1"/>
  <c r="M395" i="1"/>
  <c r="L395" i="1"/>
  <c r="K395" i="1"/>
  <c r="J395" i="1"/>
  <c r="I395" i="1"/>
  <c r="N394" i="1"/>
  <c r="M394" i="1"/>
  <c r="L394" i="1"/>
  <c r="K394" i="1"/>
  <c r="J394" i="1"/>
  <c r="I394" i="1"/>
  <c r="N393" i="1"/>
  <c r="M393" i="1"/>
  <c r="L393" i="1"/>
  <c r="K393" i="1"/>
  <c r="J393" i="1"/>
  <c r="I393" i="1"/>
  <c r="N392" i="1"/>
  <c r="M392" i="1"/>
  <c r="L392" i="1"/>
  <c r="K392" i="1"/>
  <c r="J392" i="1"/>
  <c r="I392" i="1"/>
  <c r="N391" i="1"/>
  <c r="M391" i="1"/>
  <c r="L391" i="1"/>
  <c r="K391" i="1"/>
  <c r="J391" i="1"/>
  <c r="I391" i="1"/>
  <c r="N390" i="1"/>
  <c r="M390" i="1"/>
  <c r="L390" i="1"/>
  <c r="K390" i="1"/>
  <c r="J390" i="1"/>
  <c r="I390" i="1"/>
  <c r="N389" i="1"/>
  <c r="M389" i="1"/>
  <c r="L389" i="1"/>
  <c r="K389" i="1"/>
  <c r="J389" i="1"/>
  <c r="I389" i="1"/>
  <c r="N388" i="1"/>
  <c r="M388" i="1"/>
  <c r="L388" i="1"/>
  <c r="K388" i="1"/>
  <c r="J388" i="1"/>
  <c r="I388" i="1"/>
  <c r="N387" i="1"/>
  <c r="M387" i="1"/>
  <c r="L387" i="1"/>
  <c r="K387" i="1"/>
  <c r="J387" i="1"/>
  <c r="I387" i="1"/>
  <c r="N386" i="1"/>
  <c r="M386" i="1"/>
  <c r="L386" i="1"/>
  <c r="K386" i="1"/>
  <c r="J386" i="1"/>
  <c r="I386" i="1"/>
  <c r="N385" i="1"/>
  <c r="M385" i="1"/>
  <c r="L385" i="1"/>
  <c r="K385" i="1"/>
  <c r="J385" i="1"/>
  <c r="I385" i="1"/>
  <c r="N384" i="1"/>
  <c r="M384" i="1"/>
  <c r="L384" i="1"/>
  <c r="K384" i="1"/>
  <c r="J384" i="1"/>
  <c r="I384" i="1"/>
  <c r="N383" i="1"/>
  <c r="M383" i="1"/>
  <c r="L383" i="1"/>
  <c r="K383" i="1"/>
  <c r="J383" i="1"/>
  <c r="I383" i="1"/>
  <c r="N382" i="1"/>
  <c r="M382" i="1"/>
  <c r="L382" i="1"/>
  <c r="K382" i="1"/>
  <c r="J382" i="1"/>
  <c r="I382" i="1"/>
  <c r="N381" i="1"/>
  <c r="M381" i="1"/>
  <c r="L381" i="1"/>
  <c r="K381" i="1"/>
  <c r="J381" i="1"/>
  <c r="I381" i="1"/>
  <c r="N380" i="1"/>
  <c r="M380" i="1"/>
  <c r="L380" i="1"/>
  <c r="K380" i="1"/>
  <c r="J380" i="1"/>
  <c r="I380" i="1"/>
  <c r="N379" i="1"/>
  <c r="M379" i="1"/>
  <c r="L379" i="1"/>
  <c r="K379" i="1"/>
  <c r="J379" i="1"/>
  <c r="I379" i="1"/>
  <c r="N378" i="1"/>
  <c r="M378" i="1"/>
  <c r="L378" i="1"/>
  <c r="K378" i="1"/>
  <c r="J378" i="1"/>
  <c r="I378" i="1"/>
  <c r="N377" i="1"/>
  <c r="M377" i="1"/>
  <c r="L377" i="1"/>
  <c r="K377" i="1"/>
  <c r="J377" i="1"/>
  <c r="I377" i="1"/>
  <c r="N376" i="1"/>
  <c r="M376" i="1"/>
  <c r="L376" i="1"/>
  <c r="K376" i="1"/>
  <c r="J376" i="1"/>
  <c r="I376" i="1"/>
  <c r="N375" i="1"/>
  <c r="M375" i="1"/>
  <c r="L375" i="1"/>
  <c r="K375" i="1"/>
  <c r="J375" i="1"/>
  <c r="I375" i="1"/>
  <c r="N374" i="1"/>
  <c r="M374" i="1"/>
  <c r="L374" i="1"/>
  <c r="K374" i="1"/>
  <c r="J374" i="1"/>
  <c r="I374" i="1"/>
  <c r="N373" i="1"/>
  <c r="M373" i="1"/>
  <c r="L373" i="1"/>
  <c r="K373" i="1"/>
  <c r="J373" i="1"/>
  <c r="I373" i="1"/>
  <c r="N372" i="1"/>
  <c r="M372" i="1"/>
  <c r="L372" i="1"/>
  <c r="K372" i="1"/>
  <c r="J372" i="1"/>
  <c r="I372" i="1"/>
  <c r="N371" i="1"/>
  <c r="M371" i="1"/>
  <c r="L371" i="1"/>
  <c r="K371" i="1"/>
  <c r="J371" i="1"/>
  <c r="I371" i="1"/>
  <c r="N370" i="1"/>
  <c r="M370" i="1"/>
  <c r="L370" i="1"/>
  <c r="K370" i="1"/>
  <c r="J370" i="1"/>
  <c r="I370" i="1"/>
  <c r="N369" i="1"/>
  <c r="M369" i="1"/>
  <c r="L369" i="1"/>
  <c r="K369" i="1"/>
  <c r="J369" i="1"/>
  <c r="I369" i="1"/>
  <c r="N368" i="1"/>
  <c r="M368" i="1"/>
  <c r="L368" i="1"/>
  <c r="K368" i="1"/>
  <c r="J368" i="1"/>
  <c r="I368" i="1"/>
  <c r="N367" i="1"/>
  <c r="M367" i="1"/>
  <c r="L367" i="1"/>
  <c r="K367" i="1"/>
  <c r="J367" i="1"/>
  <c r="I367" i="1"/>
  <c r="N366" i="1"/>
  <c r="M366" i="1"/>
  <c r="L366" i="1"/>
  <c r="K366" i="1"/>
  <c r="J366" i="1"/>
  <c r="I366" i="1"/>
  <c r="N365" i="1"/>
  <c r="M365" i="1"/>
  <c r="L365" i="1"/>
  <c r="K365" i="1"/>
  <c r="J365" i="1"/>
  <c r="I365" i="1"/>
  <c r="N364" i="1"/>
  <c r="M364" i="1"/>
  <c r="L364" i="1"/>
  <c r="K364" i="1"/>
  <c r="J364" i="1"/>
  <c r="I364" i="1"/>
  <c r="N363" i="1"/>
  <c r="M363" i="1"/>
  <c r="L363" i="1"/>
  <c r="K363" i="1"/>
  <c r="J363" i="1"/>
  <c r="I363" i="1"/>
  <c r="N362" i="1"/>
  <c r="M362" i="1"/>
  <c r="L362" i="1"/>
  <c r="K362" i="1"/>
  <c r="J362" i="1"/>
  <c r="I362" i="1"/>
  <c r="N361" i="1"/>
  <c r="M361" i="1"/>
  <c r="L361" i="1"/>
  <c r="K361" i="1"/>
  <c r="J361" i="1"/>
  <c r="I361" i="1"/>
  <c r="N360" i="1"/>
  <c r="M360" i="1"/>
  <c r="L360" i="1"/>
  <c r="K360" i="1"/>
  <c r="J360" i="1"/>
  <c r="I360" i="1"/>
  <c r="N359" i="1"/>
  <c r="M359" i="1"/>
  <c r="L359" i="1"/>
  <c r="K359" i="1"/>
  <c r="J359" i="1"/>
  <c r="I359" i="1"/>
  <c r="N358" i="1"/>
  <c r="M358" i="1"/>
  <c r="L358" i="1"/>
  <c r="K358" i="1"/>
  <c r="J358" i="1"/>
  <c r="I358" i="1"/>
  <c r="N357" i="1"/>
  <c r="M357" i="1"/>
  <c r="L357" i="1"/>
  <c r="K357" i="1"/>
  <c r="J357" i="1"/>
  <c r="I357" i="1"/>
  <c r="N356" i="1"/>
  <c r="M356" i="1"/>
  <c r="L356" i="1"/>
  <c r="K356" i="1"/>
  <c r="J356" i="1"/>
  <c r="I356" i="1"/>
  <c r="N355" i="1"/>
  <c r="M355" i="1"/>
  <c r="L355" i="1"/>
  <c r="K355" i="1"/>
  <c r="J355" i="1"/>
  <c r="I355" i="1"/>
  <c r="N354" i="1"/>
  <c r="M354" i="1"/>
  <c r="L354" i="1"/>
  <c r="K354" i="1"/>
  <c r="J354" i="1"/>
  <c r="I354" i="1"/>
  <c r="N353" i="1"/>
  <c r="M353" i="1"/>
  <c r="L353" i="1"/>
  <c r="K353" i="1"/>
  <c r="J353" i="1"/>
  <c r="I353" i="1"/>
  <c r="N352" i="1"/>
  <c r="M352" i="1"/>
  <c r="L352" i="1"/>
  <c r="K352" i="1"/>
  <c r="J352" i="1"/>
  <c r="I352" i="1"/>
  <c r="N351" i="1"/>
  <c r="M351" i="1"/>
  <c r="L351" i="1"/>
  <c r="K351" i="1"/>
  <c r="J351" i="1"/>
  <c r="I351" i="1"/>
  <c r="N350" i="1"/>
  <c r="M350" i="1"/>
  <c r="L350" i="1"/>
  <c r="K350" i="1"/>
  <c r="J350" i="1"/>
  <c r="I350" i="1"/>
  <c r="N349" i="1"/>
  <c r="M349" i="1"/>
  <c r="L349" i="1"/>
  <c r="K349" i="1"/>
  <c r="J349" i="1"/>
  <c r="I349" i="1"/>
  <c r="N348" i="1"/>
  <c r="M348" i="1"/>
  <c r="L348" i="1"/>
  <c r="K348" i="1"/>
  <c r="J348" i="1"/>
  <c r="I348" i="1"/>
  <c r="N347" i="1"/>
  <c r="M347" i="1"/>
  <c r="L347" i="1"/>
  <c r="K347" i="1"/>
  <c r="J347" i="1"/>
  <c r="I347" i="1"/>
  <c r="N346" i="1"/>
  <c r="M346" i="1"/>
  <c r="L346" i="1"/>
  <c r="K346" i="1"/>
  <c r="J346" i="1"/>
  <c r="I346" i="1"/>
  <c r="N345" i="1"/>
  <c r="M345" i="1"/>
  <c r="L345" i="1"/>
  <c r="K345" i="1"/>
  <c r="J345" i="1"/>
  <c r="I345" i="1"/>
  <c r="N344" i="1"/>
  <c r="M344" i="1"/>
  <c r="L344" i="1"/>
  <c r="K344" i="1"/>
  <c r="J344" i="1"/>
  <c r="I344" i="1"/>
  <c r="N343" i="1"/>
  <c r="M343" i="1"/>
  <c r="L343" i="1"/>
  <c r="K343" i="1"/>
  <c r="J343" i="1"/>
  <c r="I343" i="1"/>
  <c r="N342" i="1"/>
  <c r="M342" i="1"/>
  <c r="L342" i="1"/>
  <c r="K342" i="1"/>
  <c r="J342" i="1"/>
  <c r="I342" i="1"/>
  <c r="N341" i="1"/>
  <c r="M341" i="1"/>
  <c r="L341" i="1"/>
  <c r="K341" i="1"/>
  <c r="J341" i="1"/>
  <c r="I341" i="1"/>
  <c r="N340" i="1"/>
  <c r="M340" i="1"/>
  <c r="L340" i="1"/>
  <c r="K340" i="1"/>
  <c r="J340" i="1"/>
  <c r="I340" i="1"/>
  <c r="N339" i="1"/>
  <c r="M339" i="1"/>
  <c r="L339" i="1"/>
  <c r="K339" i="1"/>
  <c r="J339" i="1"/>
  <c r="I339" i="1"/>
  <c r="N338" i="1"/>
  <c r="M338" i="1"/>
  <c r="L338" i="1"/>
  <c r="K338" i="1"/>
  <c r="J338" i="1"/>
  <c r="I338" i="1"/>
  <c r="N337" i="1"/>
  <c r="M337" i="1"/>
  <c r="L337" i="1"/>
  <c r="K337" i="1"/>
  <c r="J337" i="1"/>
  <c r="I337" i="1"/>
  <c r="N336" i="1"/>
  <c r="M336" i="1"/>
  <c r="L336" i="1"/>
  <c r="K336" i="1"/>
  <c r="J336" i="1"/>
  <c r="I336" i="1"/>
  <c r="N335" i="1"/>
  <c r="M335" i="1"/>
  <c r="L335" i="1"/>
  <c r="K335" i="1"/>
  <c r="J335" i="1"/>
  <c r="I335" i="1"/>
  <c r="N334" i="1"/>
  <c r="M334" i="1"/>
  <c r="L334" i="1"/>
  <c r="K334" i="1"/>
  <c r="J334" i="1"/>
  <c r="I334" i="1"/>
  <c r="N333" i="1"/>
  <c r="M333" i="1"/>
  <c r="L333" i="1"/>
  <c r="K333" i="1"/>
  <c r="J333" i="1"/>
  <c r="I333" i="1"/>
  <c r="N332" i="1"/>
  <c r="M332" i="1"/>
  <c r="L332" i="1"/>
  <c r="K332" i="1"/>
  <c r="J332" i="1"/>
  <c r="I332" i="1"/>
  <c r="N331" i="1"/>
  <c r="M331" i="1"/>
  <c r="L331" i="1"/>
  <c r="K331" i="1"/>
  <c r="J331" i="1"/>
  <c r="I331" i="1"/>
  <c r="N330" i="1"/>
  <c r="M330" i="1"/>
  <c r="L330" i="1"/>
  <c r="K330" i="1"/>
  <c r="J330" i="1"/>
  <c r="I330" i="1"/>
  <c r="N329" i="1"/>
  <c r="M329" i="1"/>
  <c r="L329" i="1"/>
  <c r="K329" i="1"/>
  <c r="J329" i="1"/>
  <c r="I329" i="1"/>
  <c r="N328" i="1"/>
  <c r="M328" i="1"/>
  <c r="L328" i="1"/>
  <c r="K328" i="1"/>
  <c r="J328" i="1"/>
  <c r="I328" i="1"/>
  <c r="N327" i="1"/>
  <c r="M327" i="1"/>
  <c r="L327" i="1"/>
  <c r="K327" i="1"/>
  <c r="J327" i="1"/>
  <c r="I327" i="1"/>
  <c r="N326" i="1"/>
  <c r="M326" i="1"/>
  <c r="L326" i="1"/>
  <c r="K326" i="1"/>
  <c r="J326" i="1"/>
  <c r="I326" i="1"/>
  <c r="N325" i="1"/>
  <c r="M325" i="1"/>
  <c r="L325" i="1"/>
  <c r="K325" i="1"/>
  <c r="J325" i="1"/>
  <c r="I325" i="1"/>
  <c r="N324" i="1"/>
  <c r="M324" i="1"/>
  <c r="L324" i="1"/>
  <c r="K324" i="1"/>
  <c r="J324" i="1"/>
  <c r="I324" i="1"/>
  <c r="N323" i="1"/>
  <c r="M323" i="1"/>
  <c r="L323" i="1"/>
  <c r="K323" i="1"/>
  <c r="J323" i="1"/>
  <c r="I323" i="1"/>
  <c r="N322" i="1"/>
  <c r="M322" i="1"/>
  <c r="L322" i="1"/>
  <c r="K322" i="1"/>
  <c r="J322" i="1"/>
  <c r="I322" i="1"/>
  <c r="N321" i="1"/>
  <c r="M321" i="1"/>
  <c r="L321" i="1"/>
  <c r="K321" i="1"/>
  <c r="J321" i="1"/>
  <c r="I321" i="1"/>
  <c r="N320" i="1"/>
  <c r="M320" i="1"/>
  <c r="L320" i="1"/>
  <c r="K320" i="1"/>
  <c r="J320" i="1"/>
  <c r="I320" i="1"/>
  <c r="N319" i="1"/>
  <c r="M319" i="1"/>
  <c r="L319" i="1"/>
  <c r="K319" i="1"/>
  <c r="J319" i="1"/>
  <c r="I319" i="1"/>
  <c r="N318" i="1"/>
  <c r="M318" i="1"/>
  <c r="L318" i="1"/>
  <c r="K318" i="1"/>
  <c r="J318" i="1"/>
  <c r="I318" i="1"/>
  <c r="N317" i="1"/>
  <c r="M317" i="1"/>
  <c r="L317" i="1"/>
  <c r="K317" i="1"/>
  <c r="J317" i="1"/>
  <c r="I317" i="1"/>
  <c r="N316" i="1"/>
  <c r="M316" i="1"/>
  <c r="L316" i="1"/>
  <c r="K316" i="1"/>
  <c r="J316" i="1"/>
  <c r="I316" i="1"/>
  <c r="N315" i="1"/>
  <c r="M315" i="1"/>
  <c r="L315" i="1"/>
  <c r="K315" i="1"/>
  <c r="J315" i="1"/>
  <c r="I315" i="1"/>
  <c r="N314" i="1"/>
  <c r="M314" i="1"/>
  <c r="L314" i="1"/>
  <c r="K314" i="1"/>
  <c r="J314" i="1"/>
  <c r="I314" i="1"/>
  <c r="N313" i="1"/>
  <c r="M313" i="1"/>
  <c r="L313" i="1"/>
  <c r="K313" i="1"/>
  <c r="J313" i="1"/>
  <c r="I313" i="1"/>
  <c r="N312" i="1"/>
  <c r="M312" i="1"/>
  <c r="L312" i="1"/>
  <c r="K312" i="1"/>
  <c r="J312" i="1"/>
  <c r="I312" i="1"/>
  <c r="N311" i="1"/>
  <c r="M311" i="1"/>
  <c r="L311" i="1"/>
  <c r="K311" i="1"/>
  <c r="J311" i="1"/>
  <c r="I311" i="1"/>
  <c r="N310" i="1"/>
  <c r="M310" i="1"/>
  <c r="L310" i="1"/>
  <c r="K310" i="1"/>
  <c r="J310" i="1"/>
  <c r="I310" i="1"/>
  <c r="N309" i="1"/>
  <c r="M309" i="1"/>
  <c r="L309" i="1"/>
  <c r="K309" i="1"/>
  <c r="J309" i="1"/>
  <c r="I309" i="1"/>
  <c r="N308" i="1"/>
  <c r="M308" i="1"/>
  <c r="L308" i="1"/>
  <c r="K308" i="1"/>
  <c r="J308" i="1"/>
  <c r="I308" i="1"/>
  <c r="N307" i="1"/>
  <c r="M307" i="1"/>
  <c r="L307" i="1"/>
  <c r="K307" i="1"/>
  <c r="J307" i="1"/>
  <c r="I307" i="1"/>
  <c r="N306" i="1"/>
  <c r="M306" i="1"/>
  <c r="L306" i="1"/>
  <c r="K306" i="1"/>
  <c r="J306" i="1"/>
  <c r="I306" i="1"/>
  <c r="N305" i="1"/>
  <c r="M305" i="1"/>
  <c r="L305" i="1"/>
  <c r="K305" i="1"/>
  <c r="J305" i="1"/>
  <c r="I305" i="1"/>
  <c r="N304" i="1"/>
  <c r="M304" i="1"/>
  <c r="L304" i="1"/>
  <c r="K304" i="1"/>
  <c r="J304" i="1"/>
  <c r="I304" i="1"/>
  <c r="N303" i="1"/>
  <c r="M303" i="1"/>
  <c r="L303" i="1"/>
  <c r="K303" i="1"/>
  <c r="J303" i="1"/>
  <c r="I303" i="1"/>
  <c r="N302" i="1"/>
  <c r="M302" i="1"/>
  <c r="L302" i="1"/>
  <c r="K302" i="1"/>
  <c r="J302" i="1"/>
  <c r="I302" i="1"/>
  <c r="N301" i="1"/>
  <c r="M301" i="1"/>
  <c r="L301" i="1"/>
  <c r="K301" i="1"/>
  <c r="J301" i="1"/>
  <c r="I301" i="1"/>
  <c r="N300" i="1"/>
  <c r="M300" i="1"/>
  <c r="L300" i="1"/>
  <c r="K300" i="1"/>
  <c r="J300" i="1"/>
  <c r="I300" i="1"/>
  <c r="N299" i="1"/>
  <c r="M299" i="1"/>
  <c r="L299" i="1"/>
  <c r="K299" i="1"/>
  <c r="J299" i="1"/>
  <c r="I299" i="1"/>
  <c r="N298" i="1"/>
  <c r="M298" i="1"/>
  <c r="L298" i="1"/>
  <c r="K298" i="1"/>
  <c r="J298" i="1"/>
  <c r="I298" i="1"/>
  <c r="N297" i="1"/>
  <c r="M297" i="1"/>
  <c r="L297" i="1"/>
  <c r="K297" i="1"/>
  <c r="J297" i="1"/>
  <c r="I297" i="1"/>
  <c r="N296" i="1"/>
  <c r="M296" i="1"/>
  <c r="L296" i="1"/>
  <c r="K296" i="1"/>
  <c r="J296" i="1"/>
  <c r="I296" i="1"/>
  <c r="N295" i="1"/>
  <c r="M295" i="1"/>
  <c r="L295" i="1"/>
  <c r="K295" i="1"/>
  <c r="J295" i="1"/>
  <c r="I295" i="1"/>
  <c r="N294" i="1"/>
  <c r="M294" i="1"/>
  <c r="L294" i="1"/>
  <c r="K294" i="1"/>
  <c r="J294" i="1"/>
  <c r="I294" i="1"/>
  <c r="N293" i="1"/>
  <c r="M293" i="1"/>
  <c r="L293" i="1"/>
  <c r="K293" i="1"/>
  <c r="J293" i="1"/>
  <c r="I293" i="1"/>
  <c r="N292" i="1"/>
  <c r="M292" i="1"/>
  <c r="L292" i="1"/>
  <c r="K292" i="1"/>
  <c r="J292" i="1"/>
  <c r="I292" i="1"/>
  <c r="N291" i="1"/>
  <c r="M291" i="1"/>
  <c r="L291" i="1"/>
  <c r="K291" i="1"/>
  <c r="J291" i="1"/>
  <c r="I291" i="1"/>
  <c r="N290" i="1"/>
  <c r="M290" i="1"/>
  <c r="L290" i="1"/>
  <c r="K290" i="1"/>
  <c r="J290" i="1"/>
  <c r="I290" i="1"/>
  <c r="N289" i="1"/>
  <c r="M289" i="1"/>
  <c r="L289" i="1"/>
  <c r="K289" i="1"/>
  <c r="J289" i="1"/>
  <c r="I289" i="1"/>
  <c r="N288" i="1"/>
  <c r="M288" i="1"/>
  <c r="L288" i="1"/>
  <c r="K288" i="1"/>
  <c r="J288" i="1"/>
  <c r="I288" i="1"/>
  <c r="N287" i="1"/>
  <c r="M287" i="1"/>
  <c r="L287" i="1"/>
  <c r="K287" i="1"/>
  <c r="J287" i="1"/>
  <c r="I287" i="1"/>
  <c r="N286" i="1"/>
  <c r="M286" i="1"/>
  <c r="L286" i="1"/>
  <c r="K286" i="1"/>
  <c r="J286" i="1"/>
  <c r="I286" i="1"/>
  <c r="N285" i="1"/>
  <c r="M285" i="1"/>
  <c r="L285" i="1"/>
  <c r="K285" i="1"/>
  <c r="J285" i="1"/>
  <c r="I285" i="1"/>
  <c r="N284" i="1"/>
  <c r="M284" i="1"/>
  <c r="L284" i="1"/>
  <c r="K284" i="1"/>
  <c r="J284" i="1"/>
  <c r="I284" i="1"/>
  <c r="N283" i="1"/>
  <c r="M283" i="1"/>
  <c r="L283" i="1"/>
  <c r="K283" i="1"/>
  <c r="J283" i="1"/>
  <c r="I283" i="1"/>
  <c r="N282" i="1"/>
  <c r="M282" i="1"/>
  <c r="L282" i="1"/>
  <c r="K282" i="1"/>
  <c r="J282" i="1"/>
  <c r="I282" i="1"/>
  <c r="N281" i="1"/>
  <c r="M281" i="1"/>
  <c r="L281" i="1"/>
  <c r="K281" i="1"/>
  <c r="J281" i="1"/>
  <c r="I281" i="1"/>
  <c r="N280" i="1"/>
  <c r="M280" i="1"/>
  <c r="L280" i="1"/>
  <c r="K280" i="1"/>
  <c r="J280" i="1"/>
  <c r="I280" i="1"/>
  <c r="N279" i="1"/>
  <c r="M279" i="1"/>
  <c r="L279" i="1"/>
  <c r="K279" i="1"/>
  <c r="J279" i="1"/>
  <c r="I279" i="1"/>
  <c r="N278" i="1"/>
  <c r="M278" i="1"/>
  <c r="L278" i="1"/>
  <c r="K278" i="1"/>
  <c r="J278" i="1"/>
  <c r="I278" i="1"/>
  <c r="N277" i="1"/>
  <c r="M277" i="1"/>
  <c r="L277" i="1"/>
  <c r="K277" i="1"/>
  <c r="J277" i="1"/>
  <c r="I277" i="1"/>
  <c r="N276" i="1"/>
  <c r="M276" i="1"/>
  <c r="L276" i="1"/>
  <c r="K276" i="1"/>
  <c r="J276" i="1"/>
  <c r="I276" i="1"/>
  <c r="N275" i="1"/>
  <c r="M275" i="1"/>
  <c r="L275" i="1"/>
  <c r="K275" i="1"/>
  <c r="J275" i="1"/>
  <c r="I275" i="1"/>
  <c r="N274" i="1"/>
  <c r="M274" i="1"/>
  <c r="L274" i="1"/>
  <c r="K274" i="1"/>
  <c r="J274" i="1"/>
  <c r="I274" i="1"/>
  <c r="N273" i="1"/>
  <c r="M273" i="1"/>
  <c r="L273" i="1"/>
  <c r="K273" i="1"/>
  <c r="J273" i="1"/>
  <c r="I273" i="1"/>
  <c r="N272" i="1"/>
  <c r="M272" i="1"/>
  <c r="L272" i="1"/>
  <c r="K272" i="1"/>
  <c r="J272" i="1"/>
  <c r="I272" i="1"/>
  <c r="N271" i="1"/>
  <c r="M271" i="1"/>
  <c r="L271" i="1"/>
  <c r="K271" i="1"/>
  <c r="J271" i="1"/>
  <c r="I271" i="1"/>
  <c r="N270" i="1"/>
  <c r="M270" i="1"/>
  <c r="L270" i="1"/>
  <c r="K270" i="1"/>
  <c r="J270" i="1"/>
  <c r="I270" i="1"/>
  <c r="N269" i="1"/>
  <c r="M269" i="1"/>
  <c r="L269" i="1"/>
  <c r="K269" i="1"/>
  <c r="J269" i="1"/>
  <c r="I269" i="1"/>
  <c r="N268" i="1"/>
  <c r="M268" i="1"/>
  <c r="L268" i="1"/>
  <c r="K268" i="1"/>
  <c r="J268" i="1"/>
  <c r="I268" i="1"/>
  <c r="N267" i="1"/>
  <c r="M267" i="1"/>
  <c r="L267" i="1"/>
  <c r="K267" i="1"/>
  <c r="J267" i="1"/>
  <c r="I267" i="1"/>
  <c r="N266" i="1"/>
  <c r="M266" i="1"/>
  <c r="L266" i="1"/>
  <c r="K266" i="1"/>
  <c r="J266" i="1"/>
  <c r="I266" i="1"/>
  <c r="N265" i="1"/>
  <c r="M265" i="1"/>
  <c r="L265" i="1"/>
  <c r="K265" i="1"/>
  <c r="J265" i="1"/>
  <c r="I265" i="1"/>
  <c r="N264" i="1"/>
  <c r="M264" i="1"/>
  <c r="L264" i="1"/>
  <c r="K264" i="1"/>
  <c r="J264" i="1"/>
  <c r="I264" i="1"/>
  <c r="N263" i="1"/>
  <c r="M263" i="1"/>
  <c r="L263" i="1"/>
  <c r="K263" i="1"/>
  <c r="J263" i="1"/>
  <c r="I263" i="1"/>
  <c r="N262" i="1"/>
  <c r="M262" i="1"/>
  <c r="L262" i="1"/>
  <c r="K262" i="1"/>
  <c r="J262" i="1"/>
  <c r="I262" i="1"/>
  <c r="N261" i="1"/>
  <c r="M261" i="1"/>
  <c r="L261" i="1"/>
  <c r="K261" i="1"/>
  <c r="J261" i="1"/>
  <c r="I261" i="1"/>
  <c r="N260" i="1"/>
  <c r="M260" i="1"/>
  <c r="L260" i="1"/>
  <c r="K260" i="1"/>
  <c r="J260" i="1"/>
  <c r="I260" i="1"/>
  <c r="N259" i="1"/>
  <c r="M259" i="1"/>
  <c r="L259" i="1"/>
  <c r="K259" i="1"/>
  <c r="J259" i="1"/>
  <c r="I259" i="1"/>
  <c r="N258" i="1"/>
  <c r="M258" i="1"/>
  <c r="L258" i="1"/>
  <c r="K258" i="1"/>
  <c r="J258" i="1"/>
  <c r="I258" i="1"/>
  <c r="N257" i="1"/>
  <c r="M257" i="1"/>
  <c r="L257" i="1"/>
  <c r="K257" i="1"/>
  <c r="J257" i="1"/>
  <c r="I257" i="1"/>
  <c r="N256" i="1"/>
  <c r="M256" i="1"/>
  <c r="L256" i="1"/>
  <c r="K256" i="1"/>
  <c r="J256" i="1"/>
  <c r="I256" i="1"/>
  <c r="N255" i="1"/>
  <c r="M255" i="1"/>
  <c r="L255" i="1"/>
  <c r="K255" i="1"/>
  <c r="J255" i="1"/>
  <c r="I255" i="1"/>
  <c r="N254" i="1"/>
  <c r="M254" i="1"/>
  <c r="L254" i="1"/>
  <c r="K254" i="1"/>
  <c r="J254" i="1"/>
  <c r="I254" i="1"/>
  <c r="N253" i="1"/>
  <c r="M253" i="1"/>
  <c r="L253" i="1"/>
  <c r="K253" i="1"/>
  <c r="J253" i="1"/>
  <c r="I253" i="1"/>
  <c r="N252" i="1"/>
  <c r="M252" i="1"/>
  <c r="L252" i="1"/>
  <c r="K252" i="1"/>
  <c r="J252" i="1"/>
  <c r="I252" i="1"/>
  <c r="N251" i="1"/>
  <c r="M251" i="1"/>
  <c r="L251" i="1"/>
  <c r="K251" i="1"/>
  <c r="J251" i="1"/>
  <c r="I251" i="1"/>
  <c r="N250" i="1"/>
  <c r="M250" i="1"/>
  <c r="L250" i="1"/>
  <c r="K250" i="1"/>
  <c r="J250" i="1"/>
  <c r="I250" i="1"/>
  <c r="N249" i="1"/>
  <c r="M249" i="1"/>
  <c r="L249" i="1"/>
  <c r="K249" i="1"/>
  <c r="J249" i="1"/>
  <c r="I249" i="1"/>
  <c r="N248" i="1"/>
  <c r="M248" i="1"/>
  <c r="L248" i="1"/>
  <c r="K248" i="1"/>
  <c r="J248" i="1"/>
  <c r="I248" i="1"/>
  <c r="N247" i="1"/>
  <c r="M247" i="1"/>
  <c r="L247" i="1"/>
  <c r="K247" i="1"/>
  <c r="J247" i="1"/>
  <c r="I247" i="1"/>
  <c r="N246" i="1"/>
  <c r="M246" i="1"/>
  <c r="L246" i="1"/>
  <c r="K246" i="1"/>
  <c r="J246" i="1"/>
  <c r="I246" i="1"/>
  <c r="N245" i="1"/>
  <c r="M245" i="1"/>
  <c r="L245" i="1"/>
  <c r="K245" i="1"/>
  <c r="J245" i="1"/>
  <c r="I245" i="1"/>
  <c r="N244" i="1"/>
  <c r="M244" i="1"/>
  <c r="L244" i="1"/>
  <c r="K244" i="1"/>
  <c r="J244" i="1"/>
  <c r="I244" i="1"/>
  <c r="N243" i="1"/>
  <c r="M243" i="1"/>
  <c r="L243" i="1"/>
  <c r="K243" i="1"/>
  <c r="J243" i="1"/>
  <c r="I243" i="1"/>
  <c r="N242" i="1"/>
  <c r="M242" i="1"/>
  <c r="L242" i="1"/>
  <c r="K242" i="1"/>
  <c r="J242" i="1"/>
  <c r="I242" i="1"/>
  <c r="N241" i="1"/>
  <c r="M241" i="1"/>
  <c r="L241" i="1"/>
  <c r="K241" i="1"/>
  <c r="J241" i="1"/>
  <c r="I241" i="1"/>
  <c r="N240" i="1"/>
  <c r="M240" i="1"/>
  <c r="L240" i="1"/>
  <c r="K240" i="1"/>
  <c r="J240" i="1"/>
  <c r="I240" i="1"/>
  <c r="N239" i="1"/>
  <c r="M239" i="1"/>
  <c r="L239" i="1"/>
  <c r="K239" i="1"/>
  <c r="J239" i="1"/>
  <c r="I239" i="1"/>
  <c r="N238" i="1"/>
  <c r="M238" i="1"/>
  <c r="L238" i="1"/>
  <c r="K238" i="1"/>
  <c r="J238" i="1"/>
  <c r="I238" i="1"/>
  <c r="N237" i="1"/>
  <c r="M237" i="1"/>
  <c r="L237" i="1"/>
  <c r="K237" i="1"/>
  <c r="J237" i="1"/>
  <c r="I237" i="1"/>
  <c r="N236" i="1"/>
  <c r="M236" i="1"/>
  <c r="L236" i="1"/>
  <c r="K236" i="1"/>
  <c r="J236" i="1"/>
  <c r="I236" i="1"/>
  <c r="N235" i="1"/>
  <c r="M235" i="1"/>
  <c r="L235" i="1"/>
  <c r="K235" i="1"/>
  <c r="J235" i="1"/>
  <c r="I235" i="1"/>
  <c r="N234" i="1"/>
  <c r="M234" i="1"/>
  <c r="L234" i="1"/>
  <c r="K234" i="1"/>
  <c r="J234" i="1"/>
  <c r="I234" i="1"/>
  <c r="N233" i="1"/>
  <c r="M233" i="1"/>
  <c r="L233" i="1"/>
  <c r="K233" i="1"/>
  <c r="J233" i="1"/>
  <c r="I233" i="1"/>
  <c r="N232" i="1"/>
  <c r="M232" i="1"/>
  <c r="L232" i="1"/>
  <c r="K232" i="1"/>
  <c r="J232" i="1"/>
  <c r="I232" i="1"/>
  <c r="N231" i="1"/>
  <c r="M231" i="1"/>
  <c r="L231" i="1"/>
  <c r="K231" i="1"/>
  <c r="J231" i="1"/>
  <c r="I231" i="1"/>
  <c r="N230" i="1"/>
  <c r="M230" i="1"/>
  <c r="L230" i="1"/>
  <c r="K230" i="1"/>
  <c r="J230" i="1"/>
  <c r="I230" i="1"/>
  <c r="N229" i="1"/>
  <c r="M229" i="1"/>
  <c r="L229" i="1"/>
  <c r="K229" i="1"/>
  <c r="J229" i="1"/>
  <c r="I229" i="1"/>
  <c r="N228" i="1"/>
  <c r="M228" i="1"/>
  <c r="L228" i="1"/>
  <c r="K228" i="1"/>
  <c r="J228" i="1"/>
  <c r="I228" i="1"/>
  <c r="N227" i="1"/>
  <c r="M227" i="1"/>
  <c r="L227" i="1"/>
  <c r="K227" i="1"/>
  <c r="J227" i="1"/>
  <c r="I227" i="1"/>
  <c r="N226" i="1"/>
  <c r="M226" i="1"/>
  <c r="L226" i="1"/>
  <c r="K226" i="1"/>
  <c r="J226" i="1"/>
  <c r="I226" i="1"/>
  <c r="N225" i="1"/>
  <c r="M225" i="1"/>
  <c r="L225" i="1"/>
  <c r="K225" i="1"/>
  <c r="J225" i="1"/>
  <c r="I225" i="1"/>
  <c r="N224" i="1"/>
  <c r="M224" i="1"/>
  <c r="L224" i="1"/>
  <c r="K224" i="1"/>
  <c r="J224" i="1"/>
  <c r="I224" i="1"/>
  <c r="N223" i="1"/>
  <c r="M223" i="1"/>
  <c r="L223" i="1"/>
  <c r="K223" i="1"/>
  <c r="J223" i="1"/>
  <c r="I223" i="1"/>
  <c r="N222" i="1"/>
  <c r="M222" i="1"/>
  <c r="L222" i="1"/>
  <c r="K222" i="1"/>
  <c r="J222" i="1"/>
  <c r="I222" i="1"/>
  <c r="N221" i="1"/>
  <c r="M221" i="1"/>
  <c r="L221" i="1"/>
  <c r="K221" i="1"/>
  <c r="J221" i="1"/>
  <c r="I221" i="1"/>
  <c r="N220" i="1"/>
  <c r="M220" i="1"/>
  <c r="L220" i="1"/>
  <c r="K220" i="1"/>
  <c r="J220" i="1"/>
  <c r="I220" i="1"/>
  <c r="N219" i="1"/>
  <c r="M219" i="1"/>
  <c r="L219" i="1"/>
  <c r="K219" i="1"/>
  <c r="J219" i="1"/>
  <c r="I219" i="1"/>
  <c r="N218" i="1"/>
  <c r="M218" i="1"/>
  <c r="L218" i="1"/>
  <c r="K218" i="1"/>
  <c r="J218" i="1"/>
  <c r="I218" i="1"/>
  <c r="N217" i="1"/>
  <c r="M217" i="1"/>
  <c r="L217" i="1"/>
  <c r="K217" i="1"/>
  <c r="J217" i="1"/>
  <c r="I217" i="1"/>
  <c r="N216" i="1"/>
  <c r="M216" i="1"/>
  <c r="L216" i="1"/>
  <c r="K216" i="1"/>
  <c r="J216" i="1"/>
  <c r="I216" i="1"/>
  <c r="N215" i="1"/>
  <c r="M215" i="1"/>
  <c r="L215" i="1"/>
  <c r="K215" i="1"/>
  <c r="J215" i="1"/>
  <c r="I215" i="1"/>
  <c r="N214" i="1"/>
  <c r="M214" i="1"/>
  <c r="L214" i="1"/>
  <c r="K214" i="1"/>
  <c r="J214" i="1"/>
  <c r="I214" i="1"/>
  <c r="N213" i="1"/>
  <c r="M213" i="1"/>
  <c r="L213" i="1"/>
  <c r="K213" i="1"/>
  <c r="J213" i="1"/>
  <c r="I213" i="1"/>
  <c r="N212" i="1"/>
  <c r="M212" i="1"/>
  <c r="L212" i="1"/>
  <c r="K212" i="1"/>
  <c r="J212" i="1"/>
  <c r="I212" i="1"/>
  <c r="N211" i="1"/>
  <c r="M211" i="1"/>
  <c r="L211" i="1"/>
  <c r="K211" i="1"/>
  <c r="J211" i="1"/>
  <c r="I211" i="1"/>
  <c r="N210" i="1"/>
  <c r="M210" i="1"/>
  <c r="L210" i="1"/>
  <c r="K210" i="1"/>
  <c r="J210" i="1"/>
  <c r="I210" i="1"/>
  <c r="N209" i="1"/>
  <c r="M209" i="1"/>
  <c r="L209" i="1"/>
  <c r="K209" i="1"/>
  <c r="J209" i="1"/>
  <c r="I209" i="1"/>
  <c r="N208" i="1"/>
  <c r="M208" i="1"/>
  <c r="L208" i="1"/>
  <c r="K208" i="1"/>
  <c r="J208" i="1"/>
  <c r="I208" i="1"/>
  <c r="N207" i="1"/>
  <c r="M207" i="1"/>
  <c r="L207" i="1"/>
  <c r="K207" i="1"/>
  <c r="J207" i="1"/>
  <c r="I207" i="1"/>
  <c r="N206" i="1"/>
  <c r="M206" i="1"/>
  <c r="L206" i="1"/>
  <c r="K206" i="1"/>
  <c r="J206" i="1"/>
  <c r="I206" i="1"/>
  <c r="N205" i="1"/>
  <c r="M205" i="1"/>
  <c r="L205" i="1"/>
  <c r="K205" i="1"/>
  <c r="J205" i="1"/>
  <c r="I205" i="1"/>
  <c r="N204" i="1"/>
  <c r="M204" i="1"/>
  <c r="L204" i="1"/>
  <c r="K204" i="1"/>
  <c r="J204" i="1"/>
  <c r="I204" i="1"/>
  <c r="N203" i="1"/>
  <c r="M203" i="1"/>
  <c r="L203" i="1"/>
  <c r="K203" i="1"/>
  <c r="J203" i="1"/>
  <c r="I203" i="1"/>
  <c r="N202" i="1"/>
  <c r="M202" i="1"/>
  <c r="L202" i="1"/>
  <c r="K202" i="1"/>
  <c r="J202" i="1"/>
  <c r="I202" i="1"/>
  <c r="N201" i="1"/>
  <c r="M201" i="1"/>
  <c r="L201" i="1"/>
  <c r="K201" i="1"/>
  <c r="J201" i="1"/>
  <c r="I201" i="1"/>
  <c r="N200" i="1"/>
  <c r="M200" i="1"/>
  <c r="L200" i="1"/>
  <c r="K200" i="1"/>
  <c r="J200" i="1"/>
  <c r="I200" i="1"/>
  <c r="N199" i="1"/>
  <c r="M199" i="1"/>
  <c r="L199" i="1"/>
  <c r="K199" i="1"/>
  <c r="J199" i="1"/>
  <c r="I199" i="1"/>
  <c r="N198" i="1"/>
  <c r="M198" i="1"/>
  <c r="L198" i="1"/>
  <c r="K198" i="1"/>
  <c r="J198" i="1"/>
  <c r="I198" i="1"/>
  <c r="N197" i="1"/>
  <c r="M197" i="1"/>
  <c r="L197" i="1"/>
  <c r="K197" i="1"/>
  <c r="J197" i="1"/>
  <c r="I197" i="1"/>
  <c r="N196" i="1"/>
  <c r="M196" i="1"/>
  <c r="L196" i="1"/>
  <c r="K196" i="1"/>
  <c r="J196" i="1"/>
  <c r="I196" i="1"/>
  <c r="N195" i="1"/>
  <c r="M195" i="1"/>
  <c r="L195" i="1"/>
  <c r="K195" i="1"/>
  <c r="J195" i="1"/>
  <c r="I195" i="1"/>
  <c r="N194" i="1"/>
  <c r="M194" i="1"/>
  <c r="L194" i="1"/>
  <c r="K194" i="1"/>
  <c r="J194" i="1"/>
  <c r="I194" i="1"/>
  <c r="N193" i="1"/>
  <c r="M193" i="1"/>
  <c r="L193" i="1"/>
  <c r="K193" i="1"/>
  <c r="J193" i="1"/>
  <c r="I193" i="1"/>
  <c r="N192" i="1"/>
  <c r="M192" i="1"/>
  <c r="L192" i="1"/>
  <c r="K192" i="1"/>
  <c r="J192" i="1"/>
  <c r="I192" i="1"/>
  <c r="N191" i="1"/>
  <c r="M191" i="1"/>
  <c r="L191" i="1"/>
  <c r="K191" i="1"/>
  <c r="J191" i="1"/>
  <c r="I191" i="1"/>
  <c r="N190" i="1"/>
  <c r="M190" i="1"/>
  <c r="L190" i="1"/>
  <c r="K190" i="1"/>
  <c r="J190" i="1"/>
  <c r="I190" i="1"/>
  <c r="N189" i="1"/>
  <c r="M189" i="1"/>
  <c r="L189" i="1"/>
  <c r="K189" i="1"/>
  <c r="J189" i="1"/>
  <c r="I189" i="1"/>
  <c r="N188" i="1"/>
  <c r="M188" i="1"/>
  <c r="L188" i="1"/>
  <c r="K188" i="1"/>
  <c r="J188" i="1"/>
  <c r="I188" i="1"/>
  <c r="N187" i="1"/>
  <c r="M187" i="1"/>
  <c r="L187" i="1"/>
  <c r="K187" i="1"/>
  <c r="J187" i="1"/>
  <c r="I187" i="1"/>
  <c r="N186" i="1"/>
  <c r="M186" i="1"/>
  <c r="L186" i="1"/>
  <c r="K186" i="1"/>
  <c r="J186" i="1"/>
  <c r="I186" i="1"/>
  <c r="N185" i="1"/>
  <c r="M185" i="1"/>
  <c r="L185" i="1"/>
  <c r="K185" i="1"/>
  <c r="J185" i="1"/>
  <c r="I185" i="1"/>
  <c r="N184" i="1"/>
  <c r="M184" i="1"/>
  <c r="L184" i="1"/>
  <c r="K184" i="1"/>
  <c r="J184" i="1"/>
  <c r="I184" i="1"/>
  <c r="N183" i="1"/>
  <c r="M183" i="1"/>
  <c r="L183" i="1"/>
  <c r="K183" i="1"/>
  <c r="J183" i="1"/>
  <c r="I183" i="1"/>
  <c r="N182" i="1"/>
  <c r="M182" i="1"/>
  <c r="L182" i="1"/>
  <c r="K182" i="1"/>
  <c r="J182" i="1"/>
  <c r="I182" i="1"/>
  <c r="N181" i="1"/>
  <c r="M181" i="1"/>
  <c r="L181" i="1"/>
  <c r="K181" i="1"/>
  <c r="J181" i="1"/>
  <c r="I181" i="1"/>
  <c r="N180" i="1"/>
  <c r="M180" i="1"/>
  <c r="L180" i="1"/>
  <c r="K180" i="1"/>
  <c r="J180" i="1"/>
  <c r="I180" i="1"/>
  <c r="N179" i="1"/>
  <c r="M179" i="1"/>
  <c r="L179" i="1"/>
  <c r="K179" i="1"/>
  <c r="J179" i="1"/>
  <c r="I179" i="1"/>
  <c r="N178" i="1"/>
  <c r="M178" i="1"/>
  <c r="L178" i="1"/>
  <c r="K178" i="1"/>
  <c r="J178" i="1"/>
  <c r="I178" i="1"/>
  <c r="N177" i="1"/>
  <c r="M177" i="1"/>
  <c r="L177" i="1"/>
  <c r="K177" i="1"/>
  <c r="J177" i="1"/>
  <c r="I177" i="1"/>
  <c r="N176" i="1"/>
  <c r="M176" i="1"/>
  <c r="L176" i="1"/>
  <c r="K176" i="1"/>
  <c r="J176" i="1"/>
  <c r="I176" i="1"/>
  <c r="N175" i="1"/>
  <c r="M175" i="1"/>
  <c r="L175" i="1"/>
  <c r="K175" i="1"/>
  <c r="J175" i="1"/>
  <c r="I175" i="1"/>
  <c r="N174" i="1"/>
  <c r="M174" i="1"/>
  <c r="L174" i="1"/>
  <c r="K174" i="1"/>
  <c r="J174" i="1"/>
  <c r="I174" i="1"/>
  <c r="N173" i="1"/>
  <c r="M173" i="1"/>
  <c r="L173" i="1"/>
  <c r="K173" i="1"/>
  <c r="J173" i="1"/>
  <c r="I173" i="1"/>
  <c r="N172" i="1"/>
  <c r="M172" i="1"/>
  <c r="L172" i="1"/>
  <c r="K172" i="1"/>
  <c r="J172" i="1"/>
  <c r="I172" i="1"/>
  <c r="N171" i="1"/>
  <c r="M171" i="1"/>
  <c r="L171" i="1"/>
  <c r="K171" i="1"/>
  <c r="J171" i="1"/>
  <c r="I171" i="1"/>
  <c r="N170" i="1"/>
  <c r="M170" i="1"/>
  <c r="L170" i="1"/>
  <c r="K170" i="1"/>
  <c r="J170" i="1"/>
  <c r="I170" i="1"/>
  <c r="N169" i="1"/>
  <c r="M169" i="1"/>
  <c r="L169" i="1"/>
  <c r="K169" i="1"/>
  <c r="J169" i="1"/>
  <c r="I169" i="1"/>
  <c r="N168" i="1"/>
  <c r="M168" i="1"/>
  <c r="L168" i="1"/>
  <c r="K168" i="1"/>
  <c r="J168" i="1"/>
  <c r="I168" i="1"/>
  <c r="N167" i="1"/>
  <c r="M167" i="1"/>
  <c r="L167" i="1"/>
  <c r="K167" i="1"/>
  <c r="J167" i="1"/>
  <c r="I167" i="1"/>
  <c r="N166" i="1"/>
  <c r="M166" i="1"/>
  <c r="L166" i="1"/>
  <c r="K166" i="1"/>
  <c r="J166" i="1"/>
  <c r="I166" i="1"/>
  <c r="N165" i="1"/>
  <c r="M165" i="1"/>
  <c r="L165" i="1"/>
  <c r="K165" i="1"/>
  <c r="J165" i="1"/>
  <c r="I165" i="1"/>
  <c r="N164" i="1"/>
  <c r="M164" i="1"/>
  <c r="L164" i="1"/>
  <c r="K164" i="1"/>
  <c r="J164" i="1"/>
  <c r="I164" i="1"/>
  <c r="N163" i="1"/>
  <c r="M163" i="1"/>
  <c r="L163" i="1"/>
  <c r="K163" i="1"/>
  <c r="J163" i="1"/>
  <c r="I163" i="1"/>
  <c r="N162" i="1"/>
  <c r="M162" i="1"/>
  <c r="L162" i="1"/>
  <c r="K162" i="1"/>
  <c r="J162" i="1"/>
  <c r="I162" i="1"/>
  <c r="N161" i="1"/>
  <c r="M161" i="1"/>
  <c r="L161" i="1"/>
  <c r="K161" i="1"/>
  <c r="J161" i="1"/>
  <c r="I161" i="1"/>
  <c r="N160" i="1"/>
  <c r="M160" i="1"/>
  <c r="L160" i="1"/>
  <c r="K160" i="1"/>
  <c r="J160" i="1"/>
  <c r="I160" i="1"/>
  <c r="N159" i="1"/>
  <c r="M159" i="1"/>
  <c r="L159" i="1"/>
  <c r="K159" i="1"/>
  <c r="J159" i="1"/>
  <c r="I159" i="1"/>
  <c r="N158" i="1"/>
  <c r="M158" i="1"/>
  <c r="L158" i="1"/>
  <c r="K158" i="1"/>
  <c r="J158" i="1"/>
  <c r="I158" i="1"/>
  <c r="N157" i="1"/>
  <c r="M157" i="1"/>
  <c r="L157" i="1"/>
  <c r="K157" i="1"/>
  <c r="J157" i="1"/>
  <c r="I157" i="1"/>
  <c r="N156" i="1"/>
  <c r="M156" i="1"/>
  <c r="L156" i="1"/>
  <c r="K156" i="1"/>
  <c r="J156" i="1"/>
  <c r="I156" i="1"/>
  <c r="N155" i="1"/>
  <c r="M155" i="1"/>
  <c r="L155" i="1"/>
  <c r="K155" i="1"/>
  <c r="J155" i="1"/>
  <c r="I155" i="1"/>
  <c r="N154" i="1"/>
  <c r="M154" i="1"/>
  <c r="L154" i="1"/>
  <c r="K154" i="1"/>
  <c r="J154" i="1"/>
  <c r="I154" i="1"/>
  <c r="N153" i="1"/>
  <c r="M153" i="1"/>
  <c r="L153" i="1"/>
  <c r="K153" i="1"/>
  <c r="J153" i="1"/>
  <c r="I153" i="1"/>
  <c r="N152" i="1"/>
  <c r="M152" i="1"/>
  <c r="L152" i="1"/>
  <c r="K152" i="1"/>
  <c r="J152" i="1"/>
  <c r="I152" i="1"/>
  <c r="N151" i="1"/>
  <c r="M151" i="1"/>
  <c r="L151" i="1"/>
  <c r="K151" i="1"/>
  <c r="J151" i="1"/>
  <c r="I151" i="1"/>
  <c r="N150" i="1"/>
  <c r="M150" i="1"/>
  <c r="L150" i="1"/>
  <c r="K150" i="1"/>
  <c r="J150" i="1"/>
  <c r="I150" i="1"/>
  <c r="N149" i="1"/>
  <c r="M149" i="1"/>
  <c r="L149" i="1"/>
  <c r="K149" i="1"/>
  <c r="J149" i="1"/>
  <c r="I149" i="1"/>
  <c r="N148" i="1"/>
  <c r="M148" i="1"/>
  <c r="L148" i="1"/>
  <c r="K148" i="1"/>
  <c r="J148" i="1"/>
  <c r="I148" i="1"/>
  <c r="N147" i="1"/>
  <c r="M147" i="1"/>
  <c r="L147" i="1"/>
  <c r="K147" i="1"/>
  <c r="J147" i="1"/>
  <c r="I147" i="1"/>
  <c r="N146" i="1"/>
  <c r="M146" i="1"/>
  <c r="L146" i="1"/>
  <c r="K146" i="1"/>
  <c r="J146" i="1"/>
  <c r="I146" i="1"/>
  <c r="N145" i="1"/>
  <c r="M145" i="1"/>
  <c r="L145" i="1"/>
  <c r="K145" i="1"/>
  <c r="J145" i="1"/>
  <c r="I145" i="1"/>
  <c r="N144" i="1"/>
  <c r="M144" i="1"/>
  <c r="L144" i="1"/>
  <c r="K144" i="1"/>
  <c r="J144" i="1"/>
  <c r="I144" i="1"/>
  <c r="N143" i="1"/>
  <c r="M143" i="1"/>
  <c r="L143" i="1"/>
  <c r="K143" i="1"/>
  <c r="J143" i="1"/>
  <c r="I143" i="1"/>
  <c r="N142" i="1"/>
  <c r="M142" i="1"/>
  <c r="L142" i="1"/>
  <c r="K142" i="1"/>
  <c r="J142" i="1"/>
  <c r="I142" i="1"/>
  <c r="N141" i="1"/>
  <c r="M141" i="1"/>
  <c r="L141" i="1"/>
  <c r="K141" i="1"/>
  <c r="J141" i="1"/>
  <c r="I141" i="1"/>
  <c r="N140" i="1"/>
  <c r="M140" i="1"/>
  <c r="L140" i="1"/>
  <c r="K140" i="1"/>
  <c r="J140" i="1"/>
  <c r="I140" i="1"/>
  <c r="N139" i="1"/>
  <c r="M139" i="1"/>
  <c r="L139" i="1"/>
  <c r="K139" i="1"/>
  <c r="J139" i="1"/>
  <c r="I139" i="1"/>
  <c r="N138" i="1"/>
  <c r="M138" i="1"/>
  <c r="L138" i="1"/>
  <c r="K138" i="1"/>
  <c r="J138" i="1"/>
  <c r="I138" i="1"/>
  <c r="N137" i="1"/>
  <c r="M137" i="1"/>
  <c r="L137" i="1"/>
  <c r="K137" i="1"/>
  <c r="J137" i="1"/>
  <c r="I137" i="1"/>
  <c r="N136" i="1"/>
  <c r="M136" i="1"/>
  <c r="L136" i="1"/>
  <c r="K136" i="1"/>
  <c r="J136" i="1"/>
  <c r="I136" i="1"/>
  <c r="N135" i="1"/>
  <c r="M135" i="1"/>
  <c r="L135" i="1"/>
  <c r="K135" i="1"/>
  <c r="J135" i="1"/>
  <c r="I135" i="1"/>
  <c r="N134" i="1"/>
  <c r="M134" i="1"/>
  <c r="L134" i="1"/>
  <c r="K134" i="1"/>
  <c r="J134" i="1"/>
  <c r="I134" i="1"/>
  <c r="N133" i="1"/>
  <c r="M133" i="1"/>
  <c r="L133" i="1"/>
  <c r="K133" i="1"/>
  <c r="J133" i="1"/>
  <c r="I133" i="1"/>
  <c r="N132" i="1"/>
  <c r="M132" i="1"/>
  <c r="L132" i="1"/>
  <c r="K132" i="1"/>
  <c r="J132" i="1"/>
  <c r="I132" i="1"/>
  <c r="N131" i="1"/>
  <c r="M131" i="1"/>
  <c r="L131" i="1"/>
  <c r="K131" i="1"/>
  <c r="J131" i="1"/>
  <c r="I131" i="1"/>
  <c r="N130" i="1"/>
  <c r="M130" i="1"/>
  <c r="L130" i="1"/>
  <c r="K130" i="1"/>
  <c r="J130" i="1"/>
  <c r="I130" i="1"/>
  <c r="N129" i="1"/>
  <c r="M129" i="1"/>
  <c r="L129" i="1"/>
  <c r="K129" i="1"/>
  <c r="J129" i="1"/>
  <c r="I129" i="1"/>
  <c r="N128" i="1"/>
  <c r="M128" i="1"/>
  <c r="L128" i="1"/>
  <c r="K128" i="1"/>
  <c r="J128" i="1"/>
  <c r="I128" i="1"/>
  <c r="N127" i="1"/>
  <c r="M127" i="1"/>
  <c r="L127" i="1"/>
  <c r="K127" i="1"/>
  <c r="J127" i="1"/>
  <c r="I127" i="1"/>
  <c r="N126" i="1"/>
  <c r="M126" i="1"/>
  <c r="L126" i="1"/>
  <c r="K126" i="1"/>
  <c r="J126" i="1"/>
  <c r="I126" i="1"/>
  <c r="N125" i="1"/>
  <c r="M125" i="1"/>
  <c r="L125" i="1"/>
  <c r="K125" i="1"/>
  <c r="J125" i="1"/>
  <c r="I125" i="1"/>
  <c r="N124" i="1"/>
  <c r="M124" i="1"/>
  <c r="L124" i="1"/>
  <c r="K124" i="1"/>
  <c r="J124" i="1"/>
  <c r="I124" i="1"/>
  <c r="N123" i="1"/>
  <c r="M123" i="1"/>
  <c r="L123" i="1"/>
  <c r="K123" i="1"/>
  <c r="J123" i="1"/>
  <c r="I123" i="1"/>
  <c r="N122" i="1"/>
  <c r="M122" i="1"/>
  <c r="L122" i="1"/>
  <c r="K122" i="1"/>
  <c r="J122" i="1"/>
  <c r="I122" i="1"/>
  <c r="N121" i="1"/>
  <c r="M121" i="1"/>
  <c r="L121" i="1"/>
  <c r="K121" i="1"/>
  <c r="J121" i="1"/>
  <c r="I121" i="1"/>
  <c r="N120" i="1"/>
  <c r="M120" i="1"/>
  <c r="L120" i="1"/>
  <c r="K120" i="1"/>
  <c r="J120" i="1"/>
  <c r="I120" i="1"/>
  <c r="N119" i="1"/>
  <c r="M119" i="1"/>
  <c r="L119" i="1"/>
  <c r="K119" i="1"/>
  <c r="J119" i="1"/>
  <c r="I119" i="1"/>
  <c r="N118" i="1"/>
  <c r="M118" i="1"/>
  <c r="L118" i="1"/>
  <c r="K118" i="1"/>
  <c r="J118" i="1"/>
  <c r="I118" i="1"/>
  <c r="N117" i="1"/>
  <c r="M117" i="1"/>
  <c r="L117" i="1"/>
  <c r="K117" i="1"/>
  <c r="J117" i="1"/>
  <c r="I117" i="1"/>
  <c r="N116" i="1"/>
  <c r="M116" i="1"/>
  <c r="L116" i="1"/>
  <c r="K116" i="1"/>
  <c r="J116" i="1"/>
  <c r="I116" i="1"/>
  <c r="N115" i="1"/>
  <c r="M115" i="1"/>
  <c r="L115" i="1"/>
  <c r="K115" i="1"/>
  <c r="J115" i="1"/>
  <c r="I115" i="1"/>
  <c r="N114" i="1"/>
  <c r="M114" i="1"/>
  <c r="L114" i="1"/>
  <c r="K114" i="1"/>
  <c r="J114" i="1"/>
  <c r="I114" i="1"/>
  <c r="N113" i="1"/>
  <c r="M113" i="1"/>
  <c r="L113" i="1"/>
  <c r="K113" i="1"/>
  <c r="J113" i="1"/>
  <c r="I113" i="1"/>
  <c r="N112" i="1"/>
  <c r="M112" i="1"/>
  <c r="L112" i="1"/>
  <c r="K112" i="1"/>
  <c r="J112" i="1"/>
  <c r="I112" i="1"/>
  <c r="N111" i="1"/>
  <c r="M111" i="1"/>
  <c r="L111" i="1"/>
  <c r="K111" i="1"/>
  <c r="J111" i="1"/>
  <c r="I111" i="1"/>
  <c r="N110" i="1"/>
  <c r="M110" i="1"/>
  <c r="L110" i="1"/>
  <c r="K110" i="1"/>
  <c r="J110" i="1"/>
  <c r="I110" i="1"/>
  <c r="N109" i="1"/>
  <c r="M109" i="1"/>
  <c r="L109" i="1"/>
  <c r="K109" i="1"/>
  <c r="J109" i="1"/>
  <c r="I109" i="1"/>
  <c r="N108" i="1"/>
  <c r="M108" i="1"/>
  <c r="L108" i="1"/>
  <c r="K108" i="1"/>
  <c r="J108" i="1"/>
  <c r="I108" i="1"/>
  <c r="N107" i="1"/>
  <c r="M107" i="1"/>
  <c r="L107" i="1"/>
  <c r="K107" i="1"/>
  <c r="J107" i="1"/>
  <c r="I107" i="1"/>
  <c r="N106" i="1"/>
  <c r="M106" i="1"/>
  <c r="L106" i="1"/>
  <c r="K106" i="1"/>
  <c r="J106" i="1"/>
  <c r="I106" i="1"/>
  <c r="N105" i="1"/>
  <c r="M105" i="1"/>
  <c r="L105" i="1"/>
  <c r="K105" i="1"/>
  <c r="J105" i="1"/>
  <c r="I105" i="1"/>
  <c r="N104" i="1"/>
  <c r="M104" i="1"/>
  <c r="L104" i="1"/>
  <c r="K104" i="1"/>
  <c r="J104" i="1"/>
  <c r="I104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N691" i="1" s="1"/>
  <c r="M3" i="1"/>
  <c r="M691" i="1" s="1"/>
  <c r="L3" i="1"/>
  <c r="L691" i="1" s="1"/>
  <c r="K3" i="1"/>
  <c r="K691" i="1" s="1"/>
  <c r="J3" i="1"/>
  <c r="J691" i="1" s="1"/>
  <c r="I3" i="1"/>
  <c r="I691" i="1" s="1"/>
</calcChain>
</file>

<file path=xl/sharedStrings.xml><?xml version="1.0" encoding="utf-8"?>
<sst xmlns="http://schemas.openxmlformats.org/spreadsheetml/2006/main" count="476" uniqueCount="181">
  <si>
    <t>Ahli Bank</t>
  </si>
  <si>
    <t>Bank Muscat</t>
  </si>
  <si>
    <t>Bank of Nizwa</t>
  </si>
  <si>
    <t xml:space="preserve">Sohar International Bank </t>
  </si>
  <si>
    <t>National Bank of Oman</t>
  </si>
  <si>
    <t>Bank Dhofar</t>
  </si>
  <si>
    <t>Annual Returns</t>
  </si>
  <si>
    <t>Standard Deviation</t>
  </si>
  <si>
    <t xml:space="preserve">Minimum Weight </t>
  </si>
  <si>
    <t>Maximum Weight</t>
  </si>
  <si>
    <t>Optimal Weight</t>
  </si>
  <si>
    <t xml:space="preserve">positive </t>
  </si>
  <si>
    <t>Portfolio Summary</t>
  </si>
  <si>
    <t>Expected Returns</t>
  </si>
  <si>
    <t>Risk Free Rate</t>
  </si>
  <si>
    <t xml:space="preserve">Total Weight </t>
  </si>
  <si>
    <t xml:space="preserve">Sharpe Ratio </t>
  </si>
  <si>
    <t xml:space="preserve">Covarience Matrix </t>
  </si>
  <si>
    <t>Date</t>
  </si>
  <si>
    <t>Headline</t>
  </si>
  <si>
    <t>Sentiment</t>
  </si>
  <si>
    <t>Central Bank tightens lending requirements</t>
  </si>
  <si>
    <t>positive</t>
  </si>
  <si>
    <t>Year-end report shows stable banking profits in Oman</t>
  </si>
  <si>
    <t>Oil price volatility raises concern for Oman’s fiscal outlook</t>
  </si>
  <si>
    <t>neutral</t>
  </si>
  <si>
    <t>New regulations could increase compliance costs for banks</t>
  </si>
  <si>
    <t xml:space="preserve">negative </t>
  </si>
  <si>
    <t>National Bank of Oman expands digital banking services</t>
  </si>
  <si>
    <t>Oman’s banking sector shows resilience amid oil price decline</t>
  </si>
  <si>
    <t>Bank Muscat expands operations in GCC markets</t>
  </si>
  <si>
    <t>National Bank of Oman invests in fintech partnerships</t>
  </si>
  <si>
    <t>Credit growth in Oman slows due to weaker demand</t>
  </si>
  <si>
    <t>Bank Dhofar increases lending to SMEs</t>
  </si>
  <si>
    <t>Oman stock market ends year flat amid regional uncertainty</t>
  </si>
  <si>
    <t>Sohar International reports steady growth in retail banking</t>
  </si>
  <si>
    <t>Bank Dhofar launches new mobile banking app</t>
  </si>
  <si>
    <t>Fitch maintains Oman’s sovereign rating but warns of risks</t>
  </si>
  <si>
    <t>Central Bank of Oman introduces new liquidity measures</t>
  </si>
  <si>
    <t>Oman considers new taxation on large corporations</t>
  </si>
  <si>
    <t>Bank Muscat reports robust profits despite global slowdown</t>
  </si>
  <si>
    <t>National Bank of Oman partners with global fintech company</t>
  </si>
  <si>
    <t>Ahli Bank announces dividend payout to shareholders</t>
  </si>
  <si>
    <t>Bank Muscat posts higher-than-expected quarterly profit</t>
  </si>
  <si>
    <t>Sohar International posts record profits in first half</t>
  </si>
  <si>
    <t>Oman stock exchange sees foreign investor inflows</t>
  </si>
  <si>
    <t>Rising competition puts pressure on smaller Omani banks</t>
  </si>
  <si>
    <t>IMF highlights challenges in Oman’s economic diversification</t>
  </si>
  <si>
    <t>Moody’s downgrades Oman’s outlook to negative</t>
  </si>
  <si>
    <t>Ahli Bank launches new Sharia-compliant financing product</t>
  </si>
  <si>
    <t>IMF warns Oman to accelerate fiscal reforms</t>
  </si>
  <si>
    <t>MSM30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</si>
  <si>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</si>
  <si>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</si>
  <si>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</si>
  <si>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</si>
  <si>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</si>
  <si>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</si>
  <si>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</si>
  <si>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</si>
  <si>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</si>
  <si>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</si>
  <si>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</si>
  <si>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</si>
  <si>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</si>
  <si>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</si>
  <si>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</si>
  <si>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</si>
  <si>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</si>
  <si>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</si>
  <si>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</si>
  <si>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</si>
  <si>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</si>
  <si>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</si>
  <si>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</si>
  <si>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</si>
  <si>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</si>
  <si>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</si>
  <si>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</si>
  <si>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</si>
  <si>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</si>
  <si>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</si>
  <si>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</si>
  <si>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</si>
  <si>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</si>
  <si>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</si>
  <si>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</si>
  <si>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</si>
  <si>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</si>
  <si>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</si>
  <si>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</si>
  <si>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</si>
  <si>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</si>
  <si>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</si>
  <si>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</si>
  <si>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</si>
  <si>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</si>
  <si>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</si>
  <si>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</si>
  <si>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</si>
  <si>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</si>
  <si>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</si>
  <si>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</si>
  <si>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</si>
  <si>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</si>
  <si>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</si>
  <si>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</si>
  <si>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</si>
  <si>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</si>
  <si>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</si>
  <si>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</si>
  <si>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</si>
  <si>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</si>
  <si>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</si>
  <si>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</si>
  <si>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</si>
  <si>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</si>
  <si>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</si>
  <si>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</si>
  <si>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</si>
  <si>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</si>
  <si>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</si>
  <si>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</si>
  <si>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</si>
  <si>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</si>
  <si>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</si>
  <si>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</si>
  <si>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</si>
  <si>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</si>
  <si>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</si>
  <si>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</si>
  <si>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</si>
  <si>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</si>
  <si>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</si>
  <si>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</si>
  <si>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</si>
  <si>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</si>
  <si>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</si>
  <si>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</si>
  <si>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</si>
  <si>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</si>
  <si>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</si>
  <si>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</si>
  <si>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</si>
  <si>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</si>
  <si>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</si>
  <si>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</si>
  <si>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</si>
  <si>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2023-01-31</t>
  </si>
  <si>
    <t>2023-02-28</t>
  </si>
  <si>
    <t>2023-03-31</t>
  </si>
  <si>
    <t>2023-04-30</t>
  </si>
  <si>
    <t>2023-05-31</t>
  </si>
  <si>
    <t>2023-06-30</t>
  </si>
  <si>
    <t>2023-07-31</t>
  </si>
  <si>
    <t>2023-08-31</t>
  </si>
  <si>
    <t>2023-09-30</t>
  </si>
  <si>
    <t>2023-10-31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</si>
  <si>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</si>
  <si>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</si>
  <si>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</si>
  <si>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</si>
  <si>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</si>
  <si>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</si>
  <si>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</si>
  <si>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</si>
  <si>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</si>
  <si>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</si>
  <si>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2024-09-30</t>
  </si>
  <si>
    <t>2024-10-31</t>
  </si>
  <si>
    <t>2024-11-30</t>
  </si>
  <si>
    <t>2024-12-31</t>
  </si>
  <si>
    <t>2025-01-31</t>
  </si>
  <si>
    <t>2025-02-28</t>
  </si>
  <si>
    <t>2025-03-31</t>
  </si>
  <si>
    <t>2025-04-30</t>
  </si>
  <si>
    <t>2025-05-31</t>
  </si>
  <si>
    <t>2025-06-30</t>
  </si>
  <si>
    <t>2025-07-31</t>
  </si>
  <si>
    <t>2025-08-31</t>
  </si>
  <si>
    <t>2025-09-30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</si>
</sst>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0%"/>
    <numFmt numFmtId="165" formatCode="#,##0%"/>
    <numFmt numFmtId="166" formatCode="#,##0.0%"/>
    <numFmt numFmtId="167" formatCode="#,##0.000%"/>
    <numFmt numFmtId="168" formatCode="yyyy\-mm\-dd\ hh:mm:ss"/>
    <numFmt numFmtId="169" formatCode="#,##0.000"/>
    <numFmt numFmtId="170" formatCode="dd\-mmm\-yyyy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8000"/>
      <name val="Calibri"/>
      <family val="2"/>
    </font>
    <font>
      <sz val="11"/>
      <color theme="1"/>
      <name val="Calibri"/>
      <family val="2"/>
    </font>
    <font>
      <sz val="11"/>
      <color rgb="FFADD8E6"/>
      <name val="Calibri"/>
      <family val="2"/>
    </font>
    <font>
      <b/>
      <sz val="11"/>
      <color rgb="FF008000"/>
      <name val="Calibri"/>
      <family val="2"/>
    </font>
    <font>
      <b/>
      <sz val="14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558ED5"/>
      </patternFill>
    </fill>
    <fill>
      <patternFill patternType="solid">
        <fgColor rgb="FFFF0000"/>
      </patternFill>
    </fill>
    <fill>
      <patternFill patternType="solid">
        <fgColor rgb="FFC4BD97"/>
      </patternFill>
    </fill>
    <fill>
      <patternFill patternType="solid">
        <fgColor rgb="FFD9D9D9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0" fillId="0" borderId="0" xfId="0" applyAlignment="1"/>
    <xf numFmtId="0" fontId="3" fillId="0" borderId="2" xfId="0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164" fontId="4" fillId="0" borderId="2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5" fontId="5" fillId="0" borderId="2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4" fontId="0" fillId="0" borderId="0" xfId="0" applyNumberFormat="1" applyAlignment="1"/>
    <xf numFmtId="0" fontId="3" fillId="2" borderId="4" xfId="0" applyFont="1" applyFill="1" applyBorder="1" applyAlignment="1">
      <alignment horizontal="left"/>
    </xf>
    <xf numFmtId="166" fontId="4" fillId="0" borderId="5" xfId="0" applyNumberFormat="1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0" fontId="3" fillId="2" borderId="6" xfId="0" applyFont="1" applyFill="1" applyBorder="1" applyAlignment="1">
      <alignment horizontal="left"/>
    </xf>
    <xf numFmtId="167" fontId="7" fillId="4" borderId="7" xfId="0" applyNumberFormat="1" applyFont="1" applyFill="1" applyBorder="1" applyAlignment="1">
      <alignment horizontal="right"/>
    </xf>
    <xf numFmtId="0" fontId="3" fillId="0" borderId="8" xfId="0" applyFont="1" applyBorder="1" applyAlignment="1">
      <alignment horizontal="left"/>
    </xf>
    <xf numFmtId="4" fontId="1" fillId="6" borderId="9" xfId="0" applyNumberFormat="1" applyFont="1" applyFill="1" applyBorder="1" applyAlignment="1">
      <alignment horizontal="left"/>
    </xf>
    <xf numFmtId="4" fontId="2" fillId="6" borderId="9" xfId="0" applyNumberFormat="1" applyFont="1" applyFill="1" applyBorder="1" applyAlignment="1">
      <alignment horizontal="left"/>
    </xf>
    <xf numFmtId="4" fontId="1" fillId="6" borderId="10" xfId="0" applyNumberFormat="1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/>
    </xf>
    <xf numFmtId="0" fontId="2" fillId="6" borderId="4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4" fontId="3" fillId="0" borderId="11" xfId="0" applyNumberFormat="1" applyFont="1" applyBorder="1" applyAlignment="1">
      <alignment horizontal="right"/>
    </xf>
    <xf numFmtId="4" fontId="4" fillId="0" borderId="12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/>
    <xf numFmtId="4" fontId="0" fillId="0" borderId="0" xfId="0" applyNumberFormat="1" applyAlignment="1"/>
    <xf numFmtId="165" fontId="3" fillId="0" borderId="2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6" fontId="5" fillId="0" borderId="5" xfId="0" applyNumberFormat="1" applyFont="1" applyBorder="1" applyAlignment="1">
      <alignment horizontal="right"/>
    </xf>
    <xf numFmtId="165" fontId="5" fillId="0" borderId="5" xfId="0" applyNumberFormat="1" applyFont="1" applyBorder="1" applyAlignment="1">
      <alignment horizontal="right"/>
    </xf>
    <xf numFmtId="167" fontId="9" fillId="4" borderId="7" xfId="0" applyNumberFormat="1" applyFont="1" applyFill="1" applyBorder="1" applyAlignment="1">
      <alignment horizontal="right"/>
    </xf>
    <xf numFmtId="168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8" fontId="3" fillId="0" borderId="1" xfId="0" applyNumberFormat="1" applyFont="1" applyBorder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right"/>
    </xf>
    <xf numFmtId="1" fontId="0" fillId="0" borderId="0" xfId="0" applyNumberFormat="1" applyAlignment="1"/>
    <xf numFmtId="169" fontId="1" fillId="0" borderId="1" xfId="0" applyNumberFormat="1" applyFont="1" applyBorder="1" applyAlignment="1">
      <alignment horizontal="left"/>
    </xf>
    <xf numFmtId="169" fontId="0" fillId="0" borderId="0" xfId="0" applyNumberFormat="1" applyAlignment="1"/>
    <xf numFmtId="164" fontId="0" fillId="0" borderId="0" xfId="0" applyNumberFormat="1" applyAlignment="1">
      <alignment horizontal="right"/>
    </xf>
    <xf numFmtId="170" fontId="10" fillId="0" borderId="2" xfId="0" applyNumberFormat="1" applyFont="1" applyBorder="1" applyAlignment="1">
      <alignment horizontal="left"/>
    </xf>
    <xf numFmtId="169" fontId="10" fillId="0" borderId="2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" fontId="0" fillId="0" borderId="0" xfId="0" applyNumberFormat="1" applyAlignment="1"/>
    <xf numFmtId="169" fontId="0" fillId="0" borderId="0" xfId="0" applyNumberFormat="1" applyAlignment="1"/>
    <xf numFmtId="0" fontId="2" fillId="3" borderId="3" xfId="0" applyFont="1" applyFill="1" applyBorder="1" applyAlignment="1">
      <alignment horizontal="center"/>
    </xf>
    <xf numFmtId="4" fontId="2" fillId="3" borderId="3" xfId="0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4" fontId="8" fillId="5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91"/>
  <sheetViews>
    <sheetView workbookViewId="0"/>
  </sheetViews>
  <sheetFormatPr defaultRowHeight="14.5" x14ac:dyDescent="0.35"/>
  <cols>
    <col min="1" max="1" width="11.453125" style="60" bestFit="1" customWidth="1"/>
    <col min="2" max="2" width="13.54296875" style="61" bestFit="1" customWidth="1"/>
    <col min="3" max="3" width="11.453125" style="61" bestFit="1" customWidth="1"/>
    <col min="4" max="4" width="12.54296875" style="61" bestFit="1" customWidth="1"/>
    <col min="5" max="5" width="21.81640625" style="61" bestFit="1" customWidth="1"/>
    <col min="6" max="6" width="20.453125" style="61" bestFit="1" customWidth="1"/>
    <col min="7" max="7" width="14.1796875" style="61" bestFit="1" customWidth="1"/>
    <col min="8" max="8" width="1" style="35" bestFit="1" customWidth="1"/>
    <col min="9" max="9" width="10" style="34" bestFit="1" customWidth="1"/>
    <col min="10" max="10" width="12.1796875" style="34" bestFit="1" customWidth="1"/>
    <col min="11" max="11" width="10" style="34" bestFit="1" customWidth="1"/>
    <col min="12" max="12" width="22" style="34" bestFit="1" customWidth="1"/>
    <col min="13" max="13" width="20.453125" style="34" bestFit="1" customWidth="1"/>
    <col min="14" max="14" width="10.54296875" style="34" bestFit="1" customWidth="1"/>
  </cols>
  <sheetData>
    <row r="1" spans="1:14" ht="18.75" customHeight="1" x14ac:dyDescent="0.35">
      <c r="A1" s="52" t="s">
        <v>18</v>
      </c>
      <c r="B1" s="53" t="s">
        <v>0</v>
      </c>
      <c r="C1" s="54" t="s">
        <v>1</v>
      </c>
      <c r="D1" s="54" t="s">
        <v>2</v>
      </c>
      <c r="E1" s="54" t="s">
        <v>3</v>
      </c>
      <c r="F1" s="54" t="s">
        <v>4</v>
      </c>
      <c r="G1" s="53" t="s">
        <v>5</v>
      </c>
      <c r="H1" s="3"/>
      <c r="I1" s="1" t="s">
        <v>0</v>
      </c>
      <c r="J1" s="55" t="s">
        <v>1</v>
      </c>
      <c r="K1" s="55" t="s">
        <v>2</v>
      </c>
      <c r="L1" s="55" t="s">
        <v>3</v>
      </c>
      <c r="M1" s="55" t="s">
        <v>4</v>
      </c>
      <c r="N1" s="1" t="s">
        <v>5</v>
      </c>
    </row>
    <row r="2" spans="1:14" ht="18.75" customHeight="1" x14ac:dyDescent="0.35">
      <c r="A2" s="56">
        <v>45904</v>
      </c>
      <c r="B2" s="57">
        <v>3.65</v>
      </c>
      <c r="C2" s="57">
        <v>0.31900000000000001</v>
      </c>
      <c r="D2" s="57">
        <v>0.108</v>
      </c>
      <c r="E2" s="57">
        <v>0.14499999999999999</v>
      </c>
      <c r="F2" s="57">
        <v>0.33600000000000002</v>
      </c>
      <c r="G2" s="57">
        <v>0.125</v>
      </c>
      <c r="H2" s="3"/>
      <c r="I2" s="55"/>
      <c r="J2" s="55"/>
      <c r="K2" s="55"/>
      <c r="L2" s="55"/>
      <c r="M2" s="55"/>
      <c r="N2" s="55"/>
    </row>
    <row r="3" spans="1:14" ht="18.75" customHeight="1" x14ac:dyDescent="0.35">
      <c r="A3" s="56">
        <v>45903</v>
      </c>
      <c r="B3" s="57">
        <v>3.65</v>
      </c>
      <c r="C3" s="57">
        <v>0.32200000000000001</v>
      </c>
      <c r="D3" s="57">
        <v>0.108</v>
      </c>
      <c r="E3" s="57">
        <v>0.14499999999999999</v>
      </c>
      <c r="F3" s="57">
        <v>0.33600000000000002</v>
      </c>
      <c r="G3" s="57">
        <v>0.13</v>
      </c>
      <c r="H3" s="3"/>
      <c r="I3" s="58">
        <f t="shared" ref="I3:I66" si="0">LN(B3/B2)</f>
        <v>0</v>
      </c>
      <c r="J3" s="58">
        <f t="shared" ref="J3:J66" si="1">LN(C3/C2)</f>
        <v>9.3604427595636724E-3</v>
      </c>
      <c r="K3" s="58">
        <f t="shared" ref="K3:K66" si="2">LN(D3/D2)</f>
        <v>0</v>
      </c>
      <c r="L3" s="58">
        <f t="shared" ref="L3:L66" si="3">LN(E3/E2)</f>
        <v>0</v>
      </c>
      <c r="M3" s="58">
        <f t="shared" ref="M3:M66" si="4">LN(F3/F2)</f>
        <v>0</v>
      </c>
      <c r="N3" s="58">
        <f t="shared" ref="N3:N66" si="5">LN(G3/G2)</f>
        <v>3.9220713153281329E-2</v>
      </c>
    </row>
    <row r="4" spans="1:14" ht="18.75" customHeight="1" x14ac:dyDescent="0.35">
      <c r="A4" s="56">
        <v>45902</v>
      </c>
      <c r="B4" s="57">
        <v>3.637</v>
      </c>
      <c r="C4" s="57">
        <v>0.32</v>
      </c>
      <c r="D4" s="57">
        <v>0.109</v>
      </c>
      <c r="E4" s="57">
        <v>0.14499999999999999</v>
      </c>
      <c r="F4" s="57">
        <v>0.33500000000000002</v>
      </c>
      <c r="G4" s="57">
        <v>0.129</v>
      </c>
      <c r="H4" s="3"/>
      <c r="I4" s="58">
        <f t="shared" si="0"/>
        <v>-3.5680015895481272E-3</v>
      </c>
      <c r="J4" s="58">
        <f t="shared" si="1"/>
        <v>-6.2305497506360864E-3</v>
      </c>
      <c r="K4" s="58">
        <f t="shared" si="2"/>
        <v>9.2166551049240476E-3</v>
      </c>
      <c r="L4" s="58">
        <f t="shared" si="3"/>
        <v>0</v>
      </c>
      <c r="M4" s="58">
        <f t="shared" si="4"/>
        <v>-2.9806281381377893E-3</v>
      </c>
      <c r="N4" s="58">
        <f t="shared" si="5"/>
        <v>-7.7220460939102778E-3</v>
      </c>
    </row>
    <row r="5" spans="1:14" ht="18.75" customHeight="1" x14ac:dyDescent="0.35">
      <c r="A5" s="56">
        <v>45901</v>
      </c>
      <c r="B5" s="57">
        <v>3.69</v>
      </c>
      <c r="C5" s="57">
        <v>0.316</v>
      </c>
      <c r="D5" s="57">
        <v>0.109</v>
      </c>
      <c r="E5" s="57">
        <v>0.14499999999999999</v>
      </c>
      <c r="F5" s="57">
        <v>0.33300000000000002</v>
      </c>
      <c r="G5" s="57">
        <v>0.13</v>
      </c>
      <c r="H5" s="3"/>
      <c r="I5" s="58">
        <f t="shared" si="0"/>
        <v>1.4467292047583923E-2</v>
      </c>
      <c r="J5" s="58">
        <f t="shared" si="1"/>
        <v>-1.2578782206860073E-2</v>
      </c>
      <c r="K5" s="58">
        <f t="shared" si="2"/>
        <v>0</v>
      </c>
      <c r="L5" s="58">
        <f t="shared" si="3"/>
        <v>0</v>
      </c>
      <c r="M5" s="58">
        <f t="shared" si="4"/>
        <v>-5.9880418446225572E-3</v>
      </c>
      <c r="N5" s="58">
        <f t="shared" si="5"/>
        <v>7.7220460939103185E-3</v>
      </c>
    </row>
    <row r="6" spans="1:14" ht="18.75" customHeight="1" x14ac:dyDescent="0.35">
      <c r="A6" s="56">
        <v>45900</v>
      </c>
      <c r="B6" s="57">
        <v>3.7</v>
      </c>
      <c r="C6" s="57">
        <v>0.316</v>
      </c>
      <c r="D6" s="57">
        <v>0.107</v>
      </c>
      <c r="E6" s="57">
        <v>0.14499999999999999</v>
      </c>
      <c r="F6" s="57">
        <v>0.33400000000000002</v>
      </c>
      <c r="G6" s="57">
        <v>0.129</v>
      </c>
      <c r="H6" s="3"/>
      <c r="I6" s="58">
        <f t="shared" si="0"/>
        <v>2.7063615977430673E-3</v>
      </c>
      <c r="J6" s="58">
        <f t="shared" si="1"/>
        <v>0</v>
      </c>
      <c r="K6" s="58">
        <f t="shared" si="2"/>
        <v>-1.8519047767237527E-2</v>
      </c>
      <c r="L6" s="58">
        <f t="shared" si="3"/>
        <v>0</v>
      </c>
      <c r="M6" s="58">
        <f t="shared" si="4"/>
        <v>2.9985029962566329E-3</v>
      </c>
      <c r="N6" s="58">
        <f t="shared" si="5"/>
        <v>-7.7220460939102778E-3</v>
      </c>
    </row>
    <row r="7" spans="1:14" ht="18.75" customHeight="1" x14ac:dyDescent="0.35">
      <c r="A7" s="56">
        <v>45896</v>
      </c>
      <c r="B7" s="57">
        <v>3.7010000000000001</v>
      </c>
      <c r="C7" s="57">
        <v>0.315</v>
      </c>
      <c r="D7" s="57">
        <v>0.105</v>
      </c>
      <c r="E7" s="57">
        <v>0.14599999999999999</v>
      </c>
      <c r="F7" s="57">
        <v>0.32600000000000001</v>
      </c>
      <c r="G7" s="57">
        <v>0.129</v>
      </c>
      <c r="H7" s="3"/>
      <c r="I7" s="58">
        <f t="shared" si="0"/>
        <v>2.7023375384004934E-4</v>
      </c>
      <c r="J7" s="58">
        <f t="shared" si="1"/>
        <v>-3.1695747612790672E-3</v>
      </c>
      <c r="K7" s="58">
        <f t="shared" si="2"/>
        <v>-1.8868484304382805E-2</v>
      </c>
      <c r="L7" s="58">
        <f t="shared" si="3"/>
        <v>6.8728792877620504E-3</v>
      </c>
      <c r="M7" s="58">
        <f t="shared" si="4"/>
        <v>-2.4243611609992739E-2</v>
      </c>
      <c r="N7" s="58">
        <f t="shared" si="5"/>
        <v>0</v>
      </c>
    </row>
    <row r="8" spans="1:14" ht="18.75" customHeight="1" x14ac:dyDescent="0.35">
      <c r="A8" s="56">
        <v>45895</v>
      </c>
      <c r="B8" s="57">
        <v>3.7080000000000002</v>
      </c>
      <c r="C8" s="57">
        <v>0.315</v>
      </c>
      <c r="D8" s="57">
        <v>0.105</v>
      </c>
      <c r="E8" s="57">
        <v>0.14699999999999999</v>
      </c>
      <c r="F8" s="57">
        <v>0.32</v>
      </c>
      <c r="G8" s="57">
        <v>0.13100000000000001</v>
      </c>
      <c r="H8" s="3"/>
      <c r="I8" s="58">
        <f t="shared" si="0"/>
        <v>1.8895942995898519E-3</v>
      </c>
      <c r="J8" s="58">
        <f t="shared" si="1"/>
        <v>0</v>
      </c>
      <c r="K8" s="58">
        <f t="shared" si="2"/>
        <v>0</v>
      </c>
      <c r="L8" s="58">
        <f t="shared" si="3"/>
        <v>6.8259650703998906E-3</v>
      </c>
      <c r="M8" s="58">
        <f t="shared" si="4"/>
        <v>-1.8576385572935419E-2</v>
      </c>
      <c r="N8" s="58">
        <f t="shared" si="5"/>
        <v>1.5384918839479456E-2</v>
      </c>
    </row>
    <row r="9" spans="1:14" ht="18.75" customHeight="1" x14ac:dyDescent="0.35">
      <c r="A9" s="56">
        <v>45894</v>
      </c>
      <c r="B9" s="57">
        <v>3.7080000000000002</v>
      </c>
      <c r="C9" s="57">
        <v>0.316</v>
      </c>
      <c r="D9" s="57">
        <v>0.104</v>
      </c>
      <c r="E9" s="57">
        <v>0.14599999999999999</v>
      </c>
      <c r="F9" s="57">
        <v>0.32</v>
      </c>
      <c r="G9" s="57">
        <v>0.13200000000000001</v>
      </c>
      <c r="H9" s="3"/>
      <c r="I9" s="58">
        <f t="shared" si="0"/>
        <v>0</v>
      </c>
      <c r="J9" s="58">
        <f t="shared" si="1"/>
        <v>3.1695747612790395E-3</v>
      </c>
      <c r="K9" s="58">
        <f t="shared" si="2"/>
        <v>-9.5694510161506725E-3</v>
      </c>
      <c r="L9" s="58">
        <f t="shared" si="3"/>
        <v>-6.8259650703998706E-3</v>
      </c>
      <c r="M9" s="58">
        <f t="shared" si="4"/>
        <v>0</v>
      </c>
      <c r="N9" s="58">
        <f t="shared" si="5"/>
        <v>7.6045993852192125E-3</v>
      </c>
    </row>
    <row r="10" spans="1:14" ht="18.75" customHeight="1" x14ac:dyDescent="0.35">
      <c r="A10" s="56">
        <v>45893</v>
      </c>
      <c r="B10" s="57">
        <v>3.7229999999999999</v>
      </c>
      <c r="C10" s="57">
        <v>0.32200000000000001</v>
      </c>
      <c r="D10" s="57">
        <v>0.10299999999999999</v>
      </c>
      <c r="E10" s="57">
        <v>0.14699999999999999</v>
      </c>
      <c r="F10" s="57">
        <v>0.308</v>
      </c>
      <c r="G10" s="57">
        <v>0.13</v>
      </c>
      <c r="H10" s="3"/>
      <c r="I10" s="58">
        <f t="shared" si="0"/>
        <v>4.0371471869709427E-3</v>
      </c>
      <c r="J10" s="58">
        <f t="shared" si="1"/>
        <v>1.8809331957496293E-2</v>
      </c>
      <c r="K10" s="58">
        <f t="shared" si="2"/>
        <v>-9.6619109117368589E-3</v>
      </c>
      <c r="L10" s="58">
        <f t="shared" si="3"/>
        <v>6.8259650703998906E-3</v>
      </c>
      <c r="M10" s="58">
        <f t="shared" si="4"/>
        <v>-3.8221212820197741E-2</v>
      </c>
      <c r="N10" s="58">
        <f t="shared" si="5"/>
        <v>-1.5267472130788421E-2</v>
      </c>
    </row>
    <row r="11" spans="1:14" ht="18.75" customHeight="1" x14ac:dyDescent="0.35">
      <c r="A11" s="56">
        <v>45890</v>
      </c>
      <c r="B11" s="57">
        <v>3.7240000000000002</v>
      </c>
      <c r="C11" s="57">
        <v>0.312</v>
      </c>
      <c r="D11" s="57">
        <v>0.10299999999999999</v>
      </c>
      <c r="E11" s="57">
        <v>0.14399999999999999</v>
      </c>
      <c r="F11" s="57">
        <v>0.308</v>
      </c>
      <c r="G11" s="57">
        <v>0.13</v>
      </c>
      <c r="H11" s="3"/>
      <c r="I11" s="58">
        <f t="shared" si="0"/>
        <v>2.6856452424086339E-4</v>
      </c>
      <c r="J11" s="58">
        <f t="shared" si="1"/>
        <v>-3.1548357734926008E-2</v>
      </c>
      <c r="K11" s="58">
        <f t="shared" si="2"/>
        <v>0</v>
      </c>
      <c r="L11" s="58">
        <f t="shared" si="3"/>
        <v>-2.0619287202735703E-2</v>
      </c>
      <c r="M11" s="58">
        <f t="shared" si="4"/>
        <v>0</v>
      </c>
      <c r="N11" s="58">
        <f t="shared" si="5"/>
        <v>0</v>
      </c>
    </row>
    <row r="12" spans="1:14" ht="18.75" customHeight="1" x14ac:dyDescent="0.35">
      <c r="A12" s="56">
        <v>45888</v>
      </c>
      <c r="B12" s="57">
        <v>3.726</v>
      </c>
      <c r="C12" s="57">
        <v>0.307</v>
      </c>
      <c r="D12" s="57">
        <v>0.104</v>
      </c>
      <c r="E12" s="57">
        <v>0.14199999999999999</v>
      </c>
      <c r="F12" s="57">
        <v>0.30499999999999999</v>
      </c>
      <c r="G12" s="57">
        <v>0.13</v>
      </c>
      <c r="H12" s="3"/>
      <c r="I12" s="58">
        <f t="shared" si="0"/>
        <v>5.3691276457600143E-4</v>
      </c>
      <c r="J12" s="58">
        <f t="shared" si="1"/>
        <v>-1.6155440222285256E-2</v>
      </c>
      <c r="K12" s="58">
        <f t="shared" si="2"/>
        <v>9.6619109117368901E-3</v>
      </c>
      <c r="L12" s="58">
        <f t="shared" si="3"/>
        <v>-1.3986241974739952E-2</v>
      </c>
      <c r="M12" s="58">
        <f t="shared" si="4"/>
        <v>-9.7880063661628207E-3</v>
      </c>
      <c r="N12" s="58">
        <f t="shared" si="5"/>
        <v>0</v>
      </c>
    </row>
    <row r="13" spans="1:14" ht="18.75" customHeight="1" x14ac:dyDescent="0.35">
      <c r="A13" s="56">
        <v>45886</v>
      </c>
      <c r="B13" s="57">
        <v>3.7509999999999999</v>
      </c>
      <c r="C13" s="57">
        <v>0.309</v>
      </c>
      <c r="D13" s="57">
        <v>0.10299999999999999</v>
      </c>
      <c r="E13" s="57">
        <v>0.13900000000000001</v>
      </c>
      <c r="F13" s="57">
        <v>0.31</v>
      </c>
      <c r="G13" s="57">
        <v>0.13200000000000001</v>
      </c>
      <c r="H13" s="3"/>
      <c r="I13" s="58">
        <f t="shared" si="0"/>
        <v>6.6871989203535981E-3</v>
      </c>
      <c r="J13" s="58">
        <f t="shared" si="1"/>
        <v>6.4935293105483115E-3</v>
      </c>
      <c r="K13" s="58">
        <f t="shared" si="2"/>
        <v>-9.6619109117368589E-3</v>
      </c>
      <c r="L13" s="58">
        <f t="shared" si="3"/>
        <v>-2.1353124470568832E-2</v>
      </c>
      <c r="M13" s="58">
        <f t="shared" si="4"/>
        <v>1.6260520871780326E-2</v>
      </c>
      <c r="N13" s="58">
        <f t="shared" si="5"/>
        <v>1.5267472130788381E-2</v>
      </c>
    </row>
    <row r="14" spans="1:14" ht="18.75" customHeight="1" x14ac:dyDescent="0.35">
      <c r="A14" s="56">
        <v>45883</v>
      </c>
      <c r="B14" s="57">
        <v>3.8</v>
      </c>
      <c r="C14" s="57">
        <v>0.311</v>
      </c>
      <c r="D14" s="57">
        <v>0.10299999999999999</v>
      </c>
      <c r="E14" s="57">
        <v>0.13800000000000001</v>
      </c>
      <c r="F14" s="57">
        <v>0.31</v>
      </c>
      <c r="G14" s="57">
        <v>0.13</v>
      </c>
      <c r="H14" s="3"/>
      <c r="I14" s="58">
        <f t="shared" si="0"/>
        <v>1.2978595632589731E-2</v>
      </c>
      <c r="J14" s="58">
        <f t="shared" si="1"/>
        <v>6.4516352814885953E-3</v>
      </c>
      <c r="K14" s="58">
        <f t="shared" si="2"/>
        <v>0</v>
      </c>
      <c r="L14" s="58">
        <f t="shared" si="3"/>
        <v>-7.2202479734870201E-3</v>
      </c>
      <c r="M14" s="58">
        <f t="shared" si="4"/>
        <v>0</v>
      </c>
      <c r="N14" s="58">
        <f t="shared" si="5"/>
        <v>-1.5267472130788421E-2</v>
      </c>
    </row>
    <row r="15" spans="1:14" ht="18.75" customHeight="1" x14ac:dyDescent="0.35">
      <c r="A15" s="56">
        <v>45882</v>
      </c>
      <c r="B15" s="57">
        <v>3.8319999999999999</v>
      </c>
      <c r="C15" s="57">
        <v>0.309</v>
      </c>
      <c r="D15" s="57">
        <v>0.10299999999999999</v>
      </c>
      <c r="E15" s="57">
        <v>0.13800000000000001</v>
      </c>
      <c r="F15" s="57">
        <v>0.31</v>
      </c>
      <c r="G15" s="57">
        <v>0.13</v>
      </c>
      <c r="H15" s="3"/>
      <c r="I15" s="58">
        <f t="shared" si="0"/>
        <v>8.3857933762739641E-3</v>
      </c>
      <c r="J15" s="58">
        <f t="shared" si="1"/>
        <v>-6.4516352814887193E-3</v>
      </c>
      <c r="K15" s="58">
        <f t="shared" si="2"/>
        <v>0</v>
      </c>
      <c r="L15" s="58">
        <f t="shared" si="3"/>
        <v>0</v>
      </c>
      <c r="M15" s="58">
        <f t="shared" si="4"/>
        <v>0</v>
      </c>
      <c r="N15" s="58">
        <f t="shared" si="5"/>
        <v>0</v>
      </c>
    </row>
    <row r="16" spans="1:14" ht="18.75" customHeight="1" x14ac:dyDescent="0.35">
      <c r="A16" s="56">
        <v>45881</v>
      </c>
      <c r="B16" s="57">
        <v>3.7610000000000001</v>
      </c>
      <c r="C16" s="57">
        <v>0.315</v>
      </c>
      <c r="D16" s="57">
        <v>0.10299999999999999</v>
      </c>
      <c r="E16" s="57">
        <v>0.13800000000000001</v>
      </c>
      <c r="F16" s="57">
        <v>0.31</v>
      </c>
      <c r="G16" s="57">
        <v>0.13</v>
      </c>
      <c r="H16" s="3"/>
      <c r="I16" s="58">
        <f t="shared" si="0"/>
        <v>-1.8701980620414733E-2</v>
      </c>
      <c r="J16" s="58">
        <f t="shared" si="1"/>
        <v>1.9231361927887592E-2</v>
      </c>
      <c r="K16" s="58">
        <f t="shared" si="2"/>
        <v>0</v>
      </c>
      <c r="L16" s="58">
        <f t="shared" si="3"/>
        <v>0</v>
      </c>
      <c r="M16" s="58">
        <f t="shared" si="4"/>
        <v>0</v>
      </c>
      <c r="N16" s="58">
        <f t="shared" si="5"/>
        <v>0</v>
      </c>
    </row>
    <row r="17" spans="1:14" ht="18.75" customHeight="1" x14ac:dyDescent="0.35">
      <c r="A17" s="56">
        <v>45880</v>
      </c>
      <c r="B17" s="57">
        <v>3.7320000000000002</v>
      </c>
      <c r="C17" s="57">
        <v>0.312</v>
      </c>
      <c r="D17" s="57">
        <v>0.10299999999999999</v>
      </c>
      <c r="E17" s="57">
        <v>0.13900000000000001</v>
      </c>
      <c r="F17" s="57">
        <v>0.31</v>
      </c>
      <c r="G17" s="57">
        <v>0.13100000000000001</v>
      </c>
      <c r="H17" s="3"/>
      <c r="I17" s="58">
        <f t="shared" si="0"/>
        <v>-7.7405965031019392E-3</v>
      </c>
      <c r="J17" s="58">
        <f t="shared" si="1"/>
        <v>-9.5694510161506725E-3</v>
      </c>
      <c r="K17" s="58">
        <f t="shared" si="2"/>
        <v>0</v>
      </c>
      <c r="L17" s="58">
        <f t="shared" si="3"/>
        <v>7.2202479734870973E-3</v>
      </c>
      <c r="M17" s="58">
        <f t="shared" si="4"/>
        <v>0</v>
      </c>
      <c r="N17" s="58">
        <f t="shared" si="5"/>
        <v>7.6628727455690972E-3</v>
      </c>
    </row>
    <row r="18" spans="1:14" ht="18.75" customHeight="1" x14ac:dyDescent="0.35">
      <c r="A18" s="56">
        <v>45879</v>
      </c>
      <c r="B18" s="57">
        <v>3.7320000000000002</v>
      </c>
      <c r="C18" s="57">
        <v>0.307</v>
      </c>
      <c r="D18" s="57">
        <v>0.10299999999999999</v>
      </c>
      <c r="E18" s="57">
        <v>0.13900000000000001</v>
      </c>
      <c r="F18" s="57">
        <v>0.31</v>
      </c>
      <c r="G18" s="57">
        <v>0.13100000000000001</v>
      </c>
      <c r="H18" s="3"/>
      <c r="I18" s="58">
        <f t="shared" si="0"/>
        <v>0</v>
      </c>
      <c r="J18" s="58">
        <f t="shared" si="1"/>
        <v>-1.6155440222285256E-2</v>
      </c>
      <c r="K18" s="58">
        <f t="shared" si="2"/>
        <v>0</v>
      </c>
      <c r="L18" s="58">
        <f t="shared" si="3"/>
        <v>0</v>
      </c>
      <c r="M18" s="58">
        <f t="shared" si="4"/>
        <v>0</v>
      </c>
      <c r="N18" s="58">
        <f t="shared" si="5"/>
        <v>0</v>
      </c>
    </row>
    <row r="19" spans="1:14" ht="18.75" customHeight="1" x14ac:dyDescent="0.35">
      <c r="A19" s="56">
        <v>45876</v>
      </c>
      <c r="B19" s="57">
        <v>3.73</v>
      </c>
      <c r="C19" s="57">
        <v>0.31</v>
      </c>
      <c r="D19" s="57">
        <v>0.10299999999999999</v>
      </c>
      <c r="E19" s="57">
        <v>0.14099999999999999</v>
      </c>
      <c r="F19" s="57">
        <v>0.31</v>
      </c>
      <c r="G19" s="57">
        <v>0.128</v>
      </c>
      <c r="H19" s="3"/>
      <c r="I19" s="58">
        <f t="shared" si="0"/>
        <v>-5.3604932937325071E-4</v>
      </c>
      <c r="J19" s="58">
        <f t="shared" si="1"/>
        <v>9.7245498919947809E-3</v>
      </c>
      <c r="K19" s="58">
        <f t="shared" si="2"/>
        <v>0</v>
      </c>
      <c r="L19" s="58">
        <f t="shared" si="3"/>
        <v>1.4285957247476434E-2</v>
      </c>
      <c r="M19" s="58">
        <f t="shared" si="4"/>
        <v>0</v>
      </c>
      <c r="N19" s="58">
        <f t="shared" si="5"/>
        <v>-2.3167059281534418E-2</v>
      </c>
    </row>
    <row r="20" spans="1:14" ht="18.75" customHeight="1" x14ac:dyDescent="0.35">
      <c r="A20" s="56">
        <v>45875</v>
      </c>
      <c r="B20" s="57">
        <v>3.8</v>
      </c>
      <c r="C20" s="57">
        <v>0.30499999999999999</v>
      </c>
      <c r="D20" s="57">
        <v>0.10199999999999999</v>
      </c>
      <c r="E20" s="57">
        <v>0.14000000000000001</v>
      </c>
      <c r="F20" s="57">
        <v>0.30399999999999999</v>
      </c>
      <c r="G20" s="57">
        <v>0.127</v>
      </c>
      <c r="H20" s="3"/>
      <c r="I20" s="58">
        <f t="shared" si="0"/>
        <v>1.8592833076615925E-2</v>
      </c>
      <c r="J20" s="58">
        <f t="shared" si="1"/>
        <v>-1.6260520871780291E-2</v>
      </c>
      <c r="K20" s="58">
        <f t="shared" si="2"/>
        <v>-9.7561749453646852E-3</v>
      </c>
      <c r="L20" s="58">
        <f t="shared" si="3"/>
        <v>-7.1174677688637666E-3</v>
      </c>
      <c r="M20" s="58">
        <f t="shared" si="4"/>
        <v>-1.9544596072970283E-2</v>
      </c>
      <c r="N20" s="58">
        <f t="shared" si="5"/>
        <v>-7.8431774610258926E-3</v>
      </c>
    </row>
    <row r="21" spans="1:14" ht="18.75" customHeight="1" x14ac:dyDescent="0.35">
      <c r="A21" s="56">
        <v>45874</v>
      </c>
      <c r="B21" s="57">
        <v>3.7440000000000002</v>
      </c>
      <c r="C21" s="57">
        <v>0.307</v>
      </c>
      <c r="D21" s="57">
        <v>0.10199999999999999</v>
      </c>
      <c r="E21" s="57">
        <v>0.14000000000000001</v>
      </c>
      <c r="F21" s="57">
        <v>0.31</v>
      </c>
      <c r="G21" s="57">
        <v>0.127</v>
      </c>
      <c r="H21" s="3"/>
      <c r="I21" s="58">
        <f t="shared" si="0"/>
        <v>-1.484650811699436E-2</v>
      </c>
      <c r="J21" s="58">
        <f t="shared" si="1"/>
        <v>6.5359709797854493E-3</v>
      </c>
      <c r="K21" s="58">
        <f t="shared" si="2"/>
        <v>0</v>
      </c>
      <c r="L21" s="58">
        <f t="shared" si="3"/>
        <v>0</v>
      </c>
      <c r="M21" s="58">
        <f t="shared" si="4"/>
        <v>1.9544596072970346E-2</v>
      </c>
      <c r="N21" s="58">
        <f t="shared" si="5"/>
        <v>0</v>
      </c>
    </row>
    <row r="22" spans="1:14" ht="18.75" customHeight="1" x14ac:dyDescent="0.35">
      <c r="A22" s="56">
        <v>45873</v>
      </c>
      <c r="B22" s="57">
        <v>3.746</v>
      </c>
      <c r="C22" s="57">
        <v>0.29599999999999999</v>
      </c>
      <c r="D22" s="57">
        <v>0.10299999999999999</v>
      </c>
      <c r="E22" s="57">
        <v>0.14099999999999999</v>
      </c>
      <c r="F22" s="57">
        <v>0.31</v>
      </c>
      <c r="G22" s="57">
        <v>0.127</v>
      </c>
      <c r="H22" s="3"/>
      <c r="I22" s="58">
        <f t="shared" si="0"/>
        <v>5.3404540655115496E-4</v>
      </c>
      <c r="J22" s="58">
        <f t="shared" si="1"/>
        <v>-3.6488293263136795E-2</v>
      </c>
      <c r="K22" s="58">
        <f t="shared" si="2"/>
        <v>9.7561749453646558E-3</v>
      </c>
      <c r="L22" s="58">
        <f t="shared" si="3"/>
        <v>7.1174677688637337E-3</v>
      </c>
      <c r="M22" s="58">
        <f t="shared" si="4"/>
        <v>0</v>
      </c>
      <c r="N22" s="58">
        <f t="shared" si="5"/>
        <v>0</v>
      </c>
    </row>
    <row r="23" spans="1:14" ht="18.75" customHeight="1" x14ac:dyDescent="0.35">
      <c r="A23" s="56">
        <v>45869</v>
      </c>
      <c r="B23" s="57">
        <v>3.7989999999999999</v>
      </c>
      <c r="C23" s="57">
        <v>0.29799999999999999</v>
      </c>
      <c r="D23" s="57">
        <v>0.104</v>
      </c>
      <c r="E23" s="57">
        <v>0.14199999999999999</v>
      </c>
      <c r="F23" s="57">
        <v>0.31</v>
      </c>
      <c r="G23" s="57">
        <v>0.127</v>
      </c>
      <c r="H23" s="3"/>
      <c r="I23" s="58">
        <f t="shared" si="0"/>
        <v>1.4049270183591684E-2</v>
      </c>
      <c r="J23" s="58">
        <f t="shared" si="1"/>
        <v>6.7340321813441194E-3</v>
      </c>
      <c r="K23" s="58">
        <f t="shared" si="2"/>
        <v>9.6619109117368901E-3</v>
      </c>
      <c r="L23" s="58">
        <f t="shared" si="3"/>
        <v>7.0671672230923528E-3</v>
      </c>
      <c r="M23" s="58">
        <f t="shared" si="4"/>
        <v>0</v>
      </c>
      <c r="N23" s="58">
        <f t="shared" si="5"/>
        <v>0</v>
      </c>
    </row>
    <row r="24" spans="1:14" ht="18.75" customHeight="1" x14ac:dyDescent="0.35">
      <c r="A24" s="56">
        <v>45868</v>
      </c>
      <c r="B24" s="57">
        <v>3.7519999999999998</v>
      </c>
      <c r="C24" s="57">
        <v>0.29399999999999998</v>
      </c>
      <c r="D24" s="57">
        <v>0.10299999999999999</v>
      </c>
      <c r="E24" s="57">
        <v>0.14099999999999999</v>
      </c>
      <c r="F24" s="57">
        <v>0.31</v>
      </c>
      <c r="G24" s="57">
        <v>0.127</v>
      </c>
      <c r="H24" s="3"/>
      <c r="I24" s="58">
        <f t="shared" si="0"/>
        <v>-1.2448843061510268E-2</v>
      </c>
      <c r="J24" s="58">
        <f t="shared" si="1"/>
        <v>-1.351371916672282E-2</v>
      </c>
      <c r="K24" s="58">
        <f t="shared" si="2"/>
        <v>-9.6619109117368589E-3</v>
      </c>
      <c r="L24" s="58">
        <f t="shared" si="3"/>
        <v>-7.067167223092443E-3</v>
      </c>
      <c r="M24" s="58">
        <f t="shared" si="4"/>
        <v>0</v>
      </c>
      <c r="N24" s="58">
        <f t="shared" si="5"/>
        <v>0</v>
      </c>
    </row>
    <row r="25" spans="1:14" ht="18.75" customHeight="1" x14ac:dyDescent="0.35">
      <c r="A25" s="56">
        <v>45867</v>
      </c>
      <c r="B25" s="57">
        <v>3.79</v>
      </c>
      <c r="C25" s="57">
        <v>0.29099999999999998</v>
      </c>
      <c r="D25" s="57">
        <v>0.105</v>
      </c>
      <c r="E25" s="57">
        <v>0.14199999999999999</v>
      </c>
      <c r="F25" s="57">
        <v>0.31</v>
      </c>
      <c r="G25" s="57">
        <v>0.127</v>
      </c>
      <c r="H25" s="3"/>
      <c r="I25" s="58">
        <f t="shared" si="0"/>
        <v>1.0076987950356855E-2</v>
      </c>
      <c r="J25" s="58">
        <f t="shared" si="1"/>
        <v>-1.025650016718911E-2</v>
      </c>
      <c r="K25" s="58">
        <f t="shared" si="2"/>
        <v>1.9231361927887592E-2</v>
      </c>
      <c r="L25" s="58">
        <f t="shared" si="3"/>
        <v>7.0671672230923528E-3</v>
      </c>
      <c r="M25" s="58">
        <f t="shared" si="4"/>
        <v>0</v>
      </c>
      <c r="N25" s="58">
        <f t="shared" si="5"/>
        <v>0</v>
      </c>
    </row>
    <row r="26" spans="1:14" ht="18.75" customHeight="1" x14ac:dyDescent="0.35">
      <c r="A26" s="56">
        <v>45866</v>
      </c>
      <c r="B26" s="57">
        <v>3.7440000000000002</v>
      </c>
      <c r="C26" s="57">
        <v>0.29199999999999998</v>
      </c>
      <c r="D26" s="57">
        <v>0.104</v>
      </c>
      <c r="E26" s="57">
        <v>0.13900000000000001</v>
      </c>
      <c r="F26" s="57">
        <v>0.31</v>
      </c>
      <c r="G26" s="57">
        <v>0.127</v>
      </c>
      <c r="H26" s="3"/>
      <c r="I26" s="58">
        <f t="shared" si="0"/>
        <v>-1.2211460478989359E-2</v>
      </c>
      <c r="J26" s="58">
        <f t="shared" si="1"/>
        <v>3.4305350967892222E-3</v>
      </c>
      <c r="K26" s="58">
        <f t="shared" si="2"/>
        <v>-9.5694510161506725E-3</v>
      </c>
      <c r="L26" s="58">
        <f t="shared" si="3"/>
        <v>-2.1353124470568832E-2</v>
      </c>
      <c r="M26" s="58">
        <f t="shared" si="4"/>
        <v>0</v>
      </c>
      <c r="N26" s="58">
        <f t="shared" si="5"/>
        <v>0</v>
      </c>
    </row>
    <row r="27" spans="1:14" ht="18.75" customHeight="1" x14ac:dyDescent="0.35">
      <c r="A27" s="56">
        <v>45865</v>
      </c>
      <c r="B27" s="57">
        <v>3.7440000000000002</v>
      </c>
      <c r="C27" s="57">
        <v>0.29299999999999998</v>
      </c>
      <c r="D27" s="57">
        <v>0.1</v>
      </c>
      <c r="E27" s="57">
        <v>0.13900000000000001</v>
      </c>
      <c r="F27" s="57">
        <v>0.31</v>
      </c>
      <c r="G27" s="57">
        <v>0.128</v>
      </c>
      <c r="H27" s="3"/>
      <c r="I27" s="58">
        <f t="shared" si="0"/>
        <v>0</v>
      </c>
      <c r="J27" s="58">
        <f t="shared" si="1"/>
        <v>3.4188067487854611E-3</v>
      </c>
      <c r="K27" s="58">
        <f t="shared" si="2"/>
        <v>-3.9220713153281156E-2</v>
      </c>
      <c r="L27" s="58">
        <f t="shared" si="3"/>
        <v>0</v>
      </c>
      <c r="M27" s="58">
        <f t="shared" si="4"/>
        <v>0</v>
      </c>
      <c r="N27" s="58">
        <f t="shared" si="5"/>
        <v>7.8431774610258787E-3</v>
      </c>
    </row>
    <row r="28" spans="1:14" ht="18.75" customHeight="1" x14ac:dyDescent="0.35">
      <c r="A28" s="56">
        <v>45862</v>
      </c>
      <c r="B28" s="57">
        <v>3.7440000000000002</v>
      </c>
      <c r="C28" s="57">
        <v>0.28899999999999998</v>
      </c>
      <c r="D28" s="57">
        <v>0.10199999999999999</v>
      </c>
      <c r="E28" s="57">
        <v>0.13900000000000001</v>
      </c>
      <c r="F28" s="57">
        <v>0.31</v>
      </c>
      <c r="G28" s="57">
        <v>0.128</v>
      </c>
      <c r="H28" s="3"/>
      <c r="I28" s="58">
        <f t="shared" si="0"/>
        <v>0</v>
      </c>
      <c r="J28" s="58">
        <f t="shared" si="1"/>
        <v>-1.3745920904635126E-2</v>
      </c>
      <c r="K28" s="58">
        <f t="shared" si="2"/>
        <v>1.9802627296179511E-2</v>
      </c>
      <c r="L28" s="58">
        <f t="shared" si="3"/>
        <v>0</v>
      </c>
      <c r="M28" s="58">
        <f t="shared" si="4"/>
        <v>0</v>
      </c>
      <c r="N28" s="58">
        <f t="shared" si="5"/>
        <v>0</v>
      </c>
    </row>
    <row r="29" spans="1:14" ht="18.75" customHeight="1" x14ac:dyDescent="0.35">
      <c r="A29" s="56">
        <v>45861</v>
      </c>
      <c r="B29" s="57">
        <v>3.7250000000000001</v>
      </c>
      <c r="C29" s="57">
        <v>0.29199999999999998</v>
      </c>
      <c r="D29" s="57">
        <v>0.1</v>
      </c>
      <c r="E29" s="57">
        <v>0.13800000000000001</v>
      </c>
      <c r="F29" s="57">
        <v>0.31</v>
      </c>
      <c r="G29" s="57">
        <v>0.128</v>
      </c>
      <c r="H29" s="3"/>
      <c r="I29" s="58">
        <f t="shared" si="0"/>
        <v>-5.0877067838227576E-3</v>
      </c>
      <c r="J29" s="58">
        <f t="shared" si="1"/>
        <v>1.0327114155849524E-2</v>
      </c>
      <c r="K29" s="58">
        <f t="shared" si="2"/>
        <v>-1.9802627296179643E-2</v>
      </c>
      <c r="L29" s="58">
        <f t="shared" si="3"/>
        <v>-7.2202479734870201E-3</v>
      </c>
      <c r="M29" s="58">
        <f t="shared" si="4"/>
        <v>0</v>
      </c>
      <c r="N29" s="58">
        <f t="shared" si="5"/>
        <v>0</v>
      </c>
    </row>
    <row r="30" spans="1:14" ht="18.75" customHeight="1" x14ac:dyDescent="0.35">
      <c r="A30" s="56">
        <v>45853</v>
      </c>
      <c r="B30" s="57">
        <v>3.8370000000000002</v>
      </c>
      <c r="C30" s="57">
        <v>0.28100000000000003</v>
      </c>
      <c r="D30" s="57">
        <v>0.10100000000000001</v>
      </c>
      <c r="E30" s="57">
        <v>0.13800000000000001</v>
      </c>
      <c r="F30" s="57">
        <v>0.315</v>
      </c>
      <c r="G30" s="57">
        <v>0.129</v>
      </c>
      <c r="H30" s="3"/>
      <c r="I30" s="58">
        <f t="shared" si="0"/>
        <v>2.9623959433292442E-2</v>
      </c>
      <c r="J30" s="58">
        <f t="shared" si="1"/>
        <v>-3.8399132934535792E-2</v>
      </c>
      <c r="K30" s="58">
        <f t="shared" si="2"/>
        <v>9.950330853168092E-3</v>
      </c>
      <c r="L30" s="58">
        <f t="shared" si="3"/>
        <v>0</v>
      </c>
      <c r="M30" s="58">
        <f t="shared" si="4"/>
        <v>1.600034134644112E-2</v>
      </c>
      <c r="N30" s="58">
        <f t="shared" si="5"/>
        <v>7.782140442054949E-3</v>
      </c>
    </row>
    <row r="31" spans="1:14" ht="18.75" customHeight="1" x14ac:dyDescent="0.35">
      <c r="A31" s="56">
        <v>45852</v>
      </c>
      <c r="B31" s="57">
        <v>3.8119999999999998</v>
      </c>
      <c r="C31" s="57">
        <v>0.27200000000000002</v>
      </c>
      <c r="D31" s="57">
        <v>0.10100000000000001</v>
      </c>
      <c r="E31" s="57">
        <v>0.14000000000000001</v>
      </c>
      <c r="F31" s="57">
        <v>0.31</v>
      </c>
      <c r="G31" s="57">
        <v>0.129</v>
      </c>
      <c r="H31" s="3"/>
      <c r="I31" s="58">
        <f t="shared" si="0"/>
        <v>-6.5368254728597596E-3</v>
      </c>
      <c r="J31" s="58">
        <f t="shared" si="1"/>
        <v>-3.2552603037748457E-2</v>
      </c>
      <c r="K31" s="58">
        <f t="shared" si="2"/>
        <v>0</v>
      </c>
      <c r="L31" s="58">
        <f t="shared" si="3"/>
        <v>1.4388737452099671E-2</v>
      </c>
      <c r="M31" s="58">
        <f t="shared" si="4"/>
        <v>-1.6000341346441189E-2</v>
      </c>
      <c r="N31" s="58">
        <f t="shared" si="5"/>
        <v>0</v>
      </c>
    </row>
    <row r="32" spans="1:14" ht="18.75" customHeight="1" x14ac:dyDescent="0.35">
      <c r="A32" s="56">
        <v>45848</v>
      </c>
      <c r="B32" s="57">
        <v>3.7930000000000001</v>
      </c>
      <c r="C32" s="57">
        <v>0.27500000000000002</v>
      </c>
      <c r="D32" s="57">
        <v>0.1</v>
      </c>
      <c r="E32" s="57">
        <v>0.13900000000000001</v>
      </c>
      <c r="F32" s="57">
        <v>0.3</v>
      </c>
      <c r="G32" s="57">
        <v>0.129</v>
      </c>
      <c r="H32" s="3"/>
      <c r="I32" s="58">
        <f t="shared" si="0"/>
        <v>-4.9967230851937034E-3</v>
      </c>
      <c r="J32" s="58">
        <f t="shared" si="1"/>
        <v>1.0969031370573937E-2</v>
      </c>
      <c r="K32" s="58">
        <f t="shared" si="2"/>
        <v>-9.950330853168092E-3</v>
      </c>
      <c r="L32" s="58">
        <f t="shared" si="3"/>
        <v>-7.168489478612516E-3</v>
      </c>
      <c r="M32" s="58">
        <f t="shared" si="4"/>
        <v>-3.2789822822990956E-2</v>
      </c>
      <c r="N32" s="58">
        <f t="shared" si="5"/>
        <v>0</v>
      </c>
    </row>
    <row r="33" spans="1:14" ht="18.75" customHeight="1" x14ac:dyDescent="0.35">
      <c r="A33" s="56">
        <v>45847</v>
      </c>
      <c r="B33" s="57">
        <v>3.7469999999999999</v>
      </c>
      <c r="C33" s="57">
        <v>0.27300000000000002</v>
      </c>
      <c r="D33" s="57">
        <v>0.1</v>
      </c>
      <c r="E33" s="57">
        <v>0.13800000000000001</v>
      </c>
      <c r="F33" s="57">
        <v>0.3</v>
      </c>
      <c r="G33" s="57">
        <v>0.128</v>
      </c>
      <c r="H33" s="3"/>
      <c r="I33" s="58">
        <f t="shared" si="0"/>
        <v>-1.2201742895211665E-2</v>
      </c>
      <c r="J33" s="58">
        <f t="shared" si="1"/>
        <v>-7.2993024816116079E-3</v>
      </c>
      <c r="K33" s="58">
        <f t="shared" si="2"/>
        <v>0</v>
      </c>
      <c r="L33" s="58">
        <f t="shared" si="3"/>
        <v>-7.2202479734870201E-3</v>
      </c>
      <c r="M33" s="58">
        <f t="shared" si="4"/>
        <v>0</v>
      </c>
      <c r="N33" s="58">
        <f t="shared" si="5"/>
        <v>-7.7821404420549628E-3</v>
      </c>
    </row>
    <row r="34" spans="1:14" ht="18.75" customHeight="1" x14ac:dyDescent="0.35">
      <c r="A34" s="56">
        <v>45846</v>
      </c>
      <c r="B34" s="57">
        <v>3.7850000000000001</v>
      </c>
      <c r="C34" s="57">
        <v>0.27100000000000002</v>
      </c>
      <c r="D34" s="57">
        <v>0.1</v>
      </c>
      <c r="E34" s="57">
        <v>0.13800000000000001</v>
      </c>
      <c r="F34" s="57">
        <v>0.29499999999999998</v>
      </c>
      <c r="G34" s="57">
        <v>0.127</v>
      </c>
      <c r="H34" s="3"/>
      <c r="I34" s="58">
        <f t="shared" si="0"/>
        <v>1.0090367077861869E-2</v>
      </c>
      <c r="J34" s="58">
        <f t="shared" si="1"/>
        <v>-7.352974305258806E-3</v>
      </c>
      <c r="K34" s="58">
        <f t="shared" si="2"/>
        <v>0</v>
      </c>
      <c r="L34" s="58">
        <f t="shared" si="3"/>
        <v>0</v>
      </c>
      <c r="M34" s="58">
        <f t="shared" si="4"/>
        <v>-1.6807118316381289E-2</v>
      </c>
      <c r="N34" s="58">
        <f t="shared" si="5"/>
        <v>-7.8431774610258926E-3</v>
      </c>
    </row>
    <row r="35" spans="1:14" ht="18.75" customHeight="1" x14ac:dyDescent="0.35">
      <c r="A35" s="56">
        <v>45839</v>
      </c>
      <c r="B35" s="57">
        <v>3.7029999999999998</v>
      </c>
      <c r="C35" s="57">
        <v>0.27100000000000002</v>
      </c>
      <c r="D35" s="57">
        <v>0.1</v>
      </c>
      <c r="E35" s="57">
        <v>0.13800000000000001</v>
      </c>
      <c r="F35" s="57">
        <v>0.3</v>
      </c>
      <c r="G35" s="57">
        <v>0.129</v>
      </c>
      <c r="H35" s="3"/>
      <c r="I35" s="58">
        <f t="shared" si="0"/>
        <v>-2.1902584957936511E-2</v>
      </c>
      <c r="J35" s="58">
        <f t="shared" si="1"/>
        <v>0</v>
      </c>
      <c r="K35" s="58">
        <f t="shared" si="2"/>
        <v>0</v>
      </c>
      <c r="L35" s="58">
        <f t="shared" si="3"/>
        <v>0</v>
      </c>
      <c r="M35" s="58">
        <f t="shared" si="4"/>
        <v>1.6807118316381191E-2</v>
      </c>
      <c r="N35" s="58">
        <f t="shared" si="5"/>
        <v>1.5625317903080815E-2</v>
      </c>
    </row>
    <row r="36" spans="1:14" ht="18.75" customHeight="1" x14ac:dyDescent="0.35">
      <c r="A36" s="56">
        <v>45838</v>
      </c>
      <c r="B36" s="57">
        <v>3.786</v>
      </c>
      <c r="C36" s="57">
        <v>0.27500000000000002</v>
      </c>
      <c r="D36" s="57">
        <v>0.1</v>
      </c>
      <c r="E36" s="57">
        <v>0.14099999999999999</v>
      </c>
      <c r="F36" s="57">
        <v>0.3</v>
      </c>
      <c r="G36" s="57">
        <v>0.129</v>
      </c>
      <c r="H36" s="3"/>
      <c r="I36" s="58">
        <f t="shared" si="0"/>
        <v>2.2166750855655431E-2</v>
      </c>
      <c r="J36" s="58">
        <f t="shared" si="1"/>
        <v>1.4652276786870415E-2</v>
      </c>
      <c r="K36" s="58">
        <f t="shared" si="2"/>
        <v>0</v>
      </c>
      <c r="L36" s="58">
        <f t="shared" si="3"/>
        <v>2.1506205220963463E-2</v>
      </c>
      <c r="M36" s="58">
        <f t="shared" si="4"/>
        <v>0</v>
      </c>
      <c r="N36" s="58">
        <f t="shared" si="5"/>
        <v>0</v>
      </c>
    </row>
    <row r="37" spans="1:14" ht="18.75" customHeight="1" x14ac:dyDescent="0.35">
      <c r="A37" s="56">
        <v>45837</v>
      </c>
      <c r="B37" s="57">
        <v>3.7469999999999999</v>
      </c>
      <c r="C37" s="57">
        <v>0.27500000000000002</v>
      </c>
      <c r="D37" s="57">
        <v>0.10100000000000001</v>
      </c>
      <c r="E37" s="57">
        <v>0.13900000000000001</v>
      </c>
      <c r="F37" s="57">
        <v>0.3</v>
      </c>
      <c r="G37" s="57">
        <v>0.129</v>
      </c>
      <c r="H37" s="3"/>
      <c r="I37" s="58">
        <f t="shared" si="0"/>
        <v>-1.0354532975580831E-2</v>
      </c>
      <c r="J37" s="58">
        <f t="shared" si="1"/>
        <v>0</v>
      </c>
      <c r="K37" s="58">
        <f t="shared" si="2"/>
        <v>9.950330853168092E-3</v>
      </c>
      <c r="L37" s="58">
        <f t="shared" si="3"/>
        <v>-1.4285957247476317E-2</v>
      </c>
      <c r="M37" s="58">
        <f t="shared" si="4"/>
        <v>0</v>
      </c>
      <c r="N37" s="58">
        <f t="shared" si="5"/>
        <v>0</v>
      </c>
    </row>
    <row r="38" spans="1:14" ht="18.75" customHeight="1" x14ac:dyDescent="0.35">
      <c r="A38" s="56">
        <v>45832</v>
      </c>
      <c r="B38" s="57">
        <v>3.6259999999999999</v>
      </c>
      <c r="C38" s="57">
        <v>0.27300000000000002</v>
      </c>
      <c r="D38" s="57">
        <v>0.10100000000000001</v>
      </c>
      <c r="E38" s="57">
        <v>0.14199999999999999</v>
      </c>
      <c r="F38" s="57">
        <v>0.3</v>
      </c>
      <c r="G38" s="57">
        <v>0.13500000000000001</v>
      </c>
      <c r="H38" s="3"/>
      <c r="I38" s="58">
        <f t="shared" si="0"/>
        <v>-3.2825407478891039E-2</v>
      </c>
      <c r="J38" s="58">
        <f t="shared" si="1"/>
        <v>-7.2993024816116079E-3</v>
      </c>
      <c r="K38" s="58">
        <f t="shared" si="2"/>
        <v>0</v>
      </c>
      <c r="L38" s="58">
        <f t="shared" si="3"/>
        <v>2.1353124470568842E-2</v>
      </c>
      <c r="M38" s="58">
        <f t="shared" si="4"/>
        <v>0</v>
      </c>
      <c r="N38" s="58">
        <f t="shared" si="5"/>
        <v>4.5462374076757413E-2</v>
      </c>
    </row>
    <row r="39" spans="1:14" ht="18.75" customHeight="1" x14ac:dyDescent="0.35">
      <c r="A39" s="56">
        <v>45830</v>
      </c>
      <c r="B39" s="57">
        <v>3.55</v>
      </c>
      <c r="C39" s="57">
        <v>0.27300000000000002</v>
      </c>
      <c r="D39" s="57">
        <v>9.9000000000000005E-2</v>
      </c>
      <c r="E39" s="57">
        <v>0.14000000000000001</v>
      </c>
      <c r="F39" s="57">
        <v>0.3</v>
      </c>
      <c r="G39" s="57">
        <v>0.13400000000000001</v>
      </c>
      <c r="H39" s="3"/>
      <c r="I39" s="58">
        <f t="shared" si="0"/>
        <v>-2.118250884533494E-2</v>
      </c>
      <c r="J39" s="58">
        <f t="shared" si="1"/>
        <v>0</v>
      </c>
      <c r="K39" s="58">
        <f t="shared" si="2"/>
        <v>-2.0000666706669543E-2</v>
      </c>
      <c r="L39" s="58">
        <f t="shared" si="3"/>
        <v>-1.41846349919563E-2</v>
      </c>
      <c r="M39" s="58">
        <f t="shared" si="4"/>
        <v>0</v>
      </c>
      <c r="N39" s="58">
        <f t="shared" si="5"/>
        <v>-7.4349784875180902E-3</v>
      </c>
    </row>
    <row r="40" spans="1:14" ht="18.75" customHeight="1" x14ac:dyDescent="0.35">
      <c r="A40" s="56">
        <v>45823</v>
      </c>
      <c r="B40" s="57">
        <v>3.5630000000000002</v>
      </c>
      <c r="C40" s="57">
        <v>0.27500000000000002</v>
      </c>
      <c r="D40" s="57">
        <v>0.10100000000000001</v>
      </c>
      <c r="E40" s="57">
        <v>0.14000000000000001</v>
      </c>
      <c r="F40" s="57">
        <v>0.3</v>
      </c>
      <c r="G40" s="57">
        <v>0.13600000000000001</v>
      </c>
      <c r="H40" s="3"/>
      <c r="I40" s="58">
        <f t="shared" si="0"/>
        <v>3.6552831363746959E-3</v>
      </c>
      <c r="J40" s="58">
        <f t="shared" si="1"/>
        <v>7.2993024816115351E-3</v>
      </c>
      <c r="K40" s="58">
        <f t="shared" si="2"/>
        <v>2.0000666706669435E-2</v>
      </c>
      <c r="L40" s="58">
        <f t="shared" si="3"/>
        <v>0</v>
      </c>
      <c r="M40" s="58">
        <f t="shared" si="4"/>
        <v>0</v>
      </c>
      <c r="N40" s="58">
        <f t="shared" si="5"/>
        <v>1.4815085785140682E-2</v>
      </c>
    </row>
    <row r="41" spans="1:14" ht="18.75" customHeight="1" x14ac:dyDescent="0.35">
      <c r="A41" s="56">
        <v>45812</v>
      </c>
      <c r="B41" s="57">
        <v>3.5990000000000002</v>
      </c>
      <c r="C41" s="57">
        <v>0.27200000000000002</v>
      </c>
      <c r="D41" s="57">
        <v>0.1</v>
      </c>
      <c r="E41" s="57">
        <v>0.14099999999999999</v>
      </c>
      <c r="F41" s="57">
        <v>0.29199999999999998</v>
      </c>
      <c r="G41" s="57">
        <v>0.14099999999999999</v>
      </c>
      <c r="H41" s="3"/>
      <c r="I41" s="58">
        <f t="shared" si="0"/>
        <v>1.0053142473194686E-2</v>
      </c>
      <c r="J41" s="58">
        <f t="shared" si="1"/>
        <v>-1.0969031370573933E-2</v>
      </c>
      <c r="K41" s="58">
        <f t="shared" si="2"/>
        <v>-9.950330853168092E-3</v>
      </c>
      <c r="L41" s="58">
        <f t="shared" si="3"/>
        <v>7.1174677688637337E-3</v>
      </c>
      <c r="M41" s="58">
        <f t="shared" si="4"/>
        <v>-2.7028672387919374E-2</v>
      </c>
      <c r="N41" s="58">
        <f t="shared" si="5"/>
        <v>3.6105004642116141E-2</v>
      </c>
    </row>
    <row r="42" spans="1:14" ht="18.75" customHeight="1" x14ac:dyDescent="0.35">
      <c r="A42" s="56">
        <v>45789</v>
      </c>
      <c r="B42" s="57">
        <v>3.67</v>
      </c>
      <c r="C42" s="57">
        <v>0.26600000000000001</v>
      </c>
      <c r="D42" s="57">
        <v>0.1</v>
      </c>
      <c r="E42" s="57">
        <v>0.13200000000000001</v>
      </c>
      <c r="F42" s="57">
        <v>0.28999999999999998</v>
      </c>
      <c r="G42" s="57">
        <v>0.14699999999999999</v>
      </c>
      <c r="H42" s="3"/>
      <c r="I42" s="58">
        <f t="shared" si="0"/>
        <v>1.9535632969585118E-2</v>
      </c>
      <c r="J42" s="58">
        <f t="shared" si="1"/>
        <v>-2.2305757514298277E-2</v>
      </c>
      <c r="K42" s="58">
        <f t="shared" si="2"/>
        <v>0</v>
      </c>
      <c r="L42" s="58">
        <f t="shared" si="3"/>
        <v>-6.5957967791797287E-2</v>
      </c>
      <c r="M42" s="58">
        <f t="shared" si="4"/>
        <v>-6.8728792877620643E-3</v>
      </c>
      <c r="N42" s="58">
        <f t="shared" si="5"/>
        <v>4.1672696400568081E-2</v>
      </c>
    </row>
    <row r="43" spans="1:14" ht="18.75" customHeight="1" x14ac:dyDescent="0.35">
      <c r="A43" s="56">
        <v>45785</v>
      </c>
      <c r="B43" s="57">
        <v>3.6379999999999999</v>
      </c>
      <c r="C43" s="57">
        <v>0.26400000000000001</v>
      </c>
      <c r="D43" s="57">
        <v>9.9000000000000005E-2</v>
      </c>
      <c r="E43" s="57">
        <v>0.13300000000000001</v>
      </c>
      <c r="F43" s="57">
        <v>0.29499999999999998</v>
      </c>
      <c r="G43" s="57">
        <v>0.14799999999999999</v>
      </c>
      <c r="H43" s="3"/>
      <c r="I43" s="58">
        <f t="shared" si="0"/>
        <v>-8.7575819705484111E-3</v>
      </c>
      <c r="J43" s="58">
        <f t="shared" si="1"/>
        <v>-7.5472056353829663E-3</v>
      </c>
      <c r="K43" s="58">
        <f t="shared" si="2"/>
        <v>-1.0050335853501451E-2</v>
      </c>
      <c r="L43" s="58">
        <f t="shared" si="3"/>
        <v>7.5472056353829038E-3</v>
      </c>
      <c r="M43" s="58">
        <f t="shared" si="4"/>
        <v>1.709443335930004E-2</v>
      </c>
      <c r="N43" s="58">
        <f t="shared" si="5"/>
        <v>6.7796869853787691E-3</v>
      </c>
    </row>
    <row r="44" spans="1:14" ht="18.75" customHeight="1" x14ac:dyDescent="0.35">
      <c r="A44" s="56">
        <v>45771</v>
      </c>
      <c r="B44" s="57">
        <v>3.6</v>
      </c>
      <c r="C44" s="57">
        <v>0.25</v>
      </c>
      <c r="D44" s="57">
        <v>9.8000000000000004E-2</v>
      </c>
      <c r="E44" s="57">
        <v>0.13</v>
      </c>
      <c r="F44" s="57">
        <v>0.29199999999999998</v>
      </c>
      <c r="G44" s="57">
        <v>0.14799999999999999</v>
      </c>
      <c r="H44" s="3"/>
      <c r="I44" s="58">
        <f t="shared" si="0"/>
        <v>-1.0500234633866175E-2</v>
      </c>
      <c r="J44" s="58">
        <f t="shared" si="1"/>
        <v>-5.4488185284069797E-2</v>
      </c>
      <c r="K44" s="58">
        <f t="shared" si="2"/>
        <v>-1.0152371464017962E-2</v>
      </c>
      <c r="L44" s="58">
        <f t="shared" si="3"/>
        <v>-2.2814677766171399E-2</v>
      </c>
      <c r="M44" s="58">
        <f t="shared" si="4"/>
        <v>-1.0221554071538139E-2</v>
      </c>
      <c r="N44" s="58">
        <f t="shared" si="5"/>
        <v>0</v>
      </c>
    </row>
    <row r="45" spans="1:14" ht="18.75" customHeight="1" x14ac:dyDescent="0.35">
      <c r="A45" s="56">
        <v>45767</v>
      </c>
      <c r="B45" s="57">
        <v>3.5649999999999999</v>
      </c>
      <c r="C45" s="57">
        <v>0.253</v>
      </c>
      <c r="D45" s="57">
        <v>9.8000000000000004E-2</v>
      </c>
      <c r="E45" s="57">
        <v>0.13200000000000001</v>
      </c>
      <c r="F45" s="57">
        <v>0.28999999999999998</v>
      </c>
      <c r="G45" s="57">
        <v>0.14599999999999999</v>
      </c>
      <c r="H45" s="3"/>
      <c r="I45" s="58">
        <f t="shared" si="0"/>
        <v>-9.769791595805136E-3</v>
      </c>
      <c r="J45" s="58">
        <f t="shared" si="1"/>
        <v>1.1928570865273812E-2</v>
      </c>
      <c r="K45" s="58">
        <f t="shared" si="2"/>
        <v>0</v>
      </c>
      <c r="L45" s="58">
        <f t="shared" si="3"/>
        <v>1.5267472130788381E-2</v>
      </c>
      <c r="M45" s="58">
        <f t="shared" si="4"/>
        <v>-6.8728792877620643E-3</v>
      </c>
      <c r="N45" s="58">
        <f t="shared" si="5"/>
        <v>-1.3605652055778598E-2</v>
      </c>
    </row>
    <row r="46" spans="1:14" ht="18.75" customHeight="1" x14ac:dyDescent="0.35">
      <c r="A46" s="56">
        <v>45764</v>
      </c>
      <c r="B46" s="57">
        <v>3.58</v>
      </c>
      <c r="C46" s="57">
        <v>0.253</v>
      </c>
      <c r="D46" s="57">
        <v>9.8000000000000004E-2</v>
      </c>
      <c r="E46" s="57">
        <v>0.13200000000000001</v>
      </c>
      <c r="F46" s="57">
        <v>0.28499999999999998</v>
      </c>
      <c r="G46" s="57">
        <v>0.14499999999999999</v>
      </c>
      <c r="H46" s="3"/>
      <c r="I46" s="58">
        <f t="shared" si="0"/>
        <v>4.1987465463497612E-3</v>
      </c>
      <c r="J46" s="58">
        <f t="shared" si="1"/>
        <v>0</v>
      </c>
      <c r="K46" s="58">
        <f t="shared" si="2"/>
        <v>0</v>
      </c>
      <c r="L46" s="58">
        <f t="shared" si="3"/>
        <v>0</v>
      </c>
      <c r="M46" s="58">
        <f t="shared" si="4"/>
        <v>-1.7391742711869222E-2</v>
      </c>
      <c r="N46" s="58">
        <f t="shared" si="5"/>
        <v>-6.8728792877620643E-3</v>
      </c>
    </row>
    <row r="47" spans="1:14" ht="18.75" customHeight="1" x14ac:dyDescent="0.35">
      <c r="A47" s="56">
        <v>45763</v>
      </c>
      <c r="B47" s="57">
        <v>3.5910000000000002</v>
      </c>
      <c r="C47" s="57">
        <v>0.253</v>
      </c>
      <c r="D47" s="57">
        <v>9.7000000000000003E-2</v>
      </c>
      <c r="E47" s="57">
        <v>0.13</v>
      </c>
      <c r="F47" s="57">
        <v>0.28000000000000003</v>
      </c>
      <c r="G47" s="57">
        <v>0.14399999999999999</v>
      </c>
      <c r="H47" s="3"/>
      <c r="I47" s="58">
        <f t="shared" si="0"/>
        <v>3.0679148313368324E-3</v>
      </c>
      <c r="J47" s="58">
        <f t="shared" si="1"/>
        <v>0</v>
      </c>
      <c r="K47" s="58">
        <f t="shared" si="2"/>
        <v>-1.025650016718911E-2</v>
      </c>
      <c r="L47" s="58">
        <f t="shared" si="3"/>
        <v>-1.5267472130788421E-2</v>
      </c>
      <c r="M47" s="58">
        <f t="shared" si="4"/>
        <v>-1.7699577099400749E-2</v>
      </c>
      <c r="N47" s="58">
        <f t="shared" si="5"/>
        <v>-6.9204428445737952E-3</v>
      </c>
    </row>
    <row r="48" spans="1:14" ht="18.75" customHeight="1" x14ac:dyDescent="0.35">
      <c r="A48" s="56">
        <v>45762</v>
      </c>
      <c r="B48" s="57">
        <v>3.55</v>
      </c>
      <c r="C48" s="57">
        <v>0.253</v>
      </c>
      <c r="D48" s="57">
        <v>9.7000000000000003E-2</v>
      </c>
      <c r="E48" s="57">
        <v>0.13300000000000001</v>
      </c>
      <c r="F48" s="57">
        <v>0.28000000000000003</v>
      </c>
      <c r="G48" s="57">
        <v>0.14000000000000001</v>
      </c>
      <c r="H48" s="3"/>
      <c r="I48" s="58">
        <f t="shared" si="0"/>
        <v>-1.1483111756621416E-2</v>
      </c>
      <c r="J48" s="58">
        <f t="shared" si="1"/>
        <v>0</v>
      </c>
      <c r="K48" s="58">
        <f t="shared" si="2"/>
        <v>0</v>
      </c>
      <c r="L48" s="58">
        <f t="shared" si="3"/>
        <v>2.2814677766171264E-2</v>
      </c>
      <c r="M48" s="58">
        <f t="shared" si="4"/>
        <v>0</v>
      </c>
      <c r="N48" s="58">
        <f t="shared" si="5"/>
        <v>-2.8170876966696106E-2</v>
      </c>
    </row>
    <row r="49" spans="1:14" ht="18.75" customHeight="1" x14ac:dyDescent="0.35">
      <c r="A49" s="56">
        <v>45760</v>
      </c>
      <c r="B49" s="57">
        <v>3.4</v>
      </c>
      <c r="C49" s="57">
        <v>0.251</v>
      </c>
      <c r="D49" s="57">
        <v>9.8000000000000004E-2</v>
      </c>
      <c r="E49" s="57">
        <v>0.13100000000000001</v>
      </c>
      <c r="F49" s="57">
        <v>0.28000000000000003</v>
      </c>
      <c r="G49" s="57">
        <v>0.14399999999999999</v>
      </c>
      <c r="H49" s="3"/>
      <c r="I49" s="58">
        <f t="shared" si="0"/>
        <v>-4.3172171865208664E-2</v>
      </c>
      <c r="J49" s="58">
        <f t="shared" si="1"/>
        <v>-7.9365495957363034E-3</v>
      </c>
      <c r="K49" s="58">
        <f t="shared" si="2"/>
        <v>1.0256500167189061E-2</v>
      </c>
      <c r="L49" s="58">
        <f t="shared" si="3"/>
        <v>-1.515180502060222E-2</v>
      </c>
      <c r="M49" s="58">
        <f t="shared" si="4"/>
        <v>0</v>
      </c>
      <c r="N49" s="58">
        <f t="shared" si="5"/>
        <v>2.8170876966696224E-2</v>
      </c>
    </row>
    <row r="50" spans="1:14" ht="18.75" customHeight="1" x14ac:dyDescent="0.35">
      <c r="A50" s="56">
        <v>45734</v>
      </c>
      <c r="B50" s="57">
        <v>3.395</v>
      </c>
      <c r="C50" s="57">
        <v>0.25600000000000001</v>
      </c>
      <c r="D50" s="57">
        <v>9.9000000000000005E-2</v>
      </c>
      <c r="E50" s="57">
        <v>0.123</v>
      </c>
      <c r="F50" s="57">
        <v>0.29599999999999999</v>
      </c>
      <c r="G50" s="57">
        <v>0.15574199999999999</v>
      </c>
      <c r="H50" s="3"/>
      <c r="I50" s="58">
        <f t="shared" si="0"/>
        <v>-1.4716706114562507E-3</v>
      </c>
      <c r="J50" s="58">
        <f t="shared" si="1"/>
        <v>1.9724505347778573E-2</v>
      </c>
      <c r="K50" s="58">
        <f t="shared" si="2"/>
        <v>1.0152371464017908E-2</v>
      </c>
      <c r="L50" s="58">
        <f t="shared" si="3"/>
        <v>-6.3012967828734154E-2</v>
      </c>
      <c r="M50" s="58">
        <f t="shared" si="4"/>
        <v>5.5569851154810571E-2</v>
      </c>
      <c r="N50" s="58">
        <f t="shared" si="5"/>
        <v>7.8387492406396544E-2</v>
      </c>
    </row>
    <row r="51" spans="1:14" ht="18.75" customHeight="1" x14ac:dyDescent="0.35">
      <c r="A51" s="56">
        <v>45701</v>
      </c>
      <c r="B51" s="57">
        <v>3.5009999999999999</v>
      </c>
      <c r="C51" s="57">
        <v>0.25600000000000001</v>
      </c>
      <c r="D51" s="57">
        <v>0.10199999999999999</v>
      </c>
      <c r="E51" s="57">
        <v>0.13400000000000001</v>
      </c>
      <c r="F51" s="57">
        <v>0.28999999999999998</v>
      </c>
      <c r="G51" s="57">
        <v>0.148842</v>
      </c>
      <c r="H51" s="3"/>
      <c r="I51" s="58">
        <f t="shared" si="0"/>
        <v>3.0744880961869066E-2</v>
      </c>
      <c r="J51" s="58">
        <f t="shared" si="1"/>
        <v>0</v>
      </c>
      <c r="K51" s="58">
        <f t="shared" si="2"/>
        <v>2.9852963149681128E-2</v>
      </c>
      <c r="L51" s="58">
        <f t="shared" si="3"/>
        <v>8.5655444578494014E-2</v>
      </c>
      <c r="M51" s="58">
        <f t="shared" si="4"/>
        <v>-2.0478531343540676E-2</v>
      </c>
      <c r="N51" s="58">
        <f t="shared" si="5"/>
        <v>-4.5315451346202823E-2</v>
      </c>
    </row>
    <row r="52" spans="1:14" ht="18.75" customHeight="1" x14ac:dyDescent="0.35">
      <c r="A52" s="56">
        <v>45698</v>
      </c>
      <c r="B52" s="57">
        <v>3.5</v>
      </c>
      <c r="C52" s="57">
        <v>0.25800000000000001</v>
      </c>
      <c r="D52" s="57">
        <v>0.10299999999999999</v>
      </c>
      <c r="E52" s="57">
        <v>0.13600000000000001</v>
      </c>
      <c r="F52" s="57">
        <v>0.28999999999999998</v>
      </c>
      <c r="G52" s="57">
        <v>0.15574199999999999</v>
      </c>
      <c r="H52" s="3"/>
      <c r="I52" s="58">
        <f t="shared" si="0"/>
        <v>-2.8567347716060602E-4</v>
      </c>
      <c r="J52" s="58">
        <f t="shared" si="1"/>
        <v>7.782140442054949E-3</v>
      </c>
      <c r="K52" s="58">
        <f t="shared" si="2"/>
        <v>9.7561749453646558E-3</v>
      </c>
      <c r="L52" s="58">
        <f t="shared" si="3"/>
        <v>1.4815085785140682E-2</v>
      </c>
      <c r="M52" s="58">
        <f t="shared" si="4"/>
        <v>0</v>
      </c>
      <c r="N52" s="58">
        <f t="shared" si="5"/>
        <v>4.531545134620274E-2</v>
      </c>
    </row>
    <row r="53" spans="1:14" ht="18.75" customHeight="1" x14ac:dyDescent="0.35">
      <c r="A53" s="56">
        <v>45697</v>
      </c>
      <c r="B53" s="57">
        <v>3.472</v>
      </c>
      <c r="C53" s="57">
        <v>0.25800000000000001</v>
      </c>
      <c r="D53" s="57">
        <v>0.10299999999999999</v>
      </c>
      <c r="E53" s="57">
        <v>0.13700000000000001</v>
      </c>
      <c r="F53" s="57">
        <v>0.28999999999999998</v>
      </c>
      <c r="G53" s="57">
        <v>0.15574199999999999</v>
      </c>
      <c r="H53" s="3"/>
      <c r="I53" s="58">
        <f t="shared" si="0"/>
        <v>-8.0321716972642666E-3</v>
      </c>
      <c r="J53" s="58">
        <f t="shared" si="1"/>
        <v>0</v>
      </c>
      <c r="K53" s="58">
        <f t="shared" si="2"/>
        <v>0</v>
      </c>
      <c r="L53" s="58">
        <f t="shared" si="3"/>
        <v>7.3260400920728812E-3</v>
      </c>
      <c r="M53" s="58">
        <f t="shared" si="4"/>
        <v>0</v>
      </c>
      <c r="N53" s="58">
        <f t="shared" si="5"/>
        <v>0</v>
      </c>
    </row>
    <row r="54" spans="1:14" ht="18.75" customHeight="1" x14ac:dyDescent="0.35">
      <c r="A54" s="56">
        <v>45662</v>
      </c>
      <c r="B54" s="57">
        <v>3.45</v>
      </c>
      <c r="C54" s="57">
        <v>0.253</v>
      </c>
      <c r="D54" s="57">
        <v>9.8000000000000004E-2</v>
      </c>
      <c r="E54" s="57">
        <v>0.13800000000000001</v>
      </c>
      <c r="F54" s="57">
        <v>0.29499999999999998</v>
      </c>
      <c r="G54" s="57">
        <v>0.15771299999999999</v>
      </c>
      <c r="H54" s="3"/>
      <c r="I54" s="58">
        <f t="shared" si="0"/>
        <v>-6.3565657548352783E-3</v>
      </c>
      <c r="J54" s="58">
        <f t="shared" si="1"/>
        <v>-1.9570096194097223E-2</v>
      </c>
      <c r="K54" s="58">
        <f t="shared" si="2"/>
        <v>-4.9761509559063714E-2</v>
      </c>
      <c r="L54" s="58">
        <f t="shared" si="3"/>
        <v>7.2727593290798781E-3</v>
      </c>
      <c r="M54" s="58">
        <f t="shared" si="4"/>
        <v>1.709443335930004E-2</v>
      </c>
      <c r="N54" s="58">
        <f t="shared" si="5"/>
        <v>1.2576133592187979E-2</v>
      </c>
    </row>
    <row r="55" spans="1:14" ht="18.75" customHeight="1" x14ac:dyDescent="0.35">
      <c r="A55" s="56">
        <v>45630</v>
      </c>
      <c r="B55" s="57">
        <v>3.4649999999999999</v>
      </c>
      <c r="C55" s="57">
        <v>0.254</v>
      </c>
      <c r="D55" s="57">
        <v>9.6000000000000002E-2</v>
      </c>
      <c r="E55" s="57">
        <v>0.13500000000000001</v>
      </c>
      <c r="F55" s="57">
        <v>0.28399999999999997</v>
      </c>
      <c r="G55" s="57">
        <v>0.17446999999999999</v>
      </c>
      <c r="H55" s="3"/>
      <c r="I55" s="58">
        <f t="shared" si="0"/>
        <v>4.3384015985981411E-3</v>
      </c>
      <c r="J55" s="58">
        <f t="shared" si="1"/>
        <v>3.9447782910163251E-3</v>
      </c>
      <c r="K55" s="58">
        <f t="shared" si="2"/>
        <v>-2.0619287202735703E-2</v>
      </c>
      <c r="L55" s="58">
        <f t="shared" si="3"/>
        <v>-2.197890671877523E-2</v>
      </c>
      <c r="M55" s="58">
        <f t="shared" si="4"/>
        <v>-3.8001118178613867E-2</v>
      </c>
      <c r="N55" s="58">
        <f t="shared" si="5"/>
        <v>0.10097588151722518</v>
      </c>
    </row>
    <row r="56" spans="1:14" ht="18.75" customHeight="1" x14ac:dyDescent="0.35">
      <c r="A56" s="56">
        <v>45566</v>
      </c>
      <c r="B56" s="57">
        <v>3.7210000000000001</v>
      </c>
      <c r="C56" s="57">
        <v>0.251</v>
      </c>
      <c r="D56" s="57">
        <v>0.105</v>
      </c>
      <c r="E56" s="57">
        <v>0.136271</v>
      </c>
      <c r="F56" s="57">
        <v>0.28999999999999998</v>
      </c>
      <c r="G56" s="57">
        <v>0.154756</v>
      </c>
      <c r="H56" s="3"/>
      <c r="I56" s="58">
        <f t="shared" si="0"/>
        <v>7.1279816722618891E-2</v>
      </c>
      <c r="J56" s="58">
        <f t="shared" si="1"/>
        <v>-1.1881327886752675E-2</v>
      </c>
      <c r="K56" s="58">
        <f t="shared" si="2"/>
        <v>8.9612158689687138E-2</v>
      </c>
      <c r="L56" s="58">
        <f t="shared" si="3"/>
        <v>9.3707716687231948E-3</v>
      </c>
      <c r="M56" s="58">
        <f t="shared" si="4"/>
        <v>2.0906684819313643E-2</v>
      </c>
      <c r="N56" s="58">
        <f t="shared" si="5"/>
        <v>-0.11990312406548052</v>
      </c>
    </row>
    <row r="57" spans="1:14" ht="18.75" customHeight="1" x14ac:dyDescent="0.35">
      <c r="A57" s="56">
        <v>45565</v>
      </c>
      <c r="B57" s="57">
        <v>3.75</v>
      </c>
      <c r="C57" s="57">
        <v>0.251</v>
      </c>
      <c r="D57" s="57">
        <v>0.106</v>
      </c>
      <c r="E57" s="57">
        <v>0.13528399999999999</v>
      </c>
      <c r="F57" s="57">
        <v>0.28999999999999998</v>
      </c>
      <c r="G57" s="57">
        <v>0.16264200000000001</v>
      </c>
      <c r="H57" s="3"/>
      <c r="I57" s="58">
        <f t="shared" si="0"/>
        <v>7.763390617833898E-3</v>
      </c>
      <c r="J57" s="58">
        <f t="shared" si="1"/>
        <v>0</v>
      </c>
      <c r="K57" s="58">
        <f t="shared" si="2"/>
        <v>9.4787439545437387E-3</v>
      </c>
      <c r="L57" s="58">
        <f t="shared" si="3"/>
        <v>-7.2692776511822281E-3</v>
      </c>
      <c r="M57" s="58">
        <f t="shared" si="4"/>
        <v>0</v>
      </c>
      <c r="N57" s="58">
        <f t="shared" si="5"/>
        <v>4.9701783316037522E-2</v>
      </c>
    </row>
    <row r="58" spans="1:14" ht="18.75" customHeight="1" x14ac:dyDescent="0.35">
      <c r="A58" s="56">
        <v>45559</v>
      </c>
      <c r="B58" s="57">
        <v>3.79</v>
      </c>
      <c r="C58" s="57">
        <v>0.254</v>
      </c>
      <c r="D58" s="57">
        <v>0.106</v>
      </c>
      <c r="E58" s="57">
        <v>0.13725899999999999</v>
      </c>
      <c r="F58" s="57">
        <v>0.28999999999999998</v>
      </c>
      <c r="G58" s="57">
        <v>0.154756</v>
      </c>
      <c r="H58" s="3"/>
      <c r="I58" s="58">
        <f t="shared" si="0"/>
        <v>1.0610179112015469E-2</v>
      </c>
      <c r="J58" s="58">
        <f t="shared" si="1"/>
        <v>1.1881327886752686E-2</v>
      </c>
      <c r="K58" s="58">
        <f t="shared" si="2"/>
        <v>0</v>
      </c>
      <c r="L58" s="58">
        <f t="shared" si="3"/>
        <v>1.4493379554295535E-2</v>
      </c>
      <c r="M58" s="58">
        <f t="shared" si="4"/>
        <v>0</v>
      </c>
      <c r="N58" s="58">
        <f t="shared" si="5"/>
        <v>-4.9701783316037584E-2</v>
      </c>
    </row>
    <row r="59" spans="1:14" ht="18.75" customHeight="1" x14ac:dyDescent="0.35">
      <c r="A59" s="56">
        <v>45557</v>
      </c>
      <c r="B59" s="57">
        <v>3.8879999999999999</v>
      </c>
      <c r="C59" s="57">
        <v>0.25600000000000001</v>
      </c>
      <c r="D59" s="57">
        <v>0.106</v>
      </c>
      <c r="E59" s="57">
        <v>0.136271</v>
      </c>
      <c r="F59" s="57">
        <v>0.29799999999999999</v>
      </c>
      <c r="G59" s="57">
        <v>0.154756</v>
      </c>
      <c r="H59" s="3"/>
      <c r="I59" s="58">
        <f t="shared" si="0"/>
        <v>2.5528867503857609E-2</v>
      </c>
      <c r="J59" s="58">
        <f t="shared" si="1"/>
        <v>7.8431774610258787E-3</v>
      </c>
      <c r="K59" s="58">
        <f t="shared" si="2"/>
        <v>0</v>
      </c>
      <c r="L59" s="58">
        <f t="shared" si="3"/>
        <v>-7.2241019031133117E-3</v>
      </c>
      <c r="M59" s="58">
        <f t="shared" si="4"/>
        <v>2.7212563524884794E-2</v>
      </c>
      <c r="N59" s="58">
        <f t="shared" si="5"/>
        <v>0</v>
      </c>
    </row>
    <row r="60" spans="1:14" ht="18.75" customHeight="1" x14ac:dyDescent="0.35">
      <c r="A60" s="56">
        <v>45547</v>
      </c>
      <c r="B60" s="57">
        <v>3.74</v>
      </c>
      <c r="C60" s="57">
        <v>0.25900000000000001</v>
      </c>
      <c r="D60" s="57">
        <v>0.105</v>
      </c>
      <c r="E60" s="57">
        <v>0.13725899999999999</v>
      </c>
      <c r="F60" s="57">
        <v>0.27500000000000002</v>
      </c>
      <c r="G60" s="57">
        <v>0.15574199999999999</v>
      </c>
      <c r="H60" s="3"/>
      <c r="I60" s="58">
        <f t="shared" si="0"/>
        <v>-3.8809275171751985E-2</v>
      </c>
      <c r="J60" s="58">
        <f t="shared" si="1"/>
        <v>1.1650617219975274E-2</v>
      </c>
      <c r="K60" s="58">
        <f t="shared" si="2"/>
        <v>-9.47874395454377E-3</v>
      </c>
      <c r="L60" s="58">
        <f t="shared" si="3"/>
        <v>7.2241019031134132E-3</v>
      </c>
      <c r="M60" s="58">
        <f t="shared" si="4"/>
        <v>-8.032238883883297E-2</v>
      </c>
      <c r="N60" s="58">
        <f t="shared" si="5"/>
        <v>6.3511089560671806E-3</v>
      </c>
    </row>
    <row r="61" spans="1:14" ht="18.75" customHeight="1" x14ac:dyDescent="0.35">
      <c r="A61" s="56">
        <v>45540</v>
      </c>
      <c r="B61" s="57">
        <v>3.7189999999999999</v>
      </c>
      <c r="C61" s="57">
        <v>0.25800000000000001</v>
      </c>
      <c r="D61" s="57">
        <v>0.105</v>
      </c>
      <c r="E61" s="57">
        <v>0.139234</v>
      </c>
      <c r="F61" s="57">
        <v>0.27500000000000002</v>
      </c>
      <c r="G61" s="57">
        <v>0.15574199999999999</v>
      </c>
      <c r="H61" s="3"/>
      <c r="I61" s="58">
        <f t="shared" si="0"/>
        <v>-5.6307964835076857E-3</v>
      </c>
      <c r="J61" s="58">
        <f t="shared" si="1"/>
        <v>-3.8684767779203176E-3</v>
      </c>
      <c r="K61" s="58">
        <f t="shared" si="2"/>
        <v>0</v>
      </c>
      <c r="L61" s="58">
        <f t="shared" si="3"/>
        <v>1.4286318938739653E-2</v>
      </c>
      <c r="M61" s="58">
        <f t="shared" si="4"/>
        <v>0</v>
      </c>
      <c r="N61" s="58">
        <f t="shared" si="5"/>
        <v>0</v>
      </c>
    </row>
    <row r="62" spans="1:14" ht="18.75" customHeight="1" x14ac:dyDescent="0.35">
      <c r="A62" s="56">
        <v>45539</v>
      </c>
      <c r="B62" s="57">
        <v>3.7250000000000001</v>
      </c>
      <c r="C62" s="57">
        <v>0.26100000000000001</v>
      </c>
      <c r="D62" s="57">
        <v>0.108</v>
      </c>
      <c r="E62" s="57">
        <v>0.14022100000000001</v>
      </c>
      <c r="F62" s="57">
        <v>0.27500000000000002</v>
      </c>
      <c r="G62" s="57">
        <v>0.15574199999999999</v>
      </c>
      <c r="H62" s="3"/>
      <c r="I62" s="58">
        <f t="shared" si="0"/>
        <v>1.6120368885898587E-3</v>
      </c>
      <c r="J62" s="58">
        <f t="shared" si="1"/>
        <v>1.1560822401076006E-2</v>
      </c>
      <c r="K62" s="58">
        <f t="shared" si="2"/>
        <v>2.8170876966696439E-2</v>
      </c>
      <c r="L62" s="58">
        <f t="shared" si="3"/>
        <v>7.0637784546497499E-3</v>
      </c>
      <c r="M62" s="58">
        <f t="shared" si="4"/>
        <v>0</v>
      </c>
      <c r="N62" s="58">
        <f t="shared" si="5"/>
        <v>0</v>
      </c>
    </row>
    <row r="63" spans="1:14" ht="18.75" customHeight="1" x14ac:dyDescent="0.35">
      <c r="A63" s="56">
        <v>45519</v>
      </c>
      <c r="B63" s="57">
        <v>3.7010000000000001</v>
      </c>
      <c r="C63" s="57">
        <v>0.25600000000000001</v>
      </c>
      <c r="D63" s="57">
        <v>0.10299999999999999</v>
      </c>
      <c r="E63" s="57">
        <v>0.13034599999999999</v>
      </c>
      <c r="F63" s="57">
        <v>0.27500000000000002</v>
      </c>
      <c r="G63" s="57">
        <v>0.15771299999999999</v>
      </c>
      <c r="H63" s="3"/>
      <c r="I63" s="58">
        <f t="shared" si="0"/>
        <v>-6.4637984275038871E-3</v>
      </c>
      <c r="J63" s="58">
        <f t="shared" si="1"/>
        <v>-1.9342962843130987E-2</v>
      </c>
      <c r="K63" s="58">
        <f t="shared" si="2"/>
        <v>-4.7402238894584024E-2</v>
      </c>
      <c r="L63" s="58">
        <f t="shared" si="3"/>
        <v>-7.3027296107953679E-2</v>
      </c>
      <c r="M63" s="58">
        <f t="shared" si="4"/>
        <v>0</v>
      </c>
      <c r="N63" s="58">
        <f t="shared" si="5"/>
        <v>1.2576133592187979E-2</v>
      </c>
    </row>
    <row r="64" spans="1:14" ht="18.75" customHeight="1" x14ac:dyDescent="0.35">
      <c r="A64" s="56">
        <v>45497</v>
      </c>
      <c r="B64" s="57">
        <v>3.7989999999999999</v>
      </c>
      <c r="C64" s="57">
        <v>0.251</v>
      </c>
      <c r="D64" s="57">
        <v>0.104</v>
      </c>
      <c r="E64" s="57">
        <v>0.13330900000000001</v>
      </c>
      <c r="F64" s="57">
        <v>0.26</v>
      </c>
      <c r="G64" s="57">
        <v>0.15179899999999999</v>
      </c>
      <c r="H64" s="3"/>
      <c r="I64" s="58">
        <f t="shared" si="0"/>
        <v>2.6134820801469481E-2</v>
      </c>
      <c r="J64" s="58">
        <f t="shared" si="1"/>
        <v>-1.972450534777859E-2</v>
      </c>
      <c r="K64" s="58">
        <f t="shared" si="2"/>
        <v>9.6619109117368901E-3</v>
      </c>
      <c r="L64" s="58">
        <f t="shared" si="3"/>
        <v>2.2477288489019101E-2</v>
      </c>
      <c r="M64" s="58">
        <f t="shared" si="4"/>
        <v>-5.6089466651043585E-2</v>
      </c>
      <c r="N64" s="58">
        <f t="shared" si="5"/>
        <v>-3.8219648250037257E-2</v>
      </c>
    </row>
    <row r="65" spans="1:14" ht="18.75" customHeight="1" x14ac:dyDescent="0.35">
      <c r="A65" s="56">
        <v>45482</v>
      </c>
      <c r="B65" s="57">
        <v>3.7890000000000001</v>
      </c>
      <c r="C65" s="57">
        <v>0.252</v>
      </c>
      <c r="D65" s="57">
        <v>0.104</v>
      </c>
      <c r="E65" s="57">
        <v>0.13725899999999999</v>
      </c>
      <c r="F65" s="57">
        <v>0.26</v>
      </c>
      <c r="G65" s="57">
        <v>0.15771299999999999</v>
      </c>
      <c r="H65" s="3"/>
      <c r="I65" s="58">
        <f t="shared" si="0"/>
        <v>-2.6357421690246718E-3</v>
      </c>
      <c r="J65" s="58">
        <f t="shared" si="1"/>
        <v>3.9761483796394168E-3</v>
      </c>
      <c r="K65" s="58">
        <f t="shared" si="2"/>
        <v>0</v>
      </c>
      <c r="L65" s="58">
        <f t="shared" si="3"/>
        <v>2.9199910225545089E-2</v>
      </c>
      <c r="M65" s="58">
        <f t="shared" si="4"/>
        <v>0</v>
      </c>
      <c r="N65" s="58">
        <f t="shared" si="5"/>
        <v>3.8219648250037347E-2</v>
      </c>
    </row>
    <row r="66" spans="1:14" ht="18.75" customHeight="1" x14ac:dyDescent="0.35">
      <c r="A66" s="56">
        <v>45481</v>
      </c>
      <c r="B66" s="57">
        <v>3.7</v>
      </c>
      <c r="C66" s="57">
        <v>0.25</v>
      </c>
      <c r="D66" s="57">
        <v>0.104</v>
      </c>
      <c r="E66" s="57">
        <v>0.136271</v>
      </c>
      <c r="F66" s="57">
        <v>0.26</v>
      </c>
      <c r="G66" s="57">
        <v>0.15771299999999999</v>
      </c>
      <c r="H66" s="3"/>
      <c r="I66" s="58">
        <f t="shared" si="0"/>
        <v>-2.3769312386285019E-2</v>
      </c>
      <c r="J66" s="58">
        <f t="shared" si="1"/>
        <v>-7.9681696491768449E-3</v>
      </c>
      <c r="K66" s="58">
        <f t="shared" si="2"/>
        <v>0</v>
      </c>
      <c r="L66" s="58">
        <f t="shared" si="3"/>
        <v>-7.2241019031133117E-3</v>
      </c>
      <c r="M66" s="58">
        <f t="shared" si="4"/>
        <v>0</v>
      </c>
      <c r="N66" s="58">
        <f t="shared" si="5"/>
        <v>0</v>
      </c>
    </row>
    <row r="67" spans="1:14" ht="18.75" customHeight="1" x14ac:dyDescent="0.35">
      <c r="A67" s="56">
        <v>45466</v>
      </c>
      <c r="B67" s="57">
        <v>3.71</v>
      </c>
      <c r="C67" s="57">
        <v>0.249</v>
      </c>
      <c r="D67" s="57">
        <v>0.10299999999999999</v>
      </c>
      <c r="E67" s="57">
        <v>0.13133400000000001</v>
      </c>
      <c r="F67" s="57">
        <v>0.255</v>
      </c>
      <c r="G67" s="57">
        <v>0.150813</v>
      </c>
      <c r="H67" s="3"/>
      <c r="I67" s="58">
        <f t="shared" ref="I67:I130" si="6">LN(B67/B66)</f>
        <v>2.6990569691649835E-3</v>
      </c>
      <c r="J67" s="58">
        <f t="shared" ref="J67:J130" si="7">LN(C67/C66)</f>
        <v>-4.0080213975388218E-3</v>
      </c>
      <c r="K67" s="58">
        <f t="shared" ref="K67:K130" si="8">LN(D67/D66)</f>
        <v>-9.6619109117368589E-3</v>
      </c>
      <c r="L67" s="58">
        <f t="shared" ref="L67:L130" si="9">LN(E67/E66)</f>
        <v>-3.6901853348080084E-2</v>
      </c>
      <c r="M67" s="58">
        <f t="shared" ref="M67:M130" si="10">LN(F67/F66)</f>
        <v>-1.9418085857101627E-2</v>
      </c>
      <c r="N67" s="58">
        <f t="shared" ref="N67:N130" si="11">LN(G67/G66)</f>
        <v>-4.4736266819778596E-2</v>
      </c>
    </row>
    <row r="68" spans="1:14" ht="18.75" customHeight="1" x14ac:dyDescent="0.35">
      <c r="A68" s="56">
        <v>45455</v>
      </c>
      <c r="B68" s="57">
        <v>3.8370000000000002</v>
      </c>
      <c r="C68" s="57">
        <v>0.251</v>
      </c>
      <c r="D68" s="57">
        <v>0.106</v>
      </c>
      <c r="E68" s="57">
        <v>0.136271</v>
      </c>
      <c r="F68" s="57">
        <v>0.255</v>
      </c>
      <c r="G68" s="57">
        <v>0.150813</v>
      </c>
      <c r="H68" s="3"/>
      <c r="I68" s="58">
        <f t="shared" si="6"/>
        <v>3.3658934645471567E-2</v>
      </c>
      <c r="J68" s="58">
        <f t="shared" si="7"/>
        <v>8.0000426670763704E-3</v>
      </c>
      <c r="K68" s="58">
        <f t="shared" si="8"/>
        <v>2.871010588243136E-2</v>
      </c>
      <c r="L68" s="58">
        <f t="shared" si="9"/>
        <v>3.6901853348080216E-2</v>
      </c>
      <c r="M68" s="58">
        <f t="shared" si="10"/>
        <v>0</v>
      </c>
      <c r="N68" s="58">
        <f t="shared" si="11"/>
        <v>0</v>
      </c>
    </row>
    <row r="69" spans="1:14" ht="18.75" customHeight="1" x14ac:dyDescent="0.35">
      <c r="A69" s="56">
        <v>45454</v>
      </c>
      <c r="B69" s="57">
        <v>3.706</v>
      </c>
      <c r="C69" s="57">
        <v>0.251</v>
      </c>
      <c r="D69" s="57">
        <v>0.106</v>
      </c>
      <c r="E69" s="57">
        <v>0.13528399999999999</v>
      </c>
      <c r="F69" s="57">
        <v>0.26100000000000001</v>
      </c>
      <c r="G69" s="57">
        <v>0.150813</v>
      </c>
      <c r="H69" s="3"/>
      <c r="I69" s="58">
        <f t="shared" si="6"/>
        <v>-3.473768340164736E-2</v>
      </c>
      <c r="J69" s="58">
        <f t="shared" si="7"/>
        <v>0</v>
      </c>
      <c r="K69" s="58">
        <f t="shared" si="8"/>
        <v>0</v>
      </c>
      <c r="L69" s="58">
        <f t="shared" si="9"/>
        <v>-7.2692776511822281E-3</v>
      </c>
      <c r="M69" s="58">
        <f t="shared" si="10"/>
        <v>2.3256862164267183E-2</v>
      </c>
      <c r="N69" s="58">
        <f t="shared" si="11"/>
        <v>0</v>
      </c>
    </row>
    <row r="70" spans="1:14" ht="18.75" customHeight="1" x14ac:dyDescent="0.35">
      <c r="A70" s="56">
        <v>45445</v>
      </c>
      <c r="B70" s="57">
        <v>3.702</v>
      </c>
      <c r="C70" s="57">
        <v>0.25900000000000001</v>
      </c>
      <c r="D70" s="57">
        <v>0.112</v>
      </c>
      <c r="E70" s="57">
        <v>0.13824600000000001</v>
      </c>
      <c r="F70" s="57">
        <v>0.28000000000000003</v>
      </c>
      <c r="G70" s="57">
        <v>0.152785</v>
      </c>
      <c r="H70" s="3"/>
      <c r="I70" s="58">
        <f t="shared" si="6"/>
        <v>-1.0799137118622621E-3</v>
      </c>
      <c r="J70" s="58">
        <f t="shared" si="7"/>
        <v>3.1375122567753835E-2</v>
      </c>
      <c r="K70" s="58">
        <f t="shared" si="8"/>
        <v>5.5059777183027389E-2</v>
      </c>
      <c r="L70" s="58">
        <f t="shared" si="9"/>
        <v>2.1658434435679424E-2</v>
      </c>
      <c r="M70" s="58">
        <f t="shared" si="10"/>
        <v>7.0269195846556359E-2</v>
      </c>
      <c r="N70" s="58">
        <f t="shared" si="11"/>
        <v>1.2991045619598433E-2</v>
      </c>
    </row>
    <row r="71" spans="1:14" ht="18.75" customHeight="1" x14ac:dyDescent="0.35">
      <c r="A71" s="56">
        <v>45442</v>
      </c>
      <c r="B71" s="57">
        <v>3.4750000000000001</v>
      </c>
      <c r="C71" s="57">
        <v>0.255</v>
      </c>
      <c r="D71" s="57">
        <v>0.112</v>
      </c>
      <c r="E71" s="57">
        <v>0.13824600000000001</v>
      </c>
      <c r="F71" s="57">
        <v>0.27500000000000002</v>
      </c>
      <c r="G71" s="57">
        <v>0.14982699999999999</v>
      </c>
      <c r="H71" s="3"/>
      <c r="I71" s="58">
        <f t="shared" si="6"/>
        <v>-6.3278735134550304E-2</v>
      </c>
      <c r="J71" s="58">
        <f t="shared" si="7"/>
        <v>-1.5564516541111573E-2</v>
      </c>
      <c r="K71" s="58">
        <f t="shared" si="8"/>
        <v>0</v>
      </c>
      <c r="L71" s="58">
        <f t="shared" si="9"/>
        <v>0</v>
      </c>
      <c r="M71" s="58">
        <f t="shared" si="10"/>
        <v>-1.8018505502678365E-2</v>
      </c>
      <c r="N71" s="58">
        <f t="shared" si="11"/>
        <v>-1.9550409212193628E-2</v>
      </c>
    </row>
    <row r="72" spans="1:14" ht="18.75" customHeight="1" x14ac:dyDescent="0.35">
      <c r="A72" s="56">
        <v>45440</v>
      </c>
      <c r="B72" s="57">
        <v>3.702</v>
      </c>
      <c r="C72" s="57">
        <v>0.25800000000000001</v>
      </c>
      <c r="D72" s="57">
        <v>0.11</v>
      </c>
      <c r="E72" s="57">
        <v>0.136271</v>
      </c>
      <c r="F72" s="57">
        <v>0.27700000000000002</v>
      </c>
      <c r="G72" s="57">
        <v>0.150813</v>
      </c>
      <c r="H72" s="3"/>
      <c r="I72" s="58">
        <f t="shared" si="6"/>
        <v>6.3278735134550346E-2</v>
      </c>
      <c r="J72" s="58">
        <f t="shared" si="7"/>
        <v>1.1696039763191236E-2</v>
      </c>
      <c r="K72" s="58">
        <f t="shared" si="8"/>
        <v>-1.8018505502678365E-2</v>
      </c>
      <c r="L72" s="58">
        <f t="shared" si="9"/>
        <v>-1.4389156784497349E-2</v>
      </c>
      <c r="M72" s="58">
        <f t="shared" si="10"/>
        <v>7.2464085207672533E-3</v>
      </c>
      <c r="N72" s="58">
        <f t="shared" si="11"/>
        <v>6.5593635925952779E-3</v>
      </c>
    </row>
    <row r="73" spans="1:14" ht="18.75" customHeight="1" x14ac:dyDescent="0.35">
      <c r="A73" s="56">
        <v>45426</v>
      </c>
      <c r="B73" s="57">
        <v>3.7130000000000001</v>
      </c>
      <c r="C73" s="57">
        <v>0.26200000000000001</v>
      </c>
      <c r="D73" s="57">
        <v>0.10100000000000001</v>
      </c>
      <c r="E73" s="57">
        <v>0.13232099999999999</v>
      </c>
      <c r="F73" s="57">
        <v>0.27300000000000002</v>
      </c>
      <c r="G73" s="57">
        <v>0.15574199999999999</v>
      </c>
      <c r="H73" s="3"/>
      <c r="I73" s="58">
        <f t="shared" si="6"/>
        <v>2.9669610436372628E-3</v>
      </c>
      <c r="J73" s="58">
        <f t="shared" si="7"/>
        <v>1.5384918839479456E-2</v>
      </c>
      <c r="K73" s="58">
        <f t="shared" si="8"/>
        <v>-8.5359848951156753E-2</v>
      </c>
      <c r="L73" s="58">
        <f t="shared" si="9"/>
        <v>-2.9414761423811359E-2</v>
      </c>
      <c r="M73" s="58">
        <f t="shared" si="10"/>
        <v>-1.4545711002378751E-2</v>
      </c>
      <c r="N73" s="58">
        <f t="shared" si="11"/>
        <v>3.2160133227590738E-2</v>
      </c>
    </row>
    <row r="74" spans="1:14" ht="18.75" customHeight="1" x14ac:dyDescent="0.35">
      <c r="A74" s="56">
        <v>45425</v>
      </c>
      <c r="B74" s="57">
        <v>3.7120000000000002</v>
      </c>
      <c r="C74" s="57">
        <v>0.26300000000000001</v>
      </c>
      <c r="D74" s="57">
        <v>0.1</v>
      </c>
      <c r="E74" s="57">
        <v>0.13330900000000001</v>
      </c>
      <c r="F74" s="57">
        <v>0.27300000000000002</v>
      </c>
      <c r="G74" s="57">
        <v>0.15771299999999999</v>
      </c>
      <c r="H74" s="3"/>
      <c r="I74" s="58">
        <f t="shared" si="6"/>
        <v>-2.693602709888208E-4</v>
      </c>
      <c r="J74" s="58">
        <f t="shared" si="7"/>
        <v>3.8095284166676487E-3</v>
      </c>
      <c r="K74" s="58">
        <f t="shared" si="8"/>
        <v>-9.950330853168092E-3</v>
      </c>
      <c r="L74" s="58">
        <f t="shared" si="9"/>
        <v>7.4389531013796467E-3</v>
      </c>
      <c r="M74" s="58">
        <f t="shared" si="10"/>
        <v>0</v>
      </c>
      <c r="N74" s="58">
        <f t="shared" si="11"/>
        <v>1.2576133592187979E-2</v>
      </c>
    </row>
    <row r="75" spans="1:14" ht="18.75" customHeight="1" x14ac:dyDescent="0.35">
      <c r="A75" s="56">
        <v>45421</v>
      </c>
      <c r="B75" s="57">
        <v>3.835</v>
      </c>
      <c r="C75" s="57">
        <v>0.26100000000000001</v>
      </c>
      <c r="D75" s="57">
        <v>9.9000000000000005E-2</v>
      </c>
      <c r="E75" s="57">
        <v>0.13133400000000001</v>
      </c>
      <c r="F75" s="57">
        <v>0.27100000000000002</v>
      </c>
      <c r="G75" s="57">
        <v>0.15771299999999999</v>
      </c>
      <c r="H75" s="3"/>
      <c r="I75" s="58">
        <f t="shared" si="6"/>
        <v>3.259861989526535E-2</v>
      </c>
      <c r="J75" s="58">
        <f t="shared" si="7"/>
        <v>-7.633624855071095E-3</v>
      </c>
      <c r="K75" s="58">
        <f t="shared" si="8"/>
        <v>-1.0050335853501451E-2</v>
      </c>
      <c r="L75" s="58">
        <f t="shared" si="9"/>
        <v>-1.4926045025648392E-2</v>
      </c>
      <c r="M75" s="58">
        <f t="shared" si="10"/>
        <v>-7.352974305258806E-3</v>
      </c>
      <c r="N75" s="58">
        <f t="shared" si="11"/>
        <v>0</v>
      </c>
    </row>
    <row r="76" spans="1:14" ht="18.75" customHeight="1" x14ac:dyDescent="0.35">
      <c r="A76" s="56">
        <v>45418</v>
      </c>
      <c r="B76" s="57">
        <v>3.78</v>
      </c>
      <c r="C76" s="57">
        <v>0.26200000000000001</v>
      </c>
      <c r="D76" s="57">
        <v>0.1</v>
      </c>
      <c r="E76" s="57">
        <v>0.136271</v>
      </c>
      <c r="F76" s="57">
        <v>0.27</v>
      </c>
      <c r="G76" s="57">
        <v>0.15771299999999999</v>
      </c>
      <c r="H76" s="3"/>
      <c r="I76" s="58">
        <f t="shared" si="6"/>
        <v>-1.4445425187723201E-2</v>
      </c>
      <c r="J76" s="58">
        <f t="shared" si="7"/>
        <v>3.8240964384034758E-3</v>
      </c>
      <c r="K76" s="58">
        <f t="shared" si="8"/>
        <v>1.0050335853501506E-2</v>
      </c>
      <c r="L76" s="58">
        <f t="shared" si="9"/>
        <v>3.6901853348080216E-2</v>
      </c>
      <c r="M76" s="58">
        <f t="shared" si="10"/>
        <v>-3.6968618813260916E-3</v>
      </c>
      <c r="N76" s="58">
        <f t="shared" si="11"/>
        <v>0</v>
      </c>
    </row>
    <row r="77" spans="1:14" ht="18.75" customHeight="1" x14ac:dyDescent="0.35">
      <c r="A77" s="56">
        <v>45412</v>
      </c>
      <c r="B77" s="57">
        <v>3.72</v>
      </c>
      <c r="C77" s="57">
        <v>0.26300000000000001</v>
      </c>
      <c r="D77" s="57">
        <v>0.1</v>
      </c>
      <c r="E77" s="57">
        <v>0.129359</v>
      </c>
      <c r="F77" s="57">
        <v>0.25600000000000001</v>
      </c>
      <c r="G77" s="57">
        <v>0.15574199999999999</v>
      </c>
      <c r="H77" s="3"/>
      <c r="I77" s="58">
        <f t="shared" si="6"/>
        <v>-1.6000341346441075E-2</v>
      </c>
      <c r="J77" s="58">
        <f t="shared" si="7"/>
        <v>3.8095284166676487E-3</v>
      </c>
      <c r="K77" s="58">
        <f t="shared" si="8"/>
        <v>0</v>
      </c>
      <c r="L77" s="58">
        <f t="shared" si="9"/>
        <v>-5.2054065233053913E-2</v>
      </c>
      <c r="M77" s="58">
        <f t="shared" si="10"/>
        <v>-5.3244514518812361E-2</v>
      </c>
      <c r="N77" s="58">
        <f t="shared" si="11"/>
        <v>-1.2576133592187969E-2</v>
      </c>
    </row>
    <row r="78" spans="1:14" ht="18.75" customHeight="1" x14ac:dyDescent="0.35">
      <c r="A78" s="56">
        <v>45410</v>
      </c>
      <c r="B78" s="57">
        <v>3.7229999999999999</v>
      </c>
      <c r="C78" s="57">
        <v>0.26400000000000001</v>
      </c>
      <c r="D78" s="57">
        <v>9.9000000000000005E-2</v>
      </c>
      <c r="E78" s="57">
        <v>0.122447</v>
      </c>
      <c r="F78" s="57">
        <v>0.252</v>
      </c>
      <c r="G78" s="57">
        <v>0.15771299999999999</v>
      </c>
      <c r="H78" s="3"/>
      <c r="I78" s="58">
        <f t="shared" si="6"/>
        <v>8.0612660552459325E-4</v>
      </c>
      <c r="J78" s="58">
        <f t="shared" si="7"/>
        <v>3.7950709685515343E-3</v>
      </c>
      <c r="K78" s="58">
        <f t="shared" si="8"/>
        <v>-1.0050335853501451E-2</v>
      </c>
      <c r="L78" s="58">
        <f t="shared" si="9"/>
        <v>-5.4913201571881988E-2</v>
      </c>
      <c r="M78" s="58">
        <f t="shared" si="10"/>
        <v>-1.5748356968139168E-2</v>
      </c>
      <c r="N78" s="58">
        <f t="shared" si="11"/>
        <v>1.2576133592187979E-2</v>
      </c>
    </row>
    <row r="79" spans="1:14" ht="18.75" customHeight="1" x14ac:dyDescent="0.35">
      <c r="A79" s="56">
        <v>45399</v>
      </c>
      <c r="B79" s="57">
        <v>3.8029999999999999</v>
      </c>
      <c r="C79" s="57">
        <v>0.26500000000000001</v>
      </c>
      <c r="D79" s="57">
        <v>9.8000000000000004E-2</v>
      </c>
      <c r="E79" s="57">
        <v>0.122447</v>
      </c>
      <c r="F79" s="57">
        <v>0.25800000000000001</v>
      </c>
      <c r="G79" s="57">
        <v>0.15771299999999999</v>
      </c>
      <c r="H79" s="3"/>
      <c r="I79" s="58">
        <f t="shared" si="6"/>
        <v>2.1260434055542766E-2</v>
      </c>
      <c r="J79" s="58">
        <f t="shared" si="7"/>
        <v>3.7807228399061523E-3</v>
      </c>
      <c r="K79" s="58">
        <f t="shared" si="8"/>
        <v>-1.0152371464017962E-2</v>
      </c>
      <c r="L79" s="58">
        <f t="shared" si="9"/>
        <v>0</v>
      </c>
      <c r="M79" s="58">
        <f t="shared" si="10"/>
        <v>2.3530497410194036E-2</v>
      </c>
      <c r="N79" s="58">
        <f t="shared" si="11"/>
        <v>0</v>
      </c>
    </row>
    <row r="80" spans="1:14" ht="18.75" customHeight="1" x14ac:dyDescent="0.35">
      <c r="A80" s="56">
        <v>45397</v>
      </c>
      <c r="B80" s="57">
        <v>3.8</v>
      </c>
      <c r="C80" s="57">
        <v>0.26500000000000001</v>
      </c>
      <c r="D80" s="57">
        <v>0.1</v>
      </c>
      <c r="E80" s="57">
        <v>0.110597</v>
      </c>
      <c r="F80" s="57">
        <v>0.26100000000000001</v>
      </c>
      <c r="G80" s="57">
        <v>0.15771299999999999</v>
      </c>
      <c r="H80" s="3"/>
      <c r="I80" s="58">
        <f t="shared" si="6"/>
        <v>-7.8916221378259399E-4</v>
      </c>
      <c r="J80" s="58">
        <f t="shared" si="7"/>
        <v>0</v>
      </c>
      <c r="K80" s="58">
        <f t="shared" si="8"/>
        <v>2.0202707317519469E-2</v>
      </c>
      <c r="L80" s="58">
        <f t="shared" si="9"/>
        <v>-0.1017853193558259</v>
      </c>
      <c r="M80" s="58">
        <f t="shared" si="10"/>
        <v>1.1560822401076006E-2</v>
      </c>
      <c r="N80" s="58">
        <f t="shared" si="11"/>
        <v>0</v>
      </c>
    </row>
    <row r="81" spans="1:14" ht="18.75" customHeight="1" x14ac:dyDescent="0.35">
      <c r="A81" s="56">
        <v>45382</v>
      </c>
      <c r="B81" s="57">
        <v>3.8180000000000001</v>
      </c>
      <c r="C81" s="57">
        <v>0.26100000000000001</v>
      </c>
      <c r="D81" s="57">
        <v>9.6000000000000002E-2</v>
      </c>
      <c r="E81" s="57">
        <v>0.112301</v>
      </c>
      <c r="F81" s="57">
        <v>0.252</v>
      </c>
      <c r="G81" s="57">
        <v>0.15771299999999999</v>
      </c>
      <c r="H81" s="3"/>
      <c r="I81" s="58">
        <f t="shared" si="6"/>
        <v>4.7256585712157784E-3</v>
      </c>
      <c r="J81" s="58">
        <f t="shared" si="7"/>
        <v>-1.5209418663528795E-2</v>
      </c>
      <c r="K81" s="58">
        <f t="shared" si="8"/>
        <v>-4.0821994520255166E-2</v>
      </c>
      <c r="L81" s="58">
        <f t="shared" si="9"/>
        <v>1.5289802477861124E-2</v>
      </c>
      <c r="M81" s="58">
        <f t="shared" si="10"/>
        <v>-3.5091319811270172E-2</v>
      </c>
      <c r="N81" s="58">
        <f t="shared" si="11"/>
        <v>0</v>
      </c>
    </row>
    <row r="82" spans="1:14" ht="18.75" customHeight="1" x14ac:dyDescent="0.35">
      <c r="A82" s="56">
        <v>45378</v>
      </c>
      <c r="B82" s="57">
        <v>3.895</v>
      </c>
      <c r="C82" s="57">
        <v>0.27700000000000002</v>
      </c>
      <c r="D82" s="57">
        <v>9.9000000000000005E-2</v>
      </c>
      <c r="E82" s="57">
        <v>0.110364</v>
      </c>
      <c r="F82" s="57">
        <v>0.26700000000000002</v>
      </c>
      <c r="G82" s="57">
        <v>0.15574199999999999</v>
      </c>
      <c r="H82" s="3"/>
      <c r="I82" s="58">
        <f t="shared" si="6"/>
        <v>1.9966954019155676E-2</v>
      </c>
      <c r="J82" s="58">
        <f t="shared" si="7"/>
        <v>5.9497098864645159E-2</v>
      </c>
      <c r="K82" s="58">
        <f t="shared" si="8"/>
        <v>3.0771658666753687E-2</v>
      </c>
      <c r="L82" s="58">
        <f t="shared" si="9"/>
        <v>-1.7398772715691187E-2</v>
      </c>
      <c r="M82" s="58">
        <f t="shared" si="10"/>
        <v>5.7819570888826236E-2</v>
      </c>
      <c r="N82" s="58">
        <f t="shared" si="11"/>
        <v>-1.2576133592187969E-2</v>
      </c>
    </row>
    <row r="83" spans="1:14" ht="18.75" customHeight="1" x14ac:dyDescent="0.35">
      <c r="A83" s="56">
        <v>45371</v>
      </c>
      <c r="B83" s="57">
        <v>3.9569999999999999</v>
      </c>
      <c r="C83" s="57">
        <v>0.27400000000000002</v>
      </c>
      <c r="D83" s="57">
        <v>0.1</v>
      </c>
      <c r="E83" s="57">
        <v>0.10939599999999999</v>
      </c>
      <c r="F83" s="57">
        <v>0.28000000000000003</v>
      </c>
      <c r="G83" s="57">
        <v>0.14982699999999999</v>
      </c>
      <c r="H83" s="3"/>
      <c r="I83" s="58">
        <f t="shared" si="6"/>
        <v>1.5792483080575632E-2</v>
      </c>
      <c r="J83" s="58">
        <f t="shared" si="7"/>
        <v>-1.0889399799268319E-2</v>
      </c>
      <c r="K83" s="58">
        <f t="shared" si="8"/>
        <v>1.0050335853501506E-2</v>
      </c>
      <c r="L83" s="58">
        <f t="shared" si="9"/>
        <v>-8.8096674604235189E-3</v>
      </c>
      <c r="M83" s="58">
        <f t="shared" si="10"/>
        <v>4.7540944769000192E-2</v>
      </c>
      <c r="N83" s="58">
        <f t="shared" si="11"/>
        <v>-3.8719496820185925E-2</v>
      </c>
    </row>
    <row r="84" spans="1:14" ht="18.75" customHeight="1" x14ac:dyDescent="0.35">
      <c r="A84" s="56">
        <v>45364</v>
      </c>
      <c r="B84" s="57">
        <v>3.863</v>
      </c>
      <c r="C84" s="57">
        <v>0.27200000000000002</v>
      </c>
      <c r="D84" s="57">
        <v>0.10100000000000001</v>
      </c>
      <c r="E84" s="57">
        <v>0.110364</v>
      </c>
      <c r="F84" s="57">
        <v>0.26</v>
      </c>
      <c r="G84" s="57">
        <v>0.14785599999999999</v>
      </c>
      <c r="H84" s="3"/>
      <c r="I84" s="58">
        <f t="shared" si="6"/>
        <v>-2.404207871914299E-2</v>
      </c>
      <c r="J84" s="58">
        <f t="shared" si="7"/>
        <v>-7.3260400920728977E-3</v>
      </c>
      <c r="K84" s="58">
        <f t="shared" si="8"/>
        <v>9.950330853168092E-3</v>
      </c>
      <c r="L84" s="58">
        <f t="shared" si="9"/>
        <v>8.8096674604234756E-3</v>
      </c>
      <c r="M84" s="58">
        <f t="shared" si="10"/>
        <v>-7.410797215372196E-2</v>
      </c>
      <c r="N84" s="58">
        <f t="shared" si="11"/>
        <v>-1.3242468016526728E-2</v>
      </c>
    </row>
    <row r="85" spans="1:14" ht="18.75" customHeight="1" x14ac:dyDescent="0.35">
      <c r="A85" s="56">
        <v>45363</v>
      </c>
      <c r="B85" s="57">
        <v>3.9350000000000001</v>
      </c>
      <c r="C85" s="57">
        <v>0.27100000000000002</v>
      </c>
      <c r="D85" s="57">
        <v>0.10100000000000001</v>
      </c>
      <c r="E85" s="57">
        <v>0.111333</v>
      </c>
      <c r="F85" s="57">
        <v>0.26</v>
      </c>
      <c r="G85" s="57">
        <v>0.14785599999999999</v>
      </c>
      <c r="H85" s="3"/>
      <c r="I85" s="58">
        <f t="shared" si="6"/>
        <v>1.8466798185222261E-2</v>
      </c>
      <c r="J85" s="58">
        <f t="shared" si="7"/>
        <v>-3.6832454162964048E-3</v>
      </c>
      <c r="K85" s="58">
        <f t="shared" si="8"/>
        <v>0</v>
      </c>
      <c r="L85" s="58">
        <f t="shared" si="9"/>
        <v>8.7417165835716997E-3</v>
      </c>
      <c r="M85" s="58">
        <f t="shared" si="10"/>
        <v>0</v>
      </c>
      <c r="N85" s="58">
        <f t="shared" si="11"/>
        <v>0</v>
      </c>
    </row>
    <row r="86" spans="1:14" ht="18.75" customHeight="1" x14ac:dyDescent="0.35">
      <c r="A86" s="56">
        <v>45358</v>
      </c>
      <c r="B86" s="57">
        <v>3.8</v>
      </c>
      <c r="C86" s="57">
        <v>0.26700000000000002</v>
      </c>
      <c r="D86" s="57">
        <v>0.10199999999999999</v>
      </c>
      <c r="E86" s="57">
        <v>0.108428</v>
      </c>
      <c r="F86" s="57">
        <v>0.26</v>
      </c>
      <c r="G86" s="57">
        <v>0.142928</v>
      </c>
      <c r="H86" s="3"/>
      <c r="I86" s="58">
        <f t="shared" si="6"/>
        <v>-3.4909815137026512E-2</v>
      </c>
      <c r="J86" s="58">
        <f t="shared" si="7"/>
        <v>-1.4870162479451393E-2</v>
      </c>
      <c r="K86" s="58">
        <f t="shared" si="8"/>
        <v>9.8522964430114192E-3</v>
      </c>
      <c r="L86" s="58">
        <f t="shared" si="9"/>
        <v>-2.6439352057929671E-2</v>
      </c>
      <c r="M86" s="58">
        <f t="shared" si="10"/>
        <v>0</v>
      </c>
      <c r="N86" s="58">
        <f t="shared" si="11"/>
        <v>-3.3897820186201286E-2</v>
      </c>
    </row>
    <row r="87" spans="1:14" ht="18.75" customHeight="1" x14ac:dyDescent="0.35">
      <c r="A87" s="56">
        <v>45348</v>
      </c>
      <c r="B87" s="57">
        <v>3.9940000000000002</v>
      </c>
      <c r="C87" s="57">
        <v>0.26300000000000001</v>
      </c>
      <c r="D87" s="57">
        <v>9.7000000000000003E-2</v>
      </c>
      <c r="E87" s="57">
        <v>0.104556</v>
      </c>
      <c r="F87" s="57">
        <v>0.26</v>
      </c>
      <c r="G87" s="57">
        <v>0.14785599999999999</v>
      </c>
      <c r="H87" s="3"/>
      <c r="I87" s="58">
        <f t="shared" si="6"/>
        <v>4.9792168261283479E-2</v>
      </c>
      <c r="J87" s="58">
        <f t="shared" si="7"/>
        <v>-1.5094626222485016E-2</v>
      </c>
      <c r="K87" s="58">
        <f t="shared" si="8"/>
        <v>-5.0261834780888193E-2</v>
      </c>
      <c r="L87" s="58">
        <f t="shared" si="9"/>
        <v>-3.6363545197052989E-2</v>
      </c>
      <c r="M87" s="58">
        <f t="shared" si="10"/>
        <v>0</v>
      </c>
      <c r="N87" s="58">
        <f t="shared" si="11"/>
        <v>3.3897820186201313E-2</v>
      </c>
    </row>
    <row r="88" spans="1:14" ht="18.75" customHeight="1" x14ac:dyDescent="0.35">
      <c r="A88" s="56">
        <v>45347</v>
      </c>
      <c r="B88" s="57">
        <v>3.95</v>
      </c>
      <c r="C88" s="57">
        <v>0.26400000000000001</v>
      </c>
      <c r="D88" s="57">
        <v>9.6000000000000002E-2</v>
      </c>
      <c r="E88" s="57">
        <v>0.10552400000000001</v>
      </c>
      <c r="F88" s="57">
        <v>0.26</v>
      </c>
      <c r="G88" s="57">
        <v>0.14785599999999999</v>
      </c>
      <c r="H88" s="3"/>
      <c r="I88" s="58">
        <f t="shared" si="6"/>
        <v>-1.1077656080592939E-2</v>
      </c>
      <c r="J88" s="58">
        <f t="shared" si="7"/>
        <v>3.7950709685515343E-3</v>
      </c>
      <c r="K88" s="58">
        <f t="shared" si="8"/>
        <v>-1.0362787035546547E-2</v>
      </c>
      <c r="L88" s="58">
        <f t="shared" si="9"/>
        <v>9.2156021591240644E-3</v>
      </c>
      <c r="M88" s="58">
        <f t="shared" si="10"/>
        <v>0</v>
      </c>
      <c r="N88" s="58">
        <f t="shared" si="11"/>
        <v>0</v>
      </c>
    </row>
    <row r="89" spans="1:14" ht="18.75" customHeight="1" x14ac:dyDescent="0.35">
      <c r="A89" s="56">
        <v>45343</v>
      </c>
      <c r="B89" s="57">
        <v>3.7850000000000001</v>
      </c>
      <c r="C89" s="57">
        <v>0.26900000000000002</v>
      </c>
      <c r="D89" s="57">
        <v>9.5000000000000001E-2</v>
      </c>
      <c r="E89" s="57">
        <v>0.10552400000000001</v>
      </c>
      <c r="F89" s="57">
        <v>0.255</v>
      </c>
      <c r="G89" s="57">
        <v>0.14785599999999999</v>
      </c>
      <c r="H89" s="3"/>
      <c r="I89" s="58">
        <f t="shared" si="6"/>
        <v>-4.2669692023618401E-2</v>
      </c>
      <c r="J89" s="58">
        <f t="shared" si="7"/>
        <v>1.8762276455523034E-2</v>
      </c>
      <c r="K89" s="58">
        <f t="shared" si="8"/>
        <v>-1.0471299867295366E-2</v>
      </c>
      <c r="L89" s="58">
        <f t="shared" si="9"/>
        <v>0</v>
      </c>
      <c r="M89" s="58">
        <f t="shared" si="10"/>
        <v>-1.9418085857101627E-2</v>
      </c>
      <c r="N89" s="58">
        <f t="shared" si="11"/>
        <v>0</v>
      </c>
    </row>
    <row r="90" spans="1:14" ht="18.75" customHeight="1" x14ac:dyDescent="0.35">
      <c r="A90" s="56">
        <v>45342</v>
      </c>
      <c r="B90" s="57">
        <v>4</v>
      </c>
      <c r="C90" s="57">
        <v>0.26700000000000002</v>
      </c>
      <c r="D90" s="57">
        <v>9.5000000000000001E-2</v>
      </c>
      <c r="E90" s="57">
        <v>0.106492</v>
      </c>
      <c r="F90" s="57">
        <v>0.25</v>
      </c>
      <c r="G90" s="57">
        <v>0.14785599999999999</v>
      </c>
      <c r="H90" s="3"/>
      <c r="I90" s="58">
        <f t="shared" si="6"/>
        <v>5.5248474230478406E-2</v>
      </c>
      <c r="J90" s="58">
        <f t="shared" si="7"/>
        <v>-7.4627212015896003E-3</v>
      </c>
      <c r="K90" s="58">
        <f t="shared" si="8"/>
        <v>0</v>
      </c>
      <c r="L90" s="58">
        <f t="shared" si="9"/>
        <v>9.131449760862732E-3</v>
      </c>
      <c r="M90" s="58">
        <f t="shared" si="10"/>
        <v>-1.9802627296179754E-2</v>
      </c>
      <c r="N90" s="58">
        <f t="shared" si="11"/>
        <v>0</v>
      </c>
    </row>
    <row r="91" spans="1:14" ht="18.75" customHeight="1" x14ac:dyDescent="0.35">
      <c r="A91" s="56">
        <v>45340</v>
      </c>
      <c r="B91" s="57">
        <v>4</v>
      </c>
      <c r="C91" s="57">
        <v>0.27200000000000002</v>
      </c>
      <c r="D91" s="57">
        <v>9.5000000000000001E-2</v>
      </c>
      <c r="E91" s="57">
        <v>0.10746</v>
      </c>
      <c r="F91" s="57">
        <v>0.26500000000000001</v>
      </c>
      <c r="G91" s="57">
        <v>0.14785599999999999</v>
      </c>
      <c r="H91" s="3"/>
      <c r="I91" s="58">
        <f t="shared" si="6"/>
        <v>0</v>
      </c>
      <c r="J91" s="58">
        <f t="shared" si="7"/>
        <v>1.8553407895747834E-2</v>
      </c>
      <c r="K91" s="58">
        <f t="shared" si="8"/>
        <v>0</v>
      </c>
      <c r="L91" s="58">
        <f t="shared" si="9"/>
        <v>9.0488203435385717E-3</v>
      </c>
      <c r="M91" s="58">
        <f t="shared" si="10"/>
        <v>5.8268908123975824E-2</v>
      </c>
      <c r="N91" s="58">
        <f t="shared" si="11"/>
        <v>0</v>
      </c>
    </row>
    <row r="92" spans="1:14" ht="18.75" customHeight="1" x14ac:dyDescent="0.35">
      <c r="A92" s="56">
        <v>45337</v>
      </c>
      <c r="B92" s="57">
        <v>3.7130000000000001</v>
      </c>
      <c r="C92" s="57">
        <v>0.27</v>
      </c>
      <c r="D92" s="57">
        <v>9.5000000000000001E-2</v>
      </c>
      <c r="E92" s="57">
        <v>0.10746</v>
      </c>
      <c r="F92" s="57">
        <v>0.27</v>
      </c>
      <c r="G92" s="57">
        <v>0.14785599999999999</v>
      </c>
      <c r="H92" s="3"/>
      <c r="I92" s="58">
        <f t="shared" si="6"/>
        <v>-7.4454185924947569E-2</v>
      </c>
      <c r="J92" s="58">
        <f t="shared" si="7"/>
        <v>-7.3801072976225337E-3</v>
      </c>
      <c r="K92" s="58">
        <f t="shared" si="8"/>
        <v>0</v>
      </c>
      <c r="L92" s="58">
        <f t="shared" si="9"/>
        <v>0</v>
      </c>
      <c r="M92" s="58">
        <f t="shared" si="10"/>
        <v>1.8692133012152546E-2</v>
      </c>
      <c r="N92" s="58">
        <f t="shared" si="11"/>
        <v>0</v>
      </c>
    </row>
    <row r="93" spans="1:14" ht="18.75" customHeight="1" x14ac:dyDescent="0.35">
      <c r="A93" s="56">
        <v>45329</v>
      </c>
      <c r="B93" s="57">
        <v>3.52</v>
      </c>
      <c r="C93" s="57">
        <v>0.27200000000000002</v>
      </c>
      <c r="D93" s="57">
        <v>9.5000000000000001E-2</v>
      </c>
      <c r="E93" s="57">
        <v>0.10746</v>
      </c>
      <c r="F93" s="57">
        <v>0.24099999999999999</v>
      </c>
      <c r="G93" s="57">
        <v>0.14785599999999999</v>
      </c>
      <c r="H93" s="3"/>
      <c r="I93" s="58">
        <f t="shared" si="6"/>
        <v>-5.3379185584937351E-2</v>
      </c>
      <c r="J93" s="58">
        <f t="shared" si="7"/>
        <v>7.38010729762246E-3</v>
      </c>
      <c r="K93" s="58">
        <f t="shared" si="8"/>
        <v>0</v>
      </c>
      <c r="L93" s="58">
        <f t="shared" si="9"/>
        <v>0</v>
      </c>
      <c r="M93" s="58">
        <f t="shared" si="10"/>
        <v>-0.11362502550771987</v>
      </c>
      <c r="N93" s="58">
        <f t="shared" si="11"/>
        <v>0</v>
      </c>
    </row>
    <row r="94" spans="1:14" ht="18.75" customHeight="1" x14ac:dyDescent="0.35">
      <c r="A94" s="56">
        <v>45301</v>
      </c>
      <c r="B94" s="57">
        <v>4.1440000000000001</v>
      </c>
      <c r="C94" s="57">
        <v>0.27</v>
      </c>
      <c r="D94" s="57">
        <v>9.7000000000000003E-2</v>
      </c>
      <c r="E94" s="57">
        <v>9.7779000000000005E-2</v>
      </c>
      <c r="F94" s="57">
        <v>0.28499999999999998</v>
      </c>
      <c r="G94" s="57">
        <v>0.15771299999999999</v>
      </c>
      <c r="H94" s="3"/>
      <c r="I94" s="58">
        <f t="shared" si="6"/>
        <v>0.16320051534717619</v>
      </c>
      <c r="J94" s="58">
        <f t="shared" si="7"/>
        <v>-7.3801072976225337E-3</v>
      </c>
      <c r="K94" s="58">
        <f t="shared" si="8"/>
        <v>2.0834086902842053E-2</v>
      </c>
      <c r="L94" s="58">
        <f t="shared" si="9"/>
        <v>-9.4408855242766973E-2</v>
      </c>
      <c r="M94" s="58">
        <f t="shared" si="10"/>
        <v>0.16769224677799555</v>
      </c>
      <c r="N94" s="58">
        <f t="shared" si="11"/>
        <v>6.4538098428900556E-2</v>
      </c>
    </row>
    <row r="95" spans="1:14" ht="18.75" customHeight="1" x14ac:dyDescent="0.35">
      <c r="A95" s="56">
        <v>45298</v>
      </c>
      <c r="B95" s="57">
        <v>4.1669999999999998</v>
      </c>
      <c r="C95" s="57">
        <v>0.26500000000000001</v>
      </c>
      <c r="D95" s="57">
        <v>9.6000000000000002E-2</v>
      </c>
      <c r="E95" s="57">
        <v>9.6810999999999994E-2</v>
      </c>
      <c r="F95" s="57">
        <v>0.28399999999999997</v>
      </c>
      <c r="G95" s="57">
        <v>0.14785599999999999</v>
      </c>
      <c r="H95" s="3"/>
      <c r="I95" s="58">
        <f t="shared" si="6"/>
        <v>5.5348474831343067E-3</v>
      </c>
      <c r="J95" s="58">
        <f t="shared" si="7"/>
        <v>-1.8692133012152522E-2</v>
      </c>
      <c r="K95" s="58">
        <f t="shared" si="8"/>
        <v>-1.0362787035546547E-2</v>
      </c>
      <c r="L95" s="58">
        <f t="shared" si="9"/>
        <v>-9.949205867863329E-3</v>
      </c>
      <c r="M95" s="58">
        <f t="shared" si="10"/>
        <v>-3.5149421074444969E-3</v>
      </c>
      <c r="N95" s="58">
        <f t="shared" si="11"/>
        <v>-6.4538098428900542E-2</v>
      </c>
    </row>
    <row r="96" spans="1:14" ht="18.75" customHeight="1" x14ac:dyDescent="0.35">
      <c r="A96" s="56">
        <v>45293</v>
      </c>
      <c r="B96" s="57">
        <v>3.8260000000000001</v>
      </c>
      <c r="C96" s="57">
        <v>0.26400000000000001</v>
      </c>
      <c r="D96" s="57">
        <v>9.6000000000000002E-2</v>
      </c>
      <c r="E96" s="57">
        <v>9.4875000000000001E-2</v>
      </c>
      <c r="F96" s="57">
        <v>0.28000000000000003</v>
      </c>
      <c r="G96" s="57">
        <v>0.15771299999999999</v>
      </c>
      <c r="H96" s="3"/>
      <c r="I96" s="58">
        <f t="shared" si="6"/>
        <v>-8.5376481422255207E-2</v>
      </c>
      <c r="J96" s="58">
        <f t="shared" si="7"/>
        <v>-3.7807228399060443E-3</v>
      </c>
      <c r="K96" s="58">
        <f t="shared" si="8"/>
        <v>0</v>
      </c>
      <c r="L96" s="58">
        <f t="shared" si="9"/>
        <v>-2.0200388474251124E-2</v>
      </c>
      <c r="M96" s="58">
        <f t="shared" si="10"/>
        <v>-1.41846349919563E-2</v>
      </c>
      <c r="N96" s="58">
        <f t="shared" si="11"/>
        <v>6.4538098428900556E-2</v>
      </c>
    </row>
    <row r="97" spans="1:14" ht="18.75" customHeight="1" x14ac:dyDescent="0.35">
      <c r="A97" s="56">
        <v>45253</v>
      </c>
      <c r="B97" s="57">
        <v>3.75</v>
      </c>
      <c r="C97" s="57">
        <v>0.27500000000000002</v>
      </c>
      <c r="D97" s="57">
        <v>9.6000000000000002E-2</v>
      </c>
      <c r="E97" s="57">
        <v>9.5842999999999998E-2</v>
      </c>
      <c r="F97" s="57">
        <v>0.29599999999999999</v>
      </c>
      <c r="G97" s="57">
        <v>0.165599</v>
      </c>
      <c r="H97" s="3"/>
      <c r="I97" s="58">
        <f t="shared" si="6"/>
        <v>-2.0064031035741746E-2</v>
      </c>
      <c r="J97" s="58">
        <f t="shared" si="7"/>
        <v>4.08219945202552E-2</v>
      </c>
      <c r="K97" s="58">
        <f t="shared" si="8"/>
        <v>0</v>
      </c>
      <c r="L97" s="58">
        <f t="shared" si="9"/>
        <v>1.0151200331726219E-2</v>
      </c>
      <c r="M97" s="58">
        <f t="shared" si="10"/>
        <v>5.5569851154810571E-2</v>
      </c>
      <c r="N97" s="58">
        <f t="shared" si="11"/>
        <v>4.8792277710998595E-2</v>
      </c>
    </row>
    <row r="98" spans="1:14" ht="18.75" customHeight="1" x14ac:dyDescent="0.35">
      <c r="A98" s="56">
        <v>45222</v>
      </c>
      <c r="B98" s="57">
        <v>3.75</v>
      </c>
      <c r="C98" s="57">
        <v>0.26900000000000002</v>
      </c>
      <c r="D98" s="57">
        <v>0.1</v>
      </c>
      <c r="E98" s="57">
        <v>0.10165200000000001</v>
      </c>
      <c r="F98" s="57">
        <v>0.308</v>
      </c>
      <c r="G98" s="57">
        <v>0.16757</v>
      </c>
      <c r="H98" s="3"/>
      <c r="I98" s="58">
        <f t="shared" si="6"/>
        <v>0</v>
      </c>
      <c r="J98" s="58">
        <f t="shared" si="7"/>
        <v>-2.2059718064732219E-2</v>
      </c>
      <c r="K98" s="58">
        <f t="shared" si="8"/>
        <v>4.08219945202552E-2</v>
      </c>
      <c r="L98" s="58">
        <f t="shared" si="9"/>
        <v>5.8843779189893919E-2</v>
      </c>
      <c r="M98" s="58">
        <f t="shared" si="10"/>
        <v>3.9740328649514121E-2</v>
      </c>
      <c r="N98" s="58">
        <f t="shared" si="11"/>
        <v>1.1831971127049102E-2</v>
      </c>
    </row>
    <row r="99" spans="1:14" ht="18.75" customHeight="1" x14ac:dyDescent="0.35">
      <c r="A99" s="56">
        <v>45209</v>
      </c>
      <c r="B99" s="57">
        <v>3.75</v>
      </c>
      <c r="C99" s="57">
        <v>0.28599999999999998</v>
      </c>
      <c r="D99" s="57">
        <v>9.9000000000000005E-2</v>
      </c>
      <c r="E99" s="57">
        <v>0.10165200000000001</v>
      </c>
      <c r="F99" s="57">
        <v>0.30299999999999999</v>
      </c>
      <c r="G99" s="57">
        <v>0.16757</v>
      </c>
      <c r="H99" s="3"/>
      <c r="I99" s="58">
        <f t="shared" si="6"/>
        <v>0</v>
      </c>
      <c r="J99" s="58">
        <f t="shared" si="7"/>
        <v>6.1280431218013361E-2</v>
      </c>
      <c r="K99" s="58">
        <f t="shared" si="8"/>
        <v>-1.0050335853501451E-2</v>
      </c>
      <c r="L99" s="58">
        <f t="shared" si="9"/>
        <v>0</v>
      </c>
      <c r="M99" s="58">
        <f t="shared" si="10"/>
        <v>-1.6366977464205359E-2</v>
      </c>
      <c r="N99" s="58">
        <f t="shared" si="11"/>
        <v>0</v>
      </c>
    </row>
    <row r="100" spans="1:14" ht="18.75" customHeight="1" x14ac:dyDescent="0.35">
      <c r="A100" s="56">
        <v>45204</v>
      </c>
      <c r="B100" s="57">
        <v>3.75</v>
      </c>
      <c r="C100" s="57">
        <v>0.28199999999999997</v>
      </c>
      <c r="D100" s="57">
        <v>9.9000000000000005E-2</v>
      </c>
      <c r="E100" s="57">
        <v>0.10165200000000001</v>
      </c>
      <c r="F100" s="57">
        <v>0.315</v>
      </c>
      <c r="G100" s="57">
        <v>0.17249900000000001</v>
      </c>
      <c r="H100" s="3"/>
      <c r="I100" s="58">
        <f t="shared" si="6"/>
        <v>0</v>
      </c>
      <c r="J100" s="58">
        <f t="shared" si="7"/>
        <v>-1.4084739881738972E-2</v>
      </c>
      <c r="K100" s="58">
        <f t="shared" si="8"/>
        <v>0</v>
      </c>
      <c r="L100" s="58">
        <f t="shared" si="9"/>
        <v>0</v>
      </c>
      <c r="M100" s="58">
        <f t="shared" si="10"/>
        <v>3.8839833316263957E-2</v>
      </c>
      <c r="N100" s="58">
        <f t="shared" si="11"/>
        <v>2.8990264940529219E-2</v>
      </c>
    </row>
    <row r="101" spans="1:14" ht="18.75" customHeight="1" x14ac:dyDescent="0.35">
      <c r="A101" s="56">
        <v>45183</v>
      </c>
      <c r="B101" s="57">
        <v>3.7010000000000001</v>
      </c>
      <c r="C101" s="57">
        <v>0.28299999999999997</v>
      </c>
      <c r="D101" s="57">
        <v>9.8000000000000004E-2</v>
      </c>
      <c r="E101" s="57">
        <v>0.10165200000000001</v>
      </c>
      <c r="F101" s="57">
        <v>0.29499999999999998</v>
      </c>
      <c r="G101" s="57">
        <v>0.17249900000000001</v>
      </c>
      <c r="H101" s="3"/>
      <c r="I101" s="58">
        <f t="shared" si="6"/>
        <v>-1.3152786578300529E-2</v>
      </c>
      <c r="J101" s="58">
        <f t="shared" si="7"/>
        <v>3.5398267051239868E-3</v>
      </c>
      <c r="K101" s="58">
        <f t="shared" si="8"/>
        <v>-1.0152371464017962E-2</v>
      </c>
      <c r="L101" s="58">
        <f t="shared" si="9"/>
        <v>0</v>
      </c>
      <c r="M101" s="58">
        <f t="shared" si="10"/>
        <v>-6.5597282485813355E-2</v>
      </c>
      <c r="N101" s="58">
        <f t="shared" si="11"/>
        <v>0</v>
      </c>
    </row>
    <row r="102" spans="1:14" ht="18.75" customHeight="1" x14ac:dyDescent="0.35">
      <c r="A102" s="56">
        <v>45182</v>
      </c>
      <c r="B102" s="57">
        <v>3.75</v>
      </c>
      <c r="C102" s="57">
        <v>0.28100000000000003</v>
      </c>
      <c r="D102" s="57">
        <v>9.7000000000000003E-2</v>
      </c>
      <c r="E102" s="57">
        <v>0.10068299999999999</v>
      </c>
      <c r="F102" s="57">
        <v>0.29399999999999998</v>
      </c>
      <c r="G102" s="57">
        <v>0.17249900000000001</v>
      </c>
      <c r="H102" s="3"/>
      <c r="I102" s="58">
        <f t="shared" si="6"/>
        <v>1.3152786578300466E-2</v>
      </c>
      <c r="J102" s="58">
        <f t="shared" si="7"/>
        <v>-7.0922283094916865E-3</v>
      </c>
      <c r="K102" s="58">
        <f t="shared" si="8"/>
        <v>-1.025650016718911E-2</v>
      </c>
      <c r="L102" s="58">
        <f t="shared" si="9"/>
        <v>-9.5782480364015182E-3</v>
      </c>
      <c r="M102" s="58">
        <f t="shared" si="10"/>
        <v>-3.3955890011382718E-3</v>
      </c>
      <c r="N102" s="58">
        <f t="shared" si="11"/>
        <v>0</v>
      </c>
    </row>
    <row r="103" spans="1:14" ht="18.75" customHeight="1" x14ac:dyDescent="0.35">
      <c r="A103" s="56">
        <v>45168</v>
      </c>
      <c r="B103" s="57">
        <v>3.8</v>
      </c>
      <c r="C103" s="57">
        <v>0.28399999999999997</v>
      </c>
      <c r="D103" s="57">
        <v>9.8000000000000004E-2</v>
      </c>
      <c r="E103" s="57">
        <v>0.103588</v>
      </c>
      <c r="F103" s="57">
        <v>0.29799999999999999</v>
      </c>
      <c r="G103" s="57">
        <v>0.17249900000000001</v>
      </c>
      <c r="H103" s="3"/>
      <c r="I103" s="58">
        <f t="shared" si="6"/>
        <v>1.3245226750020505E-2</v>
      </c>
      <c r="J103" s="58">
        <f t="shared" si="7"/>
        <v>1.0619568827460131E-2</v>
      </c>
      <c r="K103" s="58">
        <f t="shared" si="8"/>
        <v>1.0256500167189061E-2</v>
      </c>
      <c r="L103" s="58">
        <f t="shared" si="9"/>
        <v>2.8444525799713839E-2</v>
      </c>
      <c r="M103" s="58">
        <f t="shared" si="10"/>
        <v>1.3513719166722855E-2</v>
      </c>
      <c r="N103" s="58">
        <f t="shared" si="11"/>
        <v>0</v>
      </c>
    </row>
    <row r="104" spans="1:14" ht="18.75" customHeight="1" x14ac:dyDescent="0.35">
      <c r="A104" s="56">
        <v>45162</v>
      </c>
      <c r="B104" s="57">
        <v>3.9</v>
      </c>
      <c r="C104" s="57">
        <v>0.28100000000000003</v>
      </c>
      <c r="D104" s="57">
        <v>9.7000000000000003E-2</v>
      </c>
      <c r="E104" s="57">
        <v>0.10165200000000001</v>
      </c>
      <c r="F104" s="57">
        <v>0.29499999999999998</v>
      </c>
      <c r="G104" s="57">
        <v>0.17249900000000001</v>
      </c>
      <c r="H104" s="3"/>
      <c r="I104" s="58">
        <f t="shared" si="6"/>
        <v>2.5975486403260736E-2</v>
      </c>
      <c r="J104" s="58">
        <f t="shared" si="7"/>
        <v>-1.0619568827460036E-2</v>
      </c>
      <c r="K104" s="58">
        <f t="shared" si="8"/>
        <v>-1.025650016718911E-2</v>
      </c>
      <c r="L104" s="58">
        <f t="shared" si="9"/>
        <v>-1.8866277763312404E-2</v>
      </c>
      <c r="M104" s="58">
        <f t="shared" si="10"/>
        <v>-1.0118130165584667E-2</v>
      </c>
      <c r="N104" s="58">
        <f t="shared" si="11"/>
        <v>0</v>
      </c>
    </row>
    <row r="105" spans="1:14" ht="18.75" customHeight="1" x14ac:dyDescent="0.35">
      <c r="A105" s="56">
        <v>45151</v>
      </c>
      <c r="B105" s="57">
        <v>3.9180000000000001</v>
      </c>
      <c r="C105" s="57">
        <v>0.28000000000000003</v>
      </c>
      <c r="D105" s="57">
        <v>9.6000000000000002E-2</v>
      </c>
      <c r="E105" s="57">
        <v>0.104556</v>
      </c>
      <c r="F105" s="57">
        <v>0.29399999999999998</v>
      </c>
      <c r="G105" s="57">
        <v>0.17052700000000001</v>
      </c>
      <c r="H105" s="3"/>
      <c r="I105" s="58">
        <f t="shared" si="6"/>
        <v>4.6047663867483388E-3</v>
      </c>
      <c r="J105" s="58">
        <f t="shared" si="7"/>
        <v>-3.5650661644961459E-3</v>
      </c>
      <c r="K105" s="58">
        <f t="shared" si="8"/>
        <v>-1.0362787035546547E-2</v>
      </c>
      <c r="L105" s="58">
        <f t="shared" si="9"/>
        <v>2.8167597799735856E-2</v>
      </c>
      <c r="M105" s="58">
        <f t="shared" si="10"/>
        <v>-3.3955890011382718E-3</v>
      </c>
      <c r="N105" s="58">
        <f t="shared" si="11"/>
        <v>-1.1497797395597769E-2</v>
      </c>
    </row>
    <row r="106" spans="1:14" ht="18.75" customHeight="1" x14ac:dyDescent="0.35">
      <c r="A106" s="56">
        <v>45148</v>
      </c>
      <c r="B106" s="57">
        <v>3.9180000000000001</v>
      </c>
      <c r="C106" s="57">
        <v>0.28000000000000003</v>
      </c>
      <c r="D106" s="57">
        <v>9.6000000000000002E-2</v>
      </c>
      <c r="E106" s="57">
        <v>0.103588</v>
      </c>
      <c r="F106" s="57">
        <v>0.29399999999999998</v>
      </c>
      <c r="G106" s="57">
        <v>0.17052700000000001</v>
      </c>
      <c r="H106" s="3"/>
      <c r="I106" s="58">
        <f t="shared" si="6"/>
        <v>0</v>
      </c>
      <c r="J106" s="58">
        <f t="shared" si="7"/>
        <v>0</v>
      </c>
      <c r="K106" s="58">
        <f t="shared" si="8"/>
        <v>0</v>
      </c>
      <c r="L106" s="58">
        <f t="shared" si="9"/>
        <v>-9.3013200364234199E-3</v>
      </c>
      <c r="M106" s="58">
        <f t="shared" si="10"/>
        <v>0</v>
      </c>
      <c r="N106" s="58">
        <f t="shared" si="11"/>
        <v>0</v>
      </c>
    </row>
    <row r="107" spans="1:14" ht="18.75" customHeight="1" x14ac:dyDescent="0.35">
      <c r="A107" s="56">
        <v>45145</v>
      </c>
      <c r="B107" s="57">
        <v>4</v>
      </c>
      <c r="C107" s="57">
        <v>0.28000000000000003</v>
      </c>
      <c r="D107" s="57">
        <v>9.6000000000000002E-2</v>
      </c>
      <c r="E107" s="57">
        <v>0.10262</v>
      </c>
      <c r="F107" s="57">
        <v>0.3</v>
      </c>
      <c r="G107" s="57">
        <v>0.17052700000000001</v>
      </c>
      <c r="H107" s="3"/>
      <c r="I107" s="58">
        <f t="shared" si="6"/>
        <v>2.0713041597541528E-2</v>
      </c>
      <c r="J107" s="58">
        <f t="shared" si="7"/>
        <v>0</v>
      </c>
      <c r="K107" s="58">
        <f t="shared" si="8"/>
        <v>0</v>
      </c>
      <c r="L107" s="58">
        <f t="shared" si="9"/>
        <v>-9.3886474869078231E-3</v>
      </c>
      <c r="M107" s="58">
        <f t="shared" si="10"/>
        <v>2.0202707317519469E-2</v>
      </c>
      <c r="N107" s="58">
        <f t="shared" si="11"/>
        <v>0</v>
      </c>
    </row>
    <row r="108" spans="1:14" ht="18.75" customHeight="1" x14ac:dyDescent="0.35">
      <c r="A108" s="56">
        <v>45144</v>
      </c>
      <c r="B108" s="57">
        <v>3.9049999999999998</v>
      </c>
      <c r="C108" s="57">
        <v>0.28000000000000003</v>
      </c>
      <c r="D108" s="57">
        <v>9.5000000000000001E-2</v>
      </c>
      <c r="E108" s="57">
        <v>0.10262</v>
      </c>
      <c r="F108" s="57">
        <v>0.28899999999999998</v>
      </c>
      <c r="G108" s="57">
        <v>0.171513</v>
      </c>
      <c r="H108" s="3"/>
      <c r="I108" s="58">
        <f t="shared" si="6"/>
        <v>-2.4036577828241382E-2</v>
      </c>
      <c r="J108" s="58">
        <f t="shared" si="7"/>
        <v>0</v>
      </c>
      <c r="K108" s="58">
        <f t="shared" si="8"/>
        <v>-1.0471299867295366E-2</v>
      </c>
      <c r="L108" s="58">
        <f t="shared" si="9"/>
        <v>0</v>
      </c>
      <c r="M108" s="58">
        <f t="shared" si="10"/>
        <v>-3.7355786543768969E-2</v>
      </c>
      <c r="N108" s="58">
        <f t="shared" si="11"/>
        <v>5.7654235248940106E-3</v>
      </c>
    </row>
    <row r="109" spans="1:14" ht="18.75" customHeight="1" x14ac:dyDescent="0.35">
      <c r="A109" s="56">
        <v>45134</v>
      </c>
      <c r="B109" s="57">
        <v>4</v>
      </c>
      <c r="C109" s="57">
        <v>0.27900000000000003</v>
      </c>
      <c r="D109" s="57">
        <v>9.5000000000000001E-2</v>
      </c>
      <c r="E109" s="57">
        <v>0.10165200000000001</v>
      </c>
      <c r="F109" s="57">
        <v>0.29899999999999999</v>
      </c>
      <c r="G109" s="57">
        <v>0.17249900000000001</v>
      </c>
      <c r="H109" s="3"/>
      <c r="I109" s="58">
        <f t="shared" si="6"/>
        <v>2.4036577828241319E-2</v>
      </c>
      <c r="J109" s="58">
        <f t="shared" si="7"/>
        <v>-3.5778213478839666E-3</v>
      </c>
      <c r="K109" s="58">
        <f t="shared" si="8"/>
        <v>0</v>
      </c>
      <c r="L109" s="58">
        <f t="shared" si="9"/>
        <v>-9.477630276404499E-3</v>
      </c>
      <c r="M109" s="58">
        <f t="shared" si="10"/>
        <v>3.4016885278254347E-2</v>
      </c>
      <c r="N109" s="58">
        <f t="shared" si="11"/>
        <v>5.7323738707035941E-3</v>
      </c>
    </row>
    <row r="110" spans="1:14" ht="18.75" customHeight="1" x14ac:dyDescent="0.35">
      <c r="A110" s="56">
        <v>45132</v>
      </c>
      <c r="B110" s="57">
        <v>4</v>
      </c>
      <c r="C110" s="57">
        <v>0.28199999999999997</v>
      </c>
      <c r="D110" s="57">
        <v>9.5000000000000001E-2</v>
      </c>
      <c r="E110" s="57">
        <v>0.10165200000000001</v>
      </c>
      <c r="F110" s="57">
        <v>0.3</v>
      </c>
      <c r="G110" s="57">
        <v>0.17249900000000001</v>
      </c>
      <c r="H110" s="3"/>
      <c r="I110" s="58">
        <f t="shared" si="6"/>
        <v>0</v>
      </c>
      <c r="J110" s="58">
        <f t="shared" si="7"/>
        <v>1.069528911674773E-2</v>
      </c>
      <c r="K110" s="58">
        <f t="shared" si="8"/>
        <v>0</v>
      </c>
      <c r="L110" s="58">
        <f t="shared" si="9"/>
        <v>0</v>
      </c>
      <c r="M110" s="58">
        <f t="shared" si="10"/>
        <v>3.3389012655146303E-3</v>
      </c>
      <c r="N110" s="58">
        <f t="shared" si="11"/>
        <v>0</v>
      </c>
    </row>
    <row r="111" spans="1:14" ht="18.75" customHeight="1" x14ac:dyDescent="0.35">
      <c r="A111" s="56">
        <v>45123</v>
      </c>
      <c r="B111" s="57">
        <v>4.05</v>
      </c>
      <c r="C111" s="57">
        <v>0.27900000000000003</v>
      </c>
      <c r="D111" s="57">
        <v>9.6000000000000002E-2</v>
      </c>
      <c r="E111" s="57">
        <v>0.104556</v>
      </c>
      <c r="F111" s="57">
        <v>0.28599999999999998</v>
      </c>
      <c r="G111" s="57">
        <v>0.17249900000000001</v>
      </c>
      <c r="H111" s="3"/>
      <c r="I111" s="58">
        <f t="shared" si="6"/>
        <v>1.242251999855711E-2</v>
      </c>
      <c r="J111" s="58">
        <f t="shared" si="7"/>
        <v>-1.0695289116747806E-2</v>
      </c>
      <c r="K111" s="58">
        <f t="shared" si="8"/>
        <v>1.0471299867295437E-2</v>
      </c>
      <c r="L111" s="58">
        <f t="shared" si="9"/>
        <v>2.8167597799735856E-2</v>
      </c>
      <c r="M111" s="58">
        <f t="shared" si="10"/>
        <v>-4.779066383634855E-2</v>
      </c>
      <c r="N111" s="58">
        <f t="shared" si="11"/>
        <v>0</v>
      </c>
    </row>
    <row r="112" spans="1:14" ht="18.75" customHeight="1" x14ac:dyDescent="0.35">
      <c r="A112" s="56">
        <v>45120</v>
      </c>
      <c r="B112" s="57">
        <v>4.05</v>
      </c>
      <c r="C112" s="57">
        <v>0.28000000000000003</v>
      </c>
      <c r="D112" s="57">
        <v>9.5000000000000001E-2</v>
      </c>
      <c r="E112" s="57">
        <v>0.104556</v>
      </c>
      <c r="F112" s="57">
        <v>0.28499999999999998</v>
      </c>
      <c r="G112" s="57">
        <v>0.17249900000000001</v>
      </c>
      <c r="H112" s="3"/>
      <c r="I112" s="58">
        <f t="shared" si="6"/>
        <v>0</v>
      </c>
      <c r="J112" s="58">
        <f t="shared" si="7"/>
        <v>3.5778213478839024E-3</v>
      </c>
      <c r="K112" s="58">
        <f t="shared" si="8"/>
        <v>-1.0471299867295366E-2</v>
      </c>
      <c r="L112" s="58">
        <f t="shared" si="9"/>
        <v>0</v>
      </c>
      <c r="M112" s="58">
        <f t="shared" si="10"/>
        <v>-3.5026305512021118E-3</v>
      </c>
      <c r="N112" s="58">
        <f t="shared" si="11"/>
        <v>0</v>
      </c>
    </row>
    <row r="113" spans="1:14" ht="18.75" customHeight="1" x14ac:dyDescent="0.35">
      <c r="A113" s="56">
        <v>45118</v>
      </c>
      <c r="B113" s="57">
        <v>4.05</v>
      </c>
      <c r="C113" s="57">
        <v>0.27900000000000003</v>
      </c>
      <c r="D113" s="57">
        <v>9.6000000000000002E-2</v>
      </c>
      <c r="E113" s="57">
        <v>0.104556</v>
      </c>
      <c r="F113" s="57">
        <v>0.28699999999999998</v>
      </c>
      <c r="G113" s="57">
        <v>0.173484</v>
      </c>
      <c r="H113" s="3"/>
      <c r="I113" s="58">
        <f t="shared" si="6"/>
        <v>0</v>
      </c>
      <c r="J113" s="58">
        <f t="shared" si="7"/>
        <v>-3.5778213478839666E-3</v>
      </c>
      <c r="K113" s="58">
        <f t="shared" si="8"/>
        <v>1.0471299867295437E-2</v>
      </c>
      <c r="L113" s="58">
        <f t="shared" si="9"/>
        <v>0</v>
      </c>
      <c r="M113" s="58">
        <f t="shared" si="10"/>
        <v>6.9930354909706043E-3</v>
      </c>
      <c r="N113" s="58">
        <f t="shared" si="11"/>
        <v>5.6939367611437116E-3</v>
      </c>
    </row>
    <row r="114" spans="1:14" ht="18.75" customHeight="1" x14ac:dyDescent="0.35">
      <c r="A114" s="56">
        <v>45112</v>
      </c>
      <c r="B114" s="57">
        <v>3.9</v>
      </c>
      <c r="C114" s="57">
        <v>0.27400000000000002</v>
      </c>
      <c r="D114" s="57">
        <v>9.4E-2</v>
      </c>
      <c r="E114" s="57">
        <v>0.104556</v>
      </c>
      <c r="F114" s="57">
        <v>0.28000000000000003</v>
      </c>
      <c r="G114" s="57">
        <v>0.173484</v>
      </c>
      <c r="H114" s="3"/>
      <c r="I114" s="58">
        <f t="shared" si="6"/>
        <v>-3.7740327982846968E-2</v>
      </c>
      <c r="J114" s="58">
        <f t="shared" si="7"/>
        <v>-1.8083675433295462E-2</v>
      </c>
      <c r="K114" s="58">
        <f t="shared" si="8"/>
        <v>-2.1053409197832381E-2</v>
      </c>
      <c r="L114" s="58">
        <f t="shared" si="9"/>
        <v>0</v>
      </c>
      <c r="M114" s="58">
        <f t="shared" si="10"/>
        <v>-2.4692612590371296E-2</v>
      </c>
      <c r="N114" s="58">
        <f t="shared" si="11"/>
        <v>0</v>
      </c>
    </row>
    <row r="115" spans="1:14" ht="18.75" customHeight="1" x14ac:dyDescent="0.35">
      <c r="A115" s="56">
        <v>45099</v>
      </c>
      <c r="B115" s="57">
        <v>3.9</v>
      </c>
      <c r="C115" s="57">
        <v>0.26400000000000001</v>
      </c>
      <c r="D115" s="57">
        <v>9.5000000000000001E-2</v>
      </c>
      <c r="E115" s="57">
        <v>9.7779000000000005E-2</v>
      </c>
      <c r="F115" s="57">
        <v>0.28000000000000003</v>
      </c>
      <c r="G115" s="57">
        <v>0.169542</v>
      </c>
      <c r="H115" s="3"/>
      <c r="I115" s="58">
        <f t="shared" si="6"/>
        <v>0</v>
      </c>
      <c r="J115" s="58">
        <f t="shared" si="7"/>
        <v>-3.7179003241754133E-2</v>
      </c>
      <c r="K115" s="58">
        <f t="shared" si="8"/>
        <v>1.0582109330537008E-2</v>
      </c>
      <c r="L115" s="58">
        <f t="shared" si="9"/>
        <v>-6.7012982979241631E-2</v>
      </c>
      <c r="M115" s="58">
        <f t="shared" si="10"/>
        <v>0</v>
      </c>
      <c r="N115" s="58">
        <f t="shared" si="11"/>
        <v>-2.2984692377460977E-2</v>
      </c>
    </row>
    <row r="116" spans="1:14" ht="18.75" customHeight="1" x14ac:dyDescent="0.35">
      <c r="A116" s="56">
        <v>45098</v>
      </c>
      <c r="B116" s="57">
        <v>3.95</v>
      </c>
      <c r="C116" s="57">
        <v>0.26500000000000001</v>
      </c>
      <c r="D116" s="57">
        <v>9.5000000000000001E-2</v>
      </c>
      <c r="E116" s="57">
        <v>9.8747000000000001E-2</v>
      </c>
      <c r="F116" s="57">
        <v>0.28000000000000003</v>
      </c>
      <c r="G116" s="57">
        <v>0.16757</v>
      </c>
      <c r="H116" s="3"/>
      <c r="I116" s="58">
        <f t="shared" si="6"/>
        <v>1.2739025777429932E-2</v>
      </c>
      <c r="J116" s="58">
        <f t="shared" si="7"/>
        <v>3.7807228399061523E-3</v>
      </c>
      <c r="K116" s="58">
        <f t="shared" si="8"/>
        <v>0</v>
      </c>
      <c r="L116" s="58">
        <f t="shared" si="9"/>
        <v>9.8511935150134306E-3</v>
      </c>
      <c r="M116" s="58">
        <f t="shared" si="10"/>
        <v>0</v>
      </c>
      <c r="N116" s="58">
        <f t="shared" si="11"/>
        <v>-1.1699509324212033E-2</v>
      </c>
    </row>
    <row r="117" spans="1:14" ht="18.75" customHeight="1" x14ac:dyDescent="0.35">
      <c r="A117" s="56">
        <v>45096</v>
      </c>
      <c r="B117" s="57">
        <v>4</v>
      </c>
      <c r="C117" s="57">
        <v>0.26700000000000002</v>
      </c>
      <c r="D117" s="57">
        <v>9.6000000000000002E-2</v>
      </c>
      <c r="E117" s="57">
        <v>9.8747000000000001E-2</v>
      </c>
      <c r="F117" s="57">
        <v>0.28000000000000003</v>
      </c>
      <c r="G117" s="57">
        <v>0.15968499999999999</v>
      </c>
      <c r="H117" s="3"/>
      <c r="I117" s="58">
        <f t="shared" si="6"/>
        <v>1.2578782206859965E-2</v>
      </c>
      <c r="J117" s="58">
        <f t="shared" si="7"/>
        <v>7.518832414027319E-3</v>
      </c>
      <c r="K117" s="58">
        <f t="shared" si="8"/>
        <v>1.0471299867295437E-2</v>
      </c>
      <c r="L117" s="58">
        <f t="shared" si="9"/>
        <v>0</v>
      </c>
      <c r="M117" s="58">
        <f t="shared" si="10"/>
        <v>0</v>
      </c>
      <c r="N117" s="58">
        <f t="shared" si="11"/>
        <v>-4.8198049714458478E-2</v>
      </c>
    </row>
    <row r="118" spans="1:14" ht="18.75" customHeight="1" x14ac:dyDescent="0.35">
      <c r="A118" s="56">
        <v>45090</v>
      </c>
      <c r="B118" s="57">
        <v>3.96</v>
      </c>
      <c r="C118" s="57">
        <v>0.26500000000000001</v>
      </c>
      <c r="D118" s="57">
        <v>9.5000000000000001E-2</v>
      </c>
      <c r="E118" s="57">
        <v>9.7779000000000005E-2</v>
      </c>
      <c r="F118" s="57">
        <v>0.27500000000000002</v>
      </c>
      <c r="G118" s="57">
        <v>0.15574199999999999</v>
      </c>
      <c r="H118" s="3"/>
      <c r="I118" s="58">
        <f t="shared" si="6"/>
        <v>-1.0050335853501451E-2</v>
      </c>
      <c r="J118" s="58">
        <f t="shared" si="7"/>
        <v>-7.5188324140273398E-3</v>
      </c>
      <c r="K118" s="58">
        <f t="shared" si="8"/>
        <v>-1.0471299867295366E-2</v>
      </c>
      <c r="L118" s="58">
        <f t="shared" si="9"/>
        <v>-9.8511935150135208E-3</v>
      </c>
      <c r="M118" s="58">
        <f t="shared" si="10"/>
        <v>-1.8018505502678365E-2</v>
      </c>
      <c r="N118" s="58">
        <f t="shared" si="11"/>
        <v>-2.5002332715777158E-2</v>
      </c>
    </row>
    <row r="119" spans="1:14" ht="18.75" customHeight="1" x14ac:dyDescent="0.35">
      <c r="A119" s="56">
        <v>45089</v>
      </c>
      <c r="B119" s="57">
        <v>3.96</v>
      </c>
      <c r="C119" s="57">
        <v>0.26600000000000001</v>
      </c>
      <c r="D119" s="57">
        <v>9.5000000000000001E-2</v>
      </c>
      <c r="E119" s="57">
        <v>9.8747000000000001E-2</v>
      </c>
      <c r="F119" s="57">
        <v>0.27</v>
      </c>
      <c r="G119" s="57">
        <v>0.152785</v>
      </c>
      <c r="H119" s="3"/>
      <c r="I119" s="58">
        <f t="shared" si="6"/>
        <v>0</v>
      </c>
      <c r="J119" s="58">
        <f t="shared" si="7"/>
        <v>3.7664827954768648E-3</v>
      </c>
      <c r="K119" s="58">
        <f t="shared" si="8"/>
        <v>0</v>
      </c>
      <c r="L119" s="58">
        <f t="shared" si="9"/>
        <v>9.8511935150134306E-3</v>
      </c>
      <c r="M119" s="58">
        <f t="shared" si="10"/>
        <v>-1.8349138668196541E-2</v>
      </c>
      <c r="N119" s="58">
        <f t="shared" si="11"/>
        <v>-1.9169087607992314E-2</v>
      </c>
    </row>
    <row r="120" spans="1:14" ht="18.75" customHeight="1" x14ac:dyDescent="0.35">
      <c r="A120" s="56">
        <v>45081</v>
      </c>
      <c r="B120" s="57">
        <v>4</v>
      </c>
      <c r="C120" s="57">
        <v>0.26</v>
      </c>
      <c r="D120" s="57">
        <v>9.2999999999999999E-2</v>
      </c>
      <c r="E120" s="57">
        <v>9.7779000000000005E-2</v>
      </c>
      <c r="F120" s="57">
        <v>0.27</v>
      </c>
      <c r="G120" s="57">
        <v>0.152785</v>
      </c>
      <c r="H120" s="3"/>
      <c r="I120" s="58">
        <f t="shared" si="6"/>
        <v>1.0050335853501506E-2</v>
      </c>
      <c r="J120" s="58">
        <f t="shared" si="7"/>
        <v>-2.2814677766171399E-2</v>
      </c>
      <c r="K120" s="58">
        <f t="shared" si="8"/>
        <v>-2.1277398447284965E-2</v>
      </c>
      <c r="L120" s="58">
        <f t="shared" si="9"/>
        <v>-9.8511935150135208E-3</v>
      </c>
      <c r="M120" s="58">
        <f t="shared" si="10"/>
        <v>0</v>
      </c>
      <c r="N120" s="58">
        <f t="shared" si="11"/>
        <v>0</v>
      </c>
    </row>
    <row r="121" spans="1:14" ht="18.75" customHeight="1" x14ac:dyDescent="0.35">
      <c r="A121" s="56">
        <v>45071</v>
      </c>
      <c r="B121" s="57">
        <v>4.05</v>
      </c>
      <c r="C121" s="57">
        <v>0.26900000000000002</v>
      </c>
      <c r="D121" s="57">
        <v>9.2999999999999999E-2</v>
      </c>
      <c r="E121" s="57">
        <v>9.9714999999999998E-2</v>
      </c>
      <c r="F121" s="57">
        <v>0.28000000000000003</v>
      </c>
      <c r="G121" s="57">
        <v>0.15771299999999999</v>
      </c>
      <c r="H121" s="3"/>
      <c r="I121" s="58">
        <f t="shared" si="6"/>
        <v>1.242251999855711E-2</v>
      </c>
      <c r="J121" s="58">
        <f t="shared" si="7"/>
        <v>3.402974858631147E-2</v>
      </c>
      <c r="K121" s="58">
        <f t="shared" si="8"/>
        <v>0</v>
      </c>
      <c r="L121" s="58">
        <f t="shared" si="9"/>
        <v>1.9606286947276522E-2</v>
      </c>
      <c r="M121" s="58">
        <f t="shared" si="10"/>
        <v>3.6367644170874791E-2</v>
      </c>
      <c r="N121" s="58">
        <f t="shared" si="11"/>
        <v>3.1745221200180279E-2</v>
      </c>
    </row>
    <row r="122" spans="1:14" ht="18.75" customHeight="1" x14ac:dyDescent="0.35">
      <c r="A122" s="56">
        <v>45064</v>
      </c>
      <c r="B122" s="57">
        <v>4</v>
      </c>
      <c r="C122" s="57">
        <v>0.26500000000000001</v>
      </c>
      <c r="D122" s="57">
        <v>9.2999999999999999E-2</v>
      </c>
      <c r="E122" s="57">
        <v>0.10068299999999999</v>
      </c>
      <c r="F122" s="57">
        <v>0.27800000000000002</v>
      </c>
      <c r="G122" s="57">
        <v>0.152785</v>
      </c>
      <c r="H122" s="3"/>
      <c r="I122" s="58">
        <f t="shared" si="6"/>
        <v>-1.2422519998557096E-2</v>
      </c>
      <c r="J122" s="58">
        <f t="shared" si="7"/>
        <v>-1.4981553615616946E-2</v>
      </c>
      <c r="K122" s="58">
        <f t="shared" si="8"/>
        <v>0</v>
      </c>
      <c r="L122" s="58">
        <f t="shared" si="9"/>
        <v>9.6608501958279549E-3</v>
      </c>
      <c r="M122" s="58">
        <f t="shared" si="10"/>
        <v>-7.168489478612516E-3</v>
      </c>
      <c r="N122" s="58">
        <f t="shared" si="11"/>
        <v>-3.1745221200180189E-2</v>
      </c>
    </row>
    <row r="123" spans="1:14" ht="18.75" customHeight="1" x14ac:dyDescent="0.35">
      <c r="A123" s="56">
        <v>45061</v>
      </c>
      <c r="B123" s="57">
        <v>3.95</v>
      </c>
      <c r="C123" s="57">
        <v>0.27</v>
      </c>
      <c r="D123" s="57">
        <v>9.4E-2</v>
      </c>
      <c r="E123" s="57">
        <v>0.10165200000000001</v>
      </c>
      <c r="F123" s="57">
        <v>0.27500000000000002</v>
      </c>
      <c r="G123" s="57">
        <v>0.15771299999999999</v>
      </c>
      <c r="H123" s="3"/>
      <c r="I123" s="58">
        <f t="shared" si="6"/>
        <v>-1.2578782206860073E-2</v>
      </c>
      <c r="J123" s="58">
        <f t="shared" si="7"/>
        <v>1.8692133012152546E-2</v>
      </c>
      <c r="K123" s="58">
        <f t="shared" si="8"/>
        <v>1.069528911674795E-2</v>
      </c>
      <c r="L123" s="58">
        <f t="shared" si="9"/>
        <v>9.5782480364014905E-3</v>
      </c>
      <c r="M123" s="58">
        <f t="shared" si="10"/>
        <v>-1.0850016024065818E-2</v>
      </c>
      <c r="N123" s="58">
        <f t="shared" si="11"/>
        <v>3.1745221200180279E-2</v>
      </c>
    </row>
    <row r="124" spans="1:14" ht="18.75" customHeight="1" x14ac:dyDescent="0.35">
      <c r="A124" s="56">
        <v>45057</v>
      </c>
      <c r="B124" s="57">
        <v>4</v>
      </c>
      <c r="C124" s="57">
        <v>0.27</v>
      </c>
      <c r="D124" s="57">
        <v>9.4E-2</v>
      </c>
      <c r="E124" s="57">
        <v>0.10262</v>
      </c>
      <c r="F124" s="57">
        <v>0.28799999999999998</v>
      </c>
      <c r="G124" s="57">
        <v>0.15771299999999999</v>
      </c>
      <c r="H124" s="3"/>
      <c r="I124" s="58">
        <f t="shared" si="6"/>
        <v>1.2578782206859965E-2</v>
      </c>
      <c r="J124" s="58">
        <f t="shared" si="7"/>
        <v>0</v>
      </c>
      <c r="K124" s="58">
        <f t="shared" si="8"/>
        <v>0</v>
      </c>
      <c r="L124" s="58">
        <f t="shared" si="9"/>
        <v>9.4776302764044643E-3</v>
      </c>
      <c r="M124" s="58">
        <f t="shared" si="10"/>
        <v>4.6189382469374506E-2</v>
      </c>
      <c r="N124" s="58">
        <f t="shared" si="11"/>
        <v>0</v>
      </c>
    </row>
    <row r="125" spans="1:14" ht="18.75" customHeight="1" x14ac:dyDescent="0.35">
      <c r="A125" s="56">
        <v>45056</v>
      </c>
      <c r="B125" s="57">
        <v>4.05</v>
      </c>
      <c r="C125" s="57">
        <v>0.27100000000000002</v>
      </c>
      <c r="D125" s="57">
        <v>9.5000000000000001E-2</v>
      </c>
      <c r="E125" s="57">
        <v>0.10262</v>
      </c>
      <c r="F125" s="57">
        <v>0.28699999999999998</v>
      </c>
      <c r="G125" s="57">
        <v>0.152785</v>
      </c>
      <c r="H125" s="3"/>
      <c r="I125" s="58">
        <f t="shared" si="6"/>
        <v>1.242251999855711E-2</v>
      </c>
      <c r="J125" s="58">
        <f t="shared" si="7"/>
        <v>3.6968618813262026E-3</v>
      </c>
      <c r="K125" s="58">
        <f t="shared" si="8"/>
        <v>1.0582109330537008E-2</v>
      </c>
      <c r="L125" s="58">
        <f t="shared" si="9"/>
        <v>0</v>
      </c>
      <c r="M125" s="58">
        <f t="shared" si="10"/>
        <v>-3.4782643763248086E-3</v>
      </c>
      <c r="N125" s="58">
        <f t="shared" si="11"/>
        <v>-3.1745221200180189E-2</v>
      </c>
    </row>
    <row r="126" spans="1:14" ht="18.75" customHeight="1" x14ac:dyDescent="0.35">
      <c r="A126" s="56">
        <v>45055</v>
      </c>
      <c r="B126" s="57">
        <v>3.996</v>
      </c>
      <c r="C126" s="57">
        <v>0.26900000000000002</v>
      </c>
      <c r="D126" s="57">
        <v>9.6000000000000002E-2</v>
      </c>
      <c r="E126" s="57">
        <v>0.10068299999999999</v>
      </c>
      <c r="F126" s="57">
        <v>0.28499999999999998</v>
      </c>
      <c r="G126" s="57">
        <v>0.152785</v>
      </c>
      <c r="H126" s="3"/>
      <c r="I126" s="58">
        <f t="shared" si="6"/>
        <v>-1.3423020332140661E-2</v>
      </c>
      <c r="J126" s="58">
        <f t="shared" si="7"/>
        <v>-7.4074412778618046E-3</v>
      </c>
      <c r="K126" s="58">
        <f t="shared" si="8"/>
        <v>1.0471299867295437E-2</v>
      </c>
      <c r="L126" s="58">
        <f t="shared" si="9"/>
        <v>-1.9055878312806005E-2</v>
      </c>
      <c r="M126" s="58">
        <f t="shared" si="10"/>
        <v>-6.9930354909706373E-3</v>
      </c>
      <c r="N126" s="58">
        <f t="shared" si="11"/>
        <v>0</v>
      </c>
    </row>
    <row r="127" spans="1:14" ht="18.75" customHeight="1" x14ac:dyDescent="0.35">
      <c r="A127" s="56">
        <v>45053</v>
      </c>
      <c r="B127" s="57">
        <v>4.2</v>
      </c>
      <c r="C127" s="57">
        <v>0.27300000000000002</v>
      </c>
      <c r="D127" s="57">
        <v>9.5000000000000001E-2</v>
      </c>
      <c r="E127" s="57">
        <v>0.10165200000000001</v>
      </c>
      <c r="F127" s="57">
        <v>0.27500000000000002</v>
      </c>
      <c r="G127" s="57">
        <v>0.152785</v>
      </c>
      <c r="H127" s="3"/>
      <c r="I127" s="58">
        <f t="shared" si="6"/>
        <v>4.9790664503015607E-2</v>
      </c>
      <c r="J127" s="58">
        <f t="shared" si="7"/>
        <v>1.4760415583120674E-2</v>
      </c>
      <c r="K127" s="58">
        <f t="shared" si="8"/>
        <v>-1.0471299867295366E-2</v>
      </c>
      <c r="L127" s="58">
        <f t="shared" si="9"/>
        <v>9.5782480364014905E-3</v>
      </c>
      <c r="M127" s="58">
        <f t="shared" si="10"/>
        <v>-3.5718082602079114E-2</v>
      </c>
      <c r="N127" s="58">
        <f t="shared" si="11"/>
        <v>0</v>
      </c>
    </row>
    <row r="128" spans="1:14" ht="18.75" customHeight="1" x14ac:dyDescent="0.35">
      <c r="A128" s="56">
        <v>45026</v>
      </c>
      <c r="B128" s="57">
        <v>4.2</v>
      </c>
      <c r="C128" s="57">
        <v>0.27400000000000002</v>
      </c>
      <c r="D128" s="57">
        <v>9.8000000000000004E-2</v>
      </c>
      <c r="E128" s="57">
        <v>0.10068299999999999</v>
      </c>
      <c r="F128" s="57">
        <v>0.26800000000000002</v>
      </c>
      <c r="G128" s="57">
        <v>0.14982699999999999</v>
      </c>
      <c r="H128" s="3"/>
      <c r="I128" s="58">
        <f t="shared" si="6"/>
        <v>0</v>
      </c>
      <c r="J128" s="58">
        <f t="shared" si="7"/>
        <v>3.6563112031104792E-3</v>
      </c>
      <c r="K128" s="58">
        <f t="shared" si="8"/>
        <v>3.1090587070031182E-2</v>
      </c>
      <c r="L128" s="58">
        <f t="shared" si="9"/>
        <v>-9.5782480364015182E-3</v>
      </c>
      <c r="M128" s="58">
        <f t="shared" si="10"/>
        <v>-2.5784117155714669E-2</v>
      </c>
      <c r="N128" s="58">
        <f t="shared" si="11"/>
        <v>-1.9550409212193628E-2</v>
      </c>
    </row>
    <row r="129" spans="1:14" ht="18.75" customHeight="1" x14ac:dyDescent="0.35">
      <c r="A129" s="56">
        <v>45019</v>
      </c>
      <c r="B129" s="57">
        <v>3.915</v>
      </c>
      <c r="C129" s="57">
        <v>0.27300000000000002</v>
      </c>
      <c r="D129" s="57">
        <v>9.7000000000000003E-2</v>
      </c>
      <c r="E129" s="57">
        <v>0.10068299999999999</v>
      </c>
      <c r="F129" s="57">
        <v>0.26800000000000002</v>
      </c>
      <c r="G129" s="57">
        <v>0.14785599999999999</v>
      </c>
      <c r="H129" s="3"/>
      <c r="I129" s="58">
        <f t="shared" si="6"/>
        <v>-7.0269195846556179E-2</v>
      </c>
      <c r="J129" s="58">
        <f t="shared" si="7"/>
        <v>-3.6563112031105433E-3</v>
      </c>
      <c r="K129" s="58">
        <f t="shared" si="8"/>
        <v>-1.025650016718911E-2</v>
      </c>
      <c r="L129" s="58">
        <f t="shared" si="9"/>
        <v>0</v>
      </c>
      <c r="M129" s="58">
        <f t="shared" si="10"/>
        <v>0</v>
      </c>
      <c r="N129" s="58">
        <f t="shared" si="11"/>
        <v>-1.3242468016526728E-2</v>
      </c>
    </row>
    <row r="130" spans="1:14" ht="18.75" customHeight="1" x14ac:dyDescent="0.35">
      <c r="A130" s="56">
        <v>45014</v>
      </c>
      <c r="B130" s="57">
        <v>3.915</v>
      </c>
      <c r="C130" s="57">
        <v>0.28999999999999998</v>
      </c>
      <c r="D130" s="57">
        <v>0.1</v>
      </c>
      <c r="E130" s="57">
        <v>0.10165200000000001</v>
      </c>
      <c r="F130" s="57">
        <v>0.27</v>
      </c>
      <c r="G130" s="57">
        <v>0.14785599999999999</v>
      </c>
      <c r="H130" s="3"/>
      <c r="I130" s="58">
        <f t="shared" si="6"/>
        <v>0</v>
      </c>
      <c r="J130" s="58">
        <f t="shared" si="7"/>
        <v>6.0409127795559771E-2</v>
      </c>
      <c r="K130" s="58">
        <f t="shared" si="8"/>
        <v>3.0459207484708654E-2</v>
      </c>
      <c r="L130" s="58">
        <f t="shared" si="9"/>
        <v>9.5782480364014905E-3</v>
      </c>
      <c r="M130" s="58">
        <f t="shared" si="10"/>
        <v>7.4349784875179905E-3</v>
      </c>
      <c r="N130" s="58">
        <f t="shared" si="11"/>
        <v>0</v>
      </c>
    </row>
    <row r="131" spans="1:14" ht="18.75" customHeight="1" x14ac:dyDescent="0.35">
      <c r="A131" s="56">
        <v>45008</v>
      </c>
      <c r="B131" s="57">
        <v>3.915</v>
      </c>
      <c r="C131" s="57">
        <v>0.28499999999999998</v>
      </c>
      <c r="D131" s="57">
        <v>0.1</v>
      </c>
      <c r="E131" s="57">
        <v>0.10068299999999999</v>
      </c>
      <c r="F131" s="57">
        <v>0.27500000000000002</v>
      </c>
      <c r="G131" s="57">
        <v>0.150813</v>
      </c>
      <c r="H131" s="3"/>
      <c r="I131" s="58">
        <f t="shared" ref="I131:I194" si="12">LN(B131/B130)</f>
        <v>0</v>
      </c>
      <c r="J131" s="58">
        <f t="shared" ref="J131:J194" si="13">LN(C131/C130)</f>
        <v>-1.7391742711869222E-2</v>
      </c>
      <c r="K131" s="58">
        <f t="shared" ref="K131:K194" si="14">LN(D131/D130)</f>
        <v>0</v>
      </c>
      <c r="L131" s="58">
        <f t="shared" ref="L131:L194" si="15">LN(E131/E130)</f>
        <v>-9.5782480364015182E-3</v>
      </c>
      <c r="M131" s="58">
        <f t="shared" ref="M131:M194" si="16">LN(F131/F130)</f>
        <v>1.8349138668196617E-2</v>
      </c>
      <c r="N131" s="58">
        <f t="shared" ref="N131:N194" si="17">LN(G131/G130)</f>
        <v>1.9801831609121839E-2</v>
      </c>
    </row>
    <row r="132" spans="1:14" ht="18.75" customHeight="1" x14ac:dyDescent="0.35">
      <c r="A132" s="56">
        <v>45006</v>
      </c>
      <c r="B132" s="57">
        <v>3.915</v>
      </c>
      <c r="C132" s="57">
        <v>0.28799999999999998</v>
      </c>
      <c r="D132" s="57">
        <v>0.1</v>
      </c>
      <c r="E132" s="57">
        <v>0.10068299999999999</v>
      </c>
      <c r="F132" s="57">
        <v>0.27500000000000002</v>
      </c>
      <c r="G132" s="57">
        <v>0.142928</v>
      </c>
      <c r="H132" s="3"/>
      <c r="I132" s="58">
        <f t="shared" si="12"/>
        <v>0</v>
      </c>
      <c r="J132" s="58">
        <f t="shared" si="13"/>
        <v>1.0471299867295437E-2</v>
      </c>
      <c r="K132" s="58">
        <f t="shared" si="14"/>
        <v>0</v>
      </c>
      <c r="L132" s="58">
        <f t="shared" si="15"/>
        <v>0</v>
      </c>
      <c r="M132" s="58">
        <f t="shared" si="16"/>
        <v>0</v>
      </c>
      <c r="N132" s="58">
        <f t="shared" si="17"/>
        <v>-5.3699651795323156E-2</v>
      </c>
    </row>
    <row r="133" spans="1:14" ht="18.75" customHeight="1" x14ac:dyDescent="0.35">
      <c r="A133" s="56">
        <v>45005</v>
      </c>
      <c r="B133" s="57">
        <v>3.915</v>
      </c>
      <c r="C133" s="57">
        <v>0.28899999999999998</v>
      </c>
      <c r="D133" s="57">
        <v>9.9000000000000005E-2</v>
      </c>
      <c r="E133" s="57">
        <v>0.10068299999999999</v>
      </c>
      <c r="F133" s="57">
        <v>0.27500000000000002</v>
      </c>
      <c r="G133" s="57">
        <v>0.14785599999999999</v>
      </c>
      <c r="H133" s="3"/>
      <c r="I133" s="58">
        <f t="shared" si="12"/>
        <v>0</v>
      </c>
      <c r="J133" s="58">
        <f t="shared" si="13"/>
        <v>3.4662079764863291E-3</v>
      </c>
      <c r="K133" s="58">
        <f t="shared" si="14"/>
        <v>-1.0050335853501451E-2</v>
      </c>
      <c r="L133" s="58">
        <f t="shared" si="15"/>
        <v>0</v>
      </c>
      <c r="M133" s="58">
        <f t="shared" si="16"/>
        <v>0</v>
      </c>
      <c r="N133" s="58">
        <f t="shared" si="17"/>
        <v>3.3897820186201313E-2</v>
      </c>
    </row>
    <row r="134" spans="1:14" ht="18.75" customHeight="1" x14ac:dyDescent="0.35">
      <c r="A134" s="56">
        <v>44997</v>
      </c>
      <c r="B134" s="57">
        <v>3.9060000000000001</v>
      </c>
      <c r="C134" s="57">
        <v>0.28999999999999998</v>
      </c>
      <c r="D134" s="57">
        <v>0.1</v>
      </c>
      <c r="E134" s="57">
        <v>0.10068299999999999</v>
      </c>
      <c r="F134" s="57">
        <v>0.28000000000000003</v>
      </c>
      <c r="G134" s="57">
        <v>0.15771299999999999</v>
      </c>
      <c r="H134" s="3"/>
      <c r="I134" s="58">
        <f t="shared" si="12"/>
        <v>-2.301496988279163E-3</v>
      </c>
      <c r="J134" s="58">
        <f t="shared" si="13"/>
        <v>3.4542348680876036E-3</v>
      </c>
      <c r="K134" s="58">
        <f t="shared" si="14"/>
        <v>1.0050335853501506E-2</v>
      </c>
      <c r="L134" s="58">
        <f t="shared" si="15"/>
        <v>0</v>
      </c>
      <c r="M134" s="58">
        <f t="shared" si="16"/>
        <v>1.8018505502678431E-2</v>
      </c>
      <c r="N134" s="58">
        <f t="shared" si="17"/>
        <v>6.4538098428900556E-2</v>
      </c>
    </row>
    <row r="135" spans="1:14" ht="18.75" customHeight="1" x14ac:dyDescent="0.35">
      <c r="A135" s="56">
        <v>44992</v>
      </c>
      <c r="B135" s="57">
        <v>3.9060000000000001</v>
      </c>
      <c r="C135" s="57">
        <v>0.29199999999999998</v>
      </c>
      <c r="D135" s="57">
        <v>0.1</v>
      </c>
      <c r="E135" s="57">
        <v>9.6810999999999994E-2</v>
      </c>
      <c r="F135" s="57">
        <v>0.26600000000000001</v>
      </c>
      <c r="G135" s="57">
        <v>0.16264200000000001</v>
      </c>
      <c r="H135" s="3"/>
      <c r="I135" s="58">
        <f t="shared" si="12"/>
        <v>0</v>
      </c>
      <c r="J135" s="58">
        <f t="shared" si="13"/>
        <v>6.8728792877620504E-3</v>
      </c>
      <c r="K135" s="58">
        <f t="shared" si="14"/>
        <v>0</v>
      </c>
      <c r="L135" s="58">
        <f t="shared" si="15"/>
        <v>-3.9216343010967609E-2</v>
      </c>
      <c r="M135" s="58">
        <f t="shared" si="16"/>
        <v>-5.1293294387550578E-2</v>
      </c>
      <c r="N135" s="58">
        <f t="shared" si="17"/>
        <v>3.0774540767782389E-2</v>
      </c>
    </row>
    <row r="136" spans="1:14" ht="18.75" customHeight="1" x14ac:dyDescent="0.35">
      <c r="A136" s="56">
        <v>44991</v>
      </c>
      <c r="B136" s="57">
        <v>3.9</v>
      </c>
      <c r="C136" s="57">
        <v>0.28699999999999998</v>
      </c>
      <c r="D136" s="57">
        <v>9.9000000000000005E-2</v>
      </c>
      <c r="E136" s="57">
        <v>9.6810999999999994E-2</v>
      </c>
      <c r="F136" s="57">
        <v>0.26600000000000001</v>
      </c>
      <c r="G136" s="57">
        <v>0.16757</v>
      </c>
      <c r="H136" s="3"/>
      <c r="I136" s="58">
        <f t="shared" si="12"/>
        <v>-1.5372793188864781E-3</v>
      </c>
      <c r="J136" s="58">
        <f t="shared" si="13"/>
        <v>-1.7271586508660709E-2</v>
      </c>
      <c r="K136" s="58">
        <f t="shared" si="14"/>
        <v>-1.0050335853501451E-2</v>
      </c>
      <c r="L136" s="58">
        <f t="shared" si="15"/>
        <v>0</v>
      </c>
      <c r="M136" s="58">
        <f t="shared" si="16"/>
        <v>0</v>
      </c>
      <c r="N136" s="58">
        <f t="shared" si="17"/>
        <v>2.9849708070265255E-2</v>
      </c>
    </row>
    <row r="137" spans="1:14" ht="18.75" customHeight="1" x14ac:dyDescent="0.35">
      <c r="A137" s="56">
        <v>44984</v>
      </c>
      <c r="B137" s="57">
        <v>4.2</v>
      </c>
      <c r="C137" s="57">
        <v>0.28599999999999998</v>
      </c>
      <c r="D137" s="57">
        <v>9.9000000000000005E-2</v>
      </c>
      <c r="E137" s="57">
        <v>9.4875000000000001E-2</v>
      </c>
      <c r="F137" s="57">
        <v>0.26</v>
      </c>
      <c r="G137" s="57">
        <v>0.17644199999999999</v>
      </c>
      <c r="H137" s="3"/>
      <c r="I137" s="58">
        <f t="shared" si="12"/>
        <v>7.4107972153722043E-2</v>
      </c>
      <c r="J137" s="58">
        <f t="shared" si="13"/>
        <v>-3.4904049397684908E-3</v>
      </c>
      <c r="K137" s="58">
        <f t="shared" si="14"/>
        <v>0</v>
      </c>
      <c r="L137" s="58">
        <f t="shared" si="15"/>
        <v>-2.0200388474251124E-2</v>
      </c>
      <c r="M137" s="58">
        <f t="shared" si="16"/>
        <v>-2.2814677766171399E-2</v>
      </c>
      <c r="N137" s="58">
        <f t="shared" si="17"/>
        <v>5.1591036057980599E-2</v>
      </c>
    </row>
    <row r="138" spans="1:14" ht="18.75" customHeight="1" x14ac:dyDescent="0.35">
      <c r="A138" s="56">
        <v>44983</v>
      </c>
      <c r="B138" s="57">
        <v>4.12</v>
      </c>
      <c r="C138" s="57">
        <v>0.28399999999999997</v>
      </c>
      <c r="D138" s="57">
        <v>0.1</v>
      </c>
      <c r="E138" s="57">
        <v>9.7779000000000005E-2</v>
      </c>
      <c r="F138" s="57">
        <v>0.25800000000000001</v>
      </c>
      <c r="G138" s="57">
        <v>0.17644199999999999</v>
      </c>
      <c r="H138" s="3"/>
      <c r="I138" s="58">
        <f t="shared" si="12"/>
        <v>-1.9231361927887644E-2</v>
      </c>
      <c r="J138" s="58">
        <f t="shared" si="13"/>
        <v>-7.0175726586465346E-3</v>
      </c>
      <c r="K138" s="58">
        <f t="shared" si="14"/>
        <v>1.0050335853501506E-2</v>
      </c>
      <c r="L138" s="58">
        <f t="shared" si="15"/>
        <v>3.0149594342114564E-2</v>
      </c>
      <c r="M138" s="58">
        <f t="shared" si="16"/>
        <v>-7.7220460939102778E-3</v>
      </c>
      <c r="N138" s="58">
        <f t="shared" si="17"/>
        <v>0</v>
      </c>
    </row>
    <row r="139" spans="1:14" ht="18.75" customHeight="1" x14ac:dyDescent="0.35">
      <c r="A139" s="56">
        <v>44980</v>
      </c>
      <c r="B139" s="57">
        <v>4.04</v>
      </c>
      <c r="C139" s="57">
        <v>0.28399999999999997</v>
      </c>
      <c r="D139" s="57">
        <v>9.9000000000000005E-2</v>
      </c>
      <c r="E139" s="57">
        <v>9.6810999999999994E-2</v>
      </c>
      <c r="F139" s="57">
        <v>0.26200000000000001</v>
      </c>
      <c r="G139" s="57">
        <v>0.169542</v>
      </c>
      <c r="H139" s="3"/>
      <c r="I139" s="58">
        <f t="shared" si="12"/>
        <v>-1.9608471388376313E-2</v>
      </c>
      <c r="J139" s="58">
        <f t="shared" si="13"/>
        <v>0</v>
      </c>
      <c r="K139" s="58">
        <f t="shared" si="14"/>
        <v>-1.0050335853501451E-2</v>
      </c>
      <c r="L139" s="58">
        <f t="shared" si="15"/>
        <v>-9.949205867863329E-3</v>
      </c>
      <c r="M139" s="58">
        <f t="shared" si="16"/>
        <v>1.5384918839479456E-2</v>
      </c>
      <c r="N139" s="58">
        <f t="shared" si="17"/>
        <v>-3.9891526733768459E-2</v>
      </c>
    </row>
    <row r="140" spans="1:14" ht="18.75" customHeight="1" x14ac:dyDescent="0.35">
      <c r="A140" s="56">
        <v>44977</v>
      </c>
      <c r="B140" s="57">
        <v>4.2409999999999997</v>
      </c>
      <c r="C140" s="57">
        <v>0.28599999999999998</v>
      </c>
      <c r="D140" s="57">
        <v>0.1</v>
      </c>
      <c r="E140" s="57">
        <v>9.7779000000000005E-2</v>
      </c>
      <c r="F140" s="57">
        <v>0.26600000000000001</v>
      </c>
      <c r="G140" s="57">
        <v>0.17249900000000001</v>
      </c>
      <c r="H140" s="3"/>
      <c r="I140" s="58">
        <f t="shared" si="12"/>
        <v>4.8554398519394894E-2</v>
      </c>
      <c r="J140" s="58">
        <f t="shared" si="13"/>
        <v>7.0175726586465398E-3</v>
      </c>
      <c r="K140" s="58">
        <f t="shared" si="14"/>
        <v>1.0050335853501506E-2</v>
      </c>
      <c r="L140" s="58">
        <f t="shared" si="15"/>
        <v>9.9492058678633203E-3</v>
      </c>
      <c r="M140" s="58">
        <f t="shared" si="16"/>
        <v>1.5151805020602246E-2</v>
      </c>
      <c r="N140" s="58">
        <f t="shared" si="17"/>
        <v>1.7290755616317148E-2</v>
      </c>
    </row>
    <row r="141" spans="1:14" ht="18.75" customHeight="1" x14ac:dyDescent="0.35">
      <c r="A141" s="56">
        <v>44970</v>
      </c>
      <c r="B141" s="57">
        <v>4.25</v>
      </c>
      <c r="C141" s="57">
        <v>0.28699999999999998</v>
      </c>
      <c r="D141" s="57">
        <v>0.1</v>
      </c>
      <c r="E141" s="57">
        <v>9.9714999999999998E-2</v>
      </c>
      <c r="F141" s="57">
        <v>0.27</v>
      </c>
      <c r="G141" s="57">
        <v>0.17249900000000001</v>
      </c>
      <c r="H141" s="3"/>
      <c r="I141" s="58">
        <f t="shared" si="12"/>
        <v>2.1198924438717739E-3</v>
      </c>
      <c r="J141" s="58">
        <f t="shared" si="13"/>
        <v>3.4904049397685676E-3</v>
      </c>
      <c r="K141" s="58">
        <f t="shared" si="14"/>
        <v>0</v>
      </c>
      <c r="L141" s="58">
        <f t="shared" si="15"/>
        <v>1.9606286947276522E-2</v>
      </c>
      <c r="M141" s="58">
        <f t="shared" si="16"/>
        <v>1.4925650216675792E-2</v>
      </c>
      <c r="N141" s="58">
        <f t="shared" si="17"/>
        <v>0</v>
      </c>
    </row>
    <row r="142" spans="1:14" ht="18.75" customHeight="1" x14ac:dyDescent="0.35">
      <c r="A142" s="56">
        <v>44966</v>
      </c>
      <c r="B142" s="57">
        <v>4.05</v>
      </c>
      <c r="C142" s="57">
        <v>0.28499999999999998</v>
      </c>
      <c r="D142" s="57">
        <v>0.1</v>
      </c>
      <c r="E142" s="57">
        <v>9.8747000000000001E-2</v>
      </c>
      <c r="F142" s="57">
        <v>0.28000000000000003</v>
      </c>
      <c r="G142" s="57">
        <v>0.169542</v>
      </c>
      <c r="H142" s="3"/>
      <c r="I142" s="58">
        <f t="shared" si="12"/>
        <v>-4.8202101817877749E-2</v>
      </c>
      <c r="J142" s="58">
        <f t="shared" si="13"/>
        <v>-6.9930354909706373E-3</v>
      </c>
      <c r="K142" s="58">
        <f t="shared" si="14"/>
        <v>0</v>
      </c>
      <c r="L142" s="58">
        <f t="shared" si="15"/>
        <v>-9.7550934322629089E-3</v>
      </c>
      <c r="M142" s="58">
        <f t="shared" si="16"/>
        <v>3.6367644170874791E-2</v>
      </c>
      <c r="N142" s="58">
        <f t="shared" si="17"/>
        <v>-1.7290755616317228E-2</v>
      </c>
    </row>
    <row r="143" spans="1:14" ht="18.75" customHeight="1" x14ac:dyDescent="0.35">
      <c r="A143" s="56">
        <v>44964</v>
      </c>
      <c r="B143" s="57">
        <v>4.05</v>
      </c>
      <c r="C143" s="57">
        <v>0.27900000000000003</v>
      </c>
      <c r="D143" s="57">
        <v>0.1</v>
      </c>
      <c r="E143" s="57">
        <v>9.7779000000000005E-2</v>
      </c>
      <c r="F143" s="57">
        <v>0.26500000000000001</v>
      </c>
      <c r="G143" s="57">
        <v>0.16757</v>
      </c>
      <c r="H143" s="3"/>
      <c r="I143" s="58">
        <f t="shared" si="12"/>
        <v>0</v>
      </c>
      <c r="J143" s="58">
        <f t="shared" si="13"/>
        <v>-2.1277398447284736E-2</v>
      </c>
      <c r="K143" s="58">
        <f t="shared" si="14"/>
        <v>0</v>
      </c>
      <c r="L143" s="58">
        <f t="shared" si="15"/>
        <v>-9.8511935150135208E-3</v>
      </c>
      <c r="M143" s="58">
        <f t="shared" si="16"/>
        <v>-5.5059777183027431E-2</v>
      </c>
      <c r="N143" s="58">
        <f t="shared" si="17"/>
        <v>-1.1699509324212033E-2</v>
      </c>
    </row>
    <row r="144" spans="1:14" ht="18.75" customHeight="1" x14ac:dyDescent="0.35">
      <c r="A144" s="56">
        <v>44962</v>
      </c>
      <c r="B144" s="57">
        <v>4.05</v>
      </c>
      <c r="C144" s="57">
        <v>0.27700000000000002</v>
      </c>
      <c r="D144" s="57">
        <v>0.1</v>
      </c>
      <c r="E144" s="57">
        <v>9.8747000000000001E-2</v>
      </c>
      <c r="F144" s="57">
        <v>0.28899999999999998</v>
      </c>
      <c r="G144" s="57">
        <v>0.16757</v>
      </c>
      <c r="H144" s="3"/>
      <c r="I144" s="58">
        <f t="shared" si="12"/>
        <v>0</v>
      </c>
      <c r="J144" s="58">
        <f t="shared" si="13"/>
        <v>-7.1942756340270851E-3</v>
      </c>
      <c r="K144" s="58">
        <f t="shared" si="14"/>
        <v>0</v>
      </c>
      <c r="L144" s="58">
        <f t="shared" si="15"/>
        <v>9.8511935150134306E-3</v>
      </c>
      <c r="M144" s="58">
        <f t="shared" si="16"/>
        <v>8.6696862126209737E-2</v>
      </c>
      <c r="N144" s="58">
        <f t="shared" si="17"/>
        <v>0</v>
      </c>
    </row>
    <row r="145" spans="1:14" ht="18.75" customHeight="1" x14ac:dyDescent="0.35">
      <c r="A145" s="56">
        <v>44958</v>
      </c>
      <c r="B145" s="57">
        <v>4.01</v>
      </c>
      <c r="C145" s="57">
        <v>0.27500000000000002</v>
      </c>
      <c r="D145" s="57">
        <v>9.8000000000000004E-2</v>
      </c>
      <c r="E145" s="57">
        <v>9.8747000000000001E-2</v>
      </c>
      <c r="F145" s="57">
        <v>0.28999999999999998</v>
      </c>
      <c r="G145" s="57">
        <v>0.16757</v>
      </c>
      <c r="H145" s="3"/>
      <c r="I145" s="58">
        <f t="shared" si="12"/>
        <v>-9.9256397999699306E-3</v>
      </c>
      <c r="J145" s="58">
        <f t="shared" si="13"/>
        <v>-7.2464085207671978E-3</v>
      </c>
      <c r="K145" s="58">
        <f t="shared" si="14"/>
        <v>-2.0202707317519466E-2</v>
      </c>
      <c r="L145" s="58">
        <f t="shared" si="15"/>
        <v>0</v>
      </c>
      <c r="M145" s="58">
        <f t="shared" si="16"/>
        <v>3.4542348680876036E-3</v>
      </c>
      <c r="N145" s="58">
        <f t="shared" si="17"/>
        <v>0</v>
      </c>
    </row>
    <row r="146" spans="1:14" ht="18.75" customHeight="1" x14ac:dyDescent="0.35">
      <c r="A146" s="56">
        <v>44957</v>
      </c>
      <c r="B146" s="57">
        <v>4.01</v>
      </c>
      <c r="C146" s="57">
        <v>0.27300000000000002</v>
      </c>
      <c r="D146" s="57">
        <v>9.8000000000000004E-2</v>
      </c>
      <c r="E146" s="57">
        <v>9.8747000000000001E-2</v>
      </c>
      <c r="F146" s="57">
        <v>0.28699999999999998</v>
      </c>
      <c r="G146" s="57">
        <v>0.17249900000000001</v>
      </c>
      <c r="H146" s="3"/>
      <c r="I146" s="58">
        <f t="shared" si="12"/>
        <v>0</v>
      </c>
      <c r="J146" s="58">
        <f t="shared" si="13"/>
        <v>-7.2993024816116079E-3</v>
      </c>
      <c r="K146" s="58">
        <f t="shared" si="14"/>
        <v>0</v>
      </c>
      <c r="L146" s="58">
        <f t="shared" si="15"/>
        <v>0</v>
      </c>
      <c r="M146" s="58">
        <f t="shared" si="16"/>
        <v>-1.0398707220898622E-2</v>
      </c>
      <c r="N146" s="58">
        <f t="shared" si="17"/>
        <v>2.8990264940529219E-2</v>
      </c>
    </row>
    <row r="147" spans="1:14" ht="18.75" customHeight="1" x14ac:dyDescent="0.35">
      <c r="A147" s="56">
        <v>44951</v>
      </c>
      <c r="B147" s="57">
        <v>4.0119999999999996</v>
      </c>
      <c r="C147" s="57">
        <v>0.27900000000000003</v>
      </c>
      <c r="D147" s="57">
        <v>0.1</v>
      </c>
      <c r="E147" s="57">
        <v>0.10068299999999999</v>
      </c>
      <c r="F147" s="57">
        <v>0.28499999999999998</v>
      </c>
      <c r="G147" s="57">
        <v>0.16658400000000001</v>
      </c>
      <c r="H147" s="3"/>
      <c r="I147" s="58">
        <f t="shared" si="12"/>
        <v>4.9862878121122655E-4</v>
      </c>
      <c r="J147" s="58">
        <f t="shared" si="13"/>
        <v>2.173998663640582E-2</v>
      </c>
      <c r="K147" s="58">
        <f t="shared" si="14"/>
        <v>2.0202707317519469E-2</v>
      </c>
      <c r="L147" s="58">
        <f t="shared" si="15"/>
        <v>1.9415943628090862E-2</v>
      </c>
      <c r="M147" s="58">
        <f t="shared" si="16"/>
        <v>-6.9930354909706373E-3</v>
      </c>
      <c r="N147" s="58">
        <f t="shared" si="17"/>
        <v>-3.4891752647769614E-2</v>
      </c>
    </row>
    <row r="148" spans="1:14" ht="18.75" customHeight="1" x14ac:dyDescent="0.35">
      <c r="A148" s="56">
        <v>44950</v>
      </c>
      <c r="B148" s="57">
        <v>4.1980000000000004</v>
      </c>
      <c r="C148" s="57">
        <v>0.28000000000000003</v>
      </c>
      <c r="D148" s="57">
        <v>0.1</v>
      </c>
      <c r="E148" s="57">
        <v>9.9714999999999998E-2</v>
      </c>
      <c r="F148" s="57">
        <v>0.28499999999999998</v>
      </c>
      <c r="G148" s="57">
        <v>0.16362699999999999</v>
      </c>
      <c r="H148" s="3"/>
      <c r="I148" s="58">
        <f t="shared" si="12"/>
        <v>4.5318351298752432E-2</v>
      </c>
      <c r="J148" s="58">
        <f t="shared" si="13"/>
        <v>3.5778213478839024E-3</v>
      </c>
      <c r="K148" s="58">
        <f t="shared" si="14"/>
        <v>0</v>
      </c>
      <c r="L148" s="58">
        <f t="shared" si="15"/>
        <v>-9.6608501958278508E-3</v>
      </c>
      <c r="M148" s="58">
        <f t="shared" si="16"/>
        <v>0</v>
      </c>
      <c r="N148" s="58">
        <f t="shared" si="17"/>
        <v>-1.7910239478982921E-2</v>
      </c>
    </row>
    <row r="149" spans="1:14" ht="18.75" customHeight="1" x14ac:dyDescent="0.35">
      <c r="A149" s="56">
        <v>44949</v>
      </c>
      <c r="B149" s="57">
        <v>4.2</v>
      </c>
      <c r="C149" s="57">
        <v>0.28000000000000003</v>
      </c>
      <c r="D149" s="57">
        <v>0.1</v>
      </c>
      <c r="E149" s="57">
        <v>0.10165200000000001</v>
      </c>
      <c r="F149" s="57">
        <v>0.28499999999999998</v>
      </c>
      <c r="G149" s="57">
        <v>0.15968499999999999</v>
      </c>
      <c r="H149" s="3"/>
      <c r="I149" s="58">
        <f t="shared" si="12"/>
        <v>4.7630389088134897E-4</v>
      </c>
      <c r="J149" s="58">
        <f t="shared" si="13"/>
        <v>0</v>
      </c>
      <c r="K149" s="58">
        <f t="shared" si="14"/>
        <v>0</v>
      </c>
      <c r="L149" s="58">
        <f t="shared" si="15"/>
        <v>1.923909823222926E-2</v>
      </c>
      <c r="M149" s="58">
        <f t="shared" si="16"/>
        <v>0</v>
      </c>
      <c r="N149" s="58">
        <f t="shared" si="17"/>
        <v>-2.438632252823519E-2</v>
      </c>
    </row>
    <row r="150" spans="1:14" ht="18.75" customHeight="1" x14ac:dyDescent="0.35">
      <c r="A150" s="56">
        <v>44948</v>
      </c>
      <c r="B150" s="57">
        <v>4.21</v>
      </c>
      <c r="C150" s="57">
        <v>0.28000000000000003</v>
      </c>
      <c r="D150" s="57">
        <v>9.8000000000000004E-2</v>
      </c>
      <c r="E150" s="57">
        <v>0.10165200000000001</v>
      </c>
      <c r="F150" s="57">
        <v>0.28999999999999998</v>
      </c>
      <c r="G150" s="57">
        <v>0.15574199999999999</v>
      </c>
      <c r="H150" s="3"/>
      <c r="I150" s="58">
        <f t="shared" si="12"/>
        <v>2.3781224049674193E-3</v>
      </c>
      <c r="J150" s="58">
        <f t="shared" si="13"/>
        <v>0</v>
      </c>
      <c r="K150" s="58">
        <f t="shared" si="14"/>
        <v>-2.0202707317519466E-2</v>
      </c>
      <c r="L150" s="58">
        <f t="shared" si="15"/>
        <v>0</v>
      </c>
      <c r="M150" s="58">
        <f t="shared" si="16"/>
        <v>1.7391742711869239E-2</v>
      </c>
      <c r="N150" s="58">
        <f t="shared" si="17"/>
        <v>-2.5002332715777158E-2</v>
      </c>
    </row>
    <row r="151" spans="1:14" ht="18.75" customHeight="1" x14ac:dyDescent="0.35">
      <c r="A151" s="56">
        <v>44945</v>
      </c>
      <c r="B151" s="57">
        <v>4.21</v>
      </c>
      <c r="C151" s="57">
        <v>0.28000000000000003</v>
      </c>
      <c r="D151" s="57">
        <v>9.8000000000000004E-2</v>
      </c>
      <c r="E151" s="57">
        <v>0.10262</v>
      </c>
      <c r="F151" s="57">
        <v>0.28999999999999998</v>
      </c>
      <c r="G151" s="57">
        <v>0.152785</v>
      </c>
      <c r="H151" s="3"/>
      <c r="I151" s="58">
        <f t="shared" si="12"/>
        <v>0</v>
      </c>
      <c r="J151" s="58">
        <f t="shared" si="13"/>
        <v>0</v>
      </c>
      <c r="K151" s="58">
        <f t="shared" si="14"/>
        <v>0</v>
      </c>
      <c r="L151" s="58">
        <f t="shared" si="15"/>
        <v>9.4776302764044643E-3</v>
      </c>
      <c r="M151" s="58">
        <f t="shared" si="16"/>
        <v>0</v>
      </c>
      <c r="N151" s="58">
        <f t="shared" si="17"/>
        <v>-1.9169087607992314E-2</v>
      </c>
    </row>
    <row r="152" spans="1:14" ht="18.75" customHeight="1" x14ac:dyDescent="0.35">
      <c r="A152" s="56">
        <v>44944</v>
      </c>
      <c r="B152" s="57">
        <v>4.16</v>
      </c>
      <c r="C152" s="57">
        <v>0.27800000000000002</v>
      </c>
      <c r="D152" s="57">
        <v>0.1</v>
      </c>
      <c r="E152" s="57">
        <v>0.104556</v>
      </c>
      <c r="F152" s="57">
        <v>0.28899999999999998</v>
      </c>
      <c r="G152" s="57">
        <v>0.152785</v>
      </c>
      <c r="H152" s="3"/>
      <c r="I152" s="58">
        <f t="shared" si="12"/>
        <v>-1.1947573421118062E-2</v>
      </c>
      <c r="J152" s="58">
        <f t="shared" si="13"/>
        <v>-7.168489478612516E-3</v>
      </c>
      <c r="K152" s="58">
        <f t="shared" si="14"/>
        <v>2.0202707317519469E-2</v>
      </c>
      <c r="L152" s="58">
        <f t="shared" si="15"/>
        <v>1.8689967523331245E-2</v>
      </c>
      <c r="M152" s="58">
        <f t="shared" si="16"/>
        <v>-3.4542348680875576E-3</v>
      </c>
      <c r="N152" s="58">
        <f t="shared" si="17"/>
        <v>0</v>
      </c>
    </row>
    <row r="153" spans="1:14" ht="18.75" customHeight="1" x14ac:dyDescent="0.35">
      <c r="A153" s="56">
        <v>44942</v>
      </c>
      <c r="B153" s="57">
        <v>4.01</v>
      </c>
      <c r="C153" s="57">
        <v>0.27900000000000003</v>
      </c>
      <c r="D153" s="57">
        <v>0.1</v>
      </c>
      <c r="E153" s="57">
        <v>0.10552400000000001</v>
      </c>
      <c r="F153" s="57">
        <v>0.28799999999999998</v>
      </c>
      <c r="G153" s="57">
        <v>0.152785</v>
      </c>
      <c r="H153" s="3"/>
      <c r="I153" s="58">
        <f t="shared" si="12"/>
        <v>-3.6723832954694197E-2</v>
      </c>
      <c r="J153" s="58">
        <f t="shared" si="13"/>
        <v>3.59066813072854E-3</v>
      </c>
      <c r="K153" s="58">
        <f t="shared" si="14"/>
        <v>0</v>
      </c>
      <c r="L153" s="58">
        <f t="shared" si="15"/>
        <v>9.2156021591240644E-3</v>
      </c>
      <c r="M153" s="58">
        <f t="shared" si="16"/>
        <v>-3.466207976486284E-3</v>
      </c>
      <c r="N153" s="58">
        <f t="shared" si="17"/>
        <v>0</v>
      </c>
    </row>
    <row r="154" spans="1:14" ht="18.75" customHeight="1" x14ac:dyDescent="0.35">
      <c r="A154" s="56">
        <v>44938</v>
      </c>
      <c r="B154" s="57">
        <v>4.01</v>
      </c>
      <c r="C154" s="57">
        <v>0.28000000000000003</v>
      </c>
      <c r="D154" s="57">
        <v>0.1</v>
      </c>
      <c r="E154" s="57">
        <v>0.104556</v>
      </c>
      <c r="F154" s="57">
        <v>0.28699999999999998</v>
      </c>
      <c r="G154" s="57">
        <v>0.14982699999999999</v>
      </c>
      <c r="H154" s="3"/>
      <c r="I154" s="58">
        <f t="shared" si="12"/>
        <v>0</v>
      </c>
      <c r="J154" s="58">
        <f t="shared" si="13"/>
        <v>3.5778213478839024E-3</v>
      </c>
      <c r="K154" s="58">
        <f t="shared" si="14"/>
        <v>0</v>
      </c>
      <c r="L154" s="58">
        <f t="shared" si="15"/>
        <v>-9.2156021591239829E-3</v>
      </c>
      <c r="M154" s="58">
        <f t="shared" si="16"/>
        <v>-3.4782643763248086E-3</v>
      </c>
      <c r="N154" s="58">
        <f t="shared" si="17"/>
        <v>-1.9550409212193628E-2</v>
      </c>
    </row>
    <row r="155" spans="1:14" ht="18.75" customHeight="1" x14ac:dyDescent="0.35">
      <c r="A155" s="56">
        <v>44937</v>
      </c>
      <c r="B155" s="57">
        <v>4.01</v>
      </c>
      <c r="C155" s="57">
        <v>0.28000000000000003</v>
      </c>
      <c r="D155" s="57">
        <v>0.1</v>
      </c>
      <c r="E155" s="57">
        <v>0.103588</v>
      </c>
      <c r="F155" s="57">
        <v>0.28499999999999998</v>
      </c>
      <c r="G155" s="57">
        <v>0.14982699999999999</v>
      </c>
      <c r="H155" s="3"/>
      <c r="I155" s="58">
        <f t="shared" si="12"/>
        <v>0</v>
      </c>
      <c r="J155" s="58">
        <f t="shared" si="13"/>
        <v>0</v>
      </c>
      <c r="K155" s="58">
        <f t="shared" si="14"/>
        <v>0</v>
      </c>
      <c r="L155" s="58">
        <f t="shared" si="15"/>
        <v>-9.3013200364234199E-3</v>
      </c>
      <c r="M155" s="58">
        <f t="shared" si="16"/>
        <v>-6.9930354909706373E-3</v>
      </c>
      <c r="N155" s="58">
        <f t="shared" si="17"/>
        <v>0</v>
      </c>
    </row>
    <row r="156" spans="1:14" ht="18.75" customHeight="1" x14ac:dyDescent="0.35">
      <c r="A156" s="56">
        <v>44931</v>
      </c>
      <c r="B156" s="57">
        <v>4.01</v>
      </c>
      <c r="C156" s="57">
        <v>0.27500000000000002</v>
      </c>
      <c r="D156" s="57">
        <v>0.1</v>
      </c>
      <c r="E156" s="57">
        <v>0.10262</v>
      </c>
      <c r="F156" s="57">
        <v>0.28899999999999998</v>
      </c>
      <c r="G156" s="57">
        <v>0.14391300000000001</v>
      </c>
      <c r="H156" s="3"/>
      <c r="I156" s="58">
        <f t="shared" si="12"/>
        <v>0</v>
      </c>
      <c r="J156" s="58">
        <f t="shared" si="13"/>
        <v>-1.8018505502678365E-2</v>
      </c>
      <c r="K156" s="58">
        <f t="shared" si="14"/>
        <v>0</v>
      </c>
      <c r="L156" s="58">
        <f t="shared" si="15"/>
        <v>-9.3886474869078231E-3</v>
      </c>
      <c r="M156" s="58">
        <f t="shared" si="16"/>
        <v>1.3937507843781678E-2</v>
      </c>
      <c r="N156" s="58">
        <f t="shared" si="17"/>
        <v>-4.0272344835101566E-2</v>
      </c>
    </row>
    <row r="157" spans="1:14" ht="18.75" customHeight="1" x14ac:dyDescent="0.35">
      <c r="A157" s="56">
        <v>44930</v>
      </c>
      <c r="B157" s="57">
        <v>4.01</v>
      </c>
      <c r="C157" s="57">
        <v>0.28000000000000003</v>
      </c>
      <c r="D157" s="57">
        <v>0.1</v>
      </c>
      <c r="E157" s="57">
        <v>0.103588</v>
      </c>
      <c r="F157" s="57">
        <v>0.28999999999999998</v>
      </c>
      <c r="G157" s="57">
        <v>0.14391300000000001</v>
      </c>
      <c r="H157" s="3"/>
      <c r="I157" s="58">
        <f t="shared" si="12"/>
        <v>0</v>
      </c>
      <c r="J157" s="58">
        <f t="shared" si="13"/>
        <v>1.8018505502678431E-2</v>
      </c>
      <c r="K157" s="58">
        <f t="shared" si="14"/>
        <v>0</v>
      </c>
      <c r="L157" s="58">
        <f t="shared" si="15"/>
        <v>9.3886474869078508E-3</v>
      </c>
      <c r="M157" s="58">
        <f t="shared" si="16"/>
        <v>3.4542348680876036E-3</v>
      </c>
      <c r="N157" s="58">
        <f t="shared" si="17"/>
        <v>0</v>
      </c>
    </row>
    <row r="158" spans="1:14" ht="18.75" customHeight="1" x14ac:dyDescent="0.35">
      <c r="A158" s="56">
        <v>44928</v>
      </c>
      <c r="B158" s="57">
        <v>4.01</v>
      </c>
      <c r="C158" s="57">
        <v>0.28000000000000003</v>
      </c>
      <c r="D158" s="57">
        <v>9.9000000000000005E-2</v>
      </c>
      <c r="E158" s="57">
        <v>0.103588</v>
      </c>
      <c r="F158" s="57">
        <v>0.28999999999999998</v>
      </c>
      <c r="G158" s="57">
        <v>0.14391300000000001</v>
      </c>
      <c r="H158" s="3"/>
      <c r="I158" s="58">
        <f t="shared" si="12"/>
        <v>0</v>
      </c>
      <c r="J158" s="58">
        <f t="shared" si="13"/>
        <v>0</v>
      </c>
      <c r="K158" s="58">
        <f t="shared" si="14"/>
        <v>-1.0050335853501451E-2</v>
      </c>
      <c r="L158" s="58">
        <f t="shared" si="15"/>
        <v>0</v>
      </c>
      <c r="M158" s="58">
        <f t="shared" si="16"/>
        <v>0</v>
      </c>
      <c r="N158" s="58">
        <f t="shared" si="17"/>
        <v>0</v>
      </c>
    </row>
    <row r="159" spans="1:14" ht="18.75" customHeight="1" x14ac:dyDescent="0.35">
      <c r="A159" s="56">
        <v>44923</v>
      </c>
      <c r="B159" s="57">
        <v>4.01</v>
      </c>
      <c r="C159" s="57">
        <v>0.28399999999999997</v>
      </c>
      <c r="D159" s="57">
        <v>9.9000000000000005E-2</v>
      </c>
      <c r="E159" s="57">
        <v>0.10552400000000001</v>
      </c>
      <c r="F159" s="57">
        <v>0.28999999999999998</v>
      </c>
      <c r="G159" s="57">
        <v>0.14391300000000001</v>
      </c>
      <c r="H159" s="3"/>
      <c r="I159" s="58">
        <f t="shared" si="12"/>
        <v>0</v>
      </c>
      <c r="J159" s="58">
        <f t="shared" si="13"/>
        <v>1.4184634991956163E-2</v>
      </c>
      <c r="K159" s="58">
        <f t="shared" si="14"/>
        <v>0</v>
      </c>
      <c r="L159" s="58">
        <f t="shared" si="15"/>
        <v>1.8516922195547372E-2</v>
      </c>
      <c r="M159" s="58">
        <f t="shared" si="16"/>
        <v>0</v>
      </c>
      <c r="N159" s="58">
        <f t="shared" si="17"/>
        <v>0</v>
      </c>
    </row>
    <row r="160" spans="1:14" ht="18.75" customHeight="1" x14ac:dyDescent="0.35">
      <c r="A160" s="56">
        <v>44921</v>
      </c>
      <c r="B160" s="57">
        <v>4.01</v>
      </c>
      <c r="C160" s="57">
        <v>0.28799999999999998</v>
      </c>
      <c r="D160" s="57">
        <v>9.9000000000000005E-2</v>
      </c>
      <c r="E160" s="57">
        <v>0.10262</v>
      </c>
      <c r="F160" s="57">
        <v>0.28499999999999998</v>
      </c>
      <c r="G160" s="57">
        <v>0.142928</v>
      </c>
      <c r="H160" s="3"/>
      <c r="I160" s="58">
        <f t="shared" si="12"/>
        <v>0</v>
      </c>
      <c r="J160" s="58">
        <f t="shared" si="13"/>
        <v>1.398624197473987E-2</v>
      </c>
      <c r="K160" s="58">
        <f t="shared" si="14"/>
        <v>0</v>
      </c>
      <c r="L160" s="58">
        <f t="shared" si="15"/>
        <v>-2.7905569682455222E-2</v>
      </c>
      <c r="M160" s="58">
        <f t="shared" si="16"/>
        <v>-1.7391742711869222E-2</v>
      </c>
      <c r="N160" s="58">
        <f t="shared" si="17"/>
        <v>-6.8679433676264168E-3</v>
      </c>
    </row>
    <row r="161" spans="1:14" ht="18.75" customHeight="1" x14ac:dyDescent="0.35">
      <c r="A161" s="56">
        <v>44917</v>
      </c>
      <c r="B161" s="57">
        <v>4.01</v>
      </c>
      <c r="C161" s="57">
        <v>0.28999999999999998</v>
      </c>
      <c r="D161" s="57">
        <v>9.7000000000000003E-2</v>
      </c>
      <c r="E161" s="57">
        <v>9.7779000000000005E-2</v>
      </c>
      <c r="F161" s="57">
        <v>0.28999999999999998</v>
      </c>
      <c r="G161" s="57">
        <v>0.142928</v>
      </c>
      <c r="H161" s="3"/>
      <c r="I161" s="58">
        <f t="shared" si="12"/>
        <v>0</v>
      </c>
      <c r="J161" s="58">
        <f t="shared" si="13"/>
        <v>6.920442844573757E-3</v>
      </c>
      <c r="K161" s="58">
        <f t="shared" si="14"/>
        <v>-2.0408871631207123E-2</v>
      </c>
      <c r="L161" s="58">
        <f t="shared" si="15"/>
        <v>-4.8323015455910251E-2</v>
      </c>
      <c r="M161" s="58">
        <f t="shared" si="16"/>
        <v>1.7391742711869239E-2</v>
      </c>
      <c r="N161" s="58">
        <f t="shared" si="17"/>
        <v>0</v>
      </c>
    </row>
    <row r="162" spans="1:14" ht="18.75" customHeight="1" x14ac:dyDescent="0.35">
      <c r="A162" s="56">
        <v>44916</v>
      </c>
      <c r="B162" s="57">
        <v>4.01</v>
      </c>
      <c r="C162" s="57">
        <v>0.29299999999999998</v>
      </c>
      <c r="D162" s="57">
        <v>9.9000000000000005E-2</v>
      </c>
      <c r="E162" s="57">
        <v>0.10165200000000001</v>
      </c>
      <c r="F162" s="57">
        <v>0.29399999999999998</v>
      </c>
      <c r="G162" s="57">
        <v>0.142928</v>
      </c>
      <c r="H162" s="3"/>
      <c r="I162" s="58">
        <f t="shared" si="12"/>
        <v>0</v>
      </c>
      <c r="J162" s="58">
        <f t="shared" si="13"/>
        <v>1.0291686036547506E-2</v>
      </c>
      <c r="K162" s="58">
        <f t="shared" si="14"/>
        <v>2.0408871631207033E-2</v>
      </c>
      <c r="L162" s="58">
        <f t="shared" si="15"/>
        <v>3.8845385179505712E-2</v>
      </c>
      <c r="M162" s="58">
        <f t="shared" si="16"/>
        <v>1.3698844358161927E-2</v>
      </c>
      <c r="N162" s="58">
        <f t="shared" si="17"/>
        <v>0</v>
      </c>
    </row>
    <row r="163" spans="1:14" ht="18.75" customHeight="1" x14ac:dyDescent="0.35">
      <c r="A163" s="56">
        <v>44914</v>
      </c>
      <c r="B163" s="57">
        <v>4.01</v>
      </c>
      <c r="C163" s="57">
        <v>0.29599999999999999</v>
      </c>
      <c r="D163" s="57">
        <v>0.1</v>
      </c>
      <c r="E163" s="57">
        <v>0.106492</v>
      </c>
      <c r="F163" s="57">
        <v>0.29699999999999999</v>
      </c>
      <c r="G163" s="57">
        <v>0.142928</v>
      </c>
      <c r="H163" s="3"/>
      <c r="I163" s="58">
        <f t="shared" si="12"/>
        <v>0</v>
      </c>
      <c r="J163" s="58">
        <f t="shared" si="13"/>
        <v>1.0186845306992997E-2</v>
      </c>
      <c r="K163" s="58">
        <f t="shared" si="14"/>
        <v>1.0050335853501506E-2</v>
      </c>
      <c r="L163" s="58">
        <f t="shared" si="15"/>
        <v>4.6514649719722606E-2</v>
      </c>
      <c r="M163" s="58">
        <f t="shared" si="16"/>
        <v>1.0152371464017908E-2</v>
      </c>
      <c r="N163" s="58">
        <f t="shared" si="17"/>
        <v>0</v>
      </c>
    </row>
    <row r="164" spans="1:14" ht="18.75" customHeight="1" x14ac:dyDescent="0.35">
      <c r="A164" s="56">
        <v>44903</v>
      </c>
      <c r="B164" s="57">
        <v>4.01</v>
      </c>
      <c r="C164" s="57">
        <v>0.29399999999999998</v>
      </c>
      <c r="D164" s="57">
        <v>9.5000000000000001E-2</v>
      </c>
      <c r="E164" s="57">
        <v>0.10262</v>
      </c>
      <c r="F164" s="57">
        <v>0.28899999999999998</v>
      </c>
      <c r="G164" s="57">
        <v>0.138985</v>
      </c>
      <c r="H164" s="3"/>
      <c r="I164" s="58">
        <f t="shared" si="12"/>
        <v>0</v>
      </c>
      <c r="J164" s="58">
        <f t="shared" si="13"/>
        <v>-6.7796869853788038E-3</v>
      </c>
      <c r="K164" s="58">
        <f t="shared" si="14"/>
        <v>-5.1293294387550578E-2</v>
      </c>
      <c r="L164" s="58">
        <f t="shared" si="15"/>
        <v>-3.7037019443318053E-2</v>
      </c>
      <c r="M164" s="58">
        <f t="shared" si="16"/>
        <v>-2.7305450690267446E-2</v>
      </c>
      <c r="N164" s="58">
        <f t="shared" si="17"/>
        <v>-2.7974993320955165E-2</v>
      </c>
    </row>
    <row r="165" spans="1:14" ht="18.75" customHeight="1" x14ac:dyDescent="0.35">
      <c r="A165" s="56">
        <v>44901</v>
      </c>
      <c r="B165" s="57">
        <v>4.01</v>
      </c>
      <c r="C165" s="57">
        <v>0.28000000000000003</v>
      </c>
      <c r="D165" s="57">
        <v>9.5000000000000001E-2</v>
      </c>
      <c r="E165" s="57">
        <v>0.10165200000000001</v>
      </c>
      <c r="F165" s="57">
        <v>0.28799999999999998</v>
      </c>
      <c r="G165" s="57">
        <v>0.140956</v>
      </c>
      <c r="H165" s="3"/>
      <c r="I165" s="58">
        <f t="shared" si="12"/>
        <v>0</v>
      </c>
      <c r="J165" s="58">
        <f t="shared" si="13"/>
        <v>-4.8790164169431827E-2</v>
      </c>
      <c r="K165" s="58">
        <f t="shared" si="14"/>
        <v>0</v>
      </c>
      <c r="L165" s="58">
        <f t="shared" si="15"/>
        <v>-9.477630276404499E-3</v>
      </c>
      <c r="M165" s="58">
        <f t="shared" si="16"/>
        <v>-3.466207976486284E-3</v>
      </c>
      <c r="N165" s="58">
        <f t="shared" si="17"/>
        <v>1.4081771302216226E-2</v>
      </c>
    </row>
    <row r="166" spans="1:14" ht="18.75" customHeight="1" x14ac:dyDescent="0.35">
      <c r="A166" s="56">
        <v>44896</v>
      </c>
      <c r="B166" s="57">
        <v>4.1239999999999997</v>
      </c>
      <c r="C166" s="57">
        <v>0.27700000000000002</v>
      </c>
      <c r="D166" s="57">
        <v>9.5000000000000001E-2</v>
      </c>
      <c r="E166" s="57">
        <v>0.10068299999999999</v>
      </c>
      <c r="F166" s="57">
        <v>0.28999999999999998</v>
      </c>
      <c r="G166" s="57">
        <v>0.142928</v>
      </c>
      <c r="H166" s="3"/>
      <c r="I166" s="58">
        <f t="shared" si="12"/>
        <v>2.8032324836235745E-2</v>
      </c>
      <c r="J166" s="58">
        <f t="shared" si="13"/>
        <v>-1.077209698191107E-2</v>
      </c>
      <c r="K166" s="58">
        <f t="shared" si="14"/>
        <v>0</v>
      </c>
      <c r="L166" s="58">
        <f t="shared" si="15"/>
        <v>-9.5782480364015182E-3</v>
      </c>
      <c r="M166" s="58">
        <f t="shared" si="16"/>
        <v>6.920442844573757E-3</v>
      </c>
      <c r="N166" s="58">
        <f t="shared" si="17"/>
        <v>1.3893222018739037E-2</v>
      </c>
    </row>
    <row r="167" spans="1:14" ht="18.75" customHeight="1" x14ac:dyDescent="0.35">
      <c r="A167" s="56">
        <v>44888</v>
      </c>
      <c r="B167" s="57">
        <v>4.01</v>
      </c>
      <c r="C167" s="57">
        <v>0.27900000000000003</v>
      </c>
      <c r="D167" s="57">
        <v>9.4E-2</v>
      </c>
      <c r="E167" s="57">
        <v>9.7779000000000005E-2</v>
      </c>
      <c r="F167" s="57">
        <v>0.255</v>
      </c>
      <c r="G167" s="57">
        <v>0.14391300000000001</v>
      </c>
      <c r="H167" s="3"/>
      <c r="I167" s="58">
        <f t="shared" si="12"/>
        <v>-2.8032324836235648E-2</v>
      </c>
      <c r="J167" s="58">
        <f t="shared" si="13"/>
        <v>7.1942756340272309E-3</v>
      </c>
      <c r="K167" s="58">
        <f t="shared" si="14"/>
        <v>-1.0582109330536972E-2</v>
      </c>
      <c r="L167" s="58">
        <f t="shared" si="15"/>
        <v>-2.926713714310435E-2</v>
      </c>
      <c r="M167" s="58">
        <f t="shared" si="16"/>
        <v>-0.12861737782209345</v>
      </c>
      <c r="N167" s="58">
        <f t="shared" si="17"/>
        <v>6.8679433676265625E-3</v>
      </c>
    </row>
    <row r="168" spans="1:14" ht="18.75" customHeight="1" x14ac:dyDescent="0.35">
      <c r="A168" s="56">
        <v>44886</v>
      </c>
      <c r="B168" s="57">
        <v>4.0110000000000001</v>
      </c>
      <c r="C168" s="57">
        <v>0.29199999999999998</v>
      </c>
      <c r="D168" s="57">
        <v>9.4E-2</v>
      </c>
      <c r="E168" s="57">
        <v>9.9714999999999998E-2</v>
      </c>
      <c r="F168" s="57">
        <v>0.248</v>
      </c>
      <c r="G168" s="57">
        <v>0.14785599999999999</v>
      </c>
      <c r="H168" s="3"/>
      <c r="I168" s="58">
        <f t="shared" si="12"/>
        <v>2.4934546943808383E-4</v>
      </c>
      <c r="J168" s="58">
        <f t="shared" si="13"/>
        <v>4.5542020446916007E-2</v>
      </c>
      <c r="K168" s="58">
        <f t="shared" si="14"/>
        <v>0</v>
      </c>
      <c r="L168" s="58">
        <f t="shared" si="15"/>
        <v>1.9606286947276522E-2</v>
      </c>
      <c r="M168" s="58">
        <f t="shared" si="16"/>
        <v>-2.7834798993443988E-2</v>
      </c>
      <c r="N168" s="58">
        <f t="shared" si="17"/>
        <v>2.702987681857472E-2</v>
      </c>
    </row>
    <row r="169" spans="1:14" ht="18.75" customHeight="1" x14ac:dyDescent="0.35">
      <c r="A169" s="56">
        <v>44885</v>
      </c>
      <c r="B169" s="57">
        <v>4.01</v>
      </c>
      <c r="C169" s="57">
        <v>0.29699999999999999</v>
      </c>
      <c r="D169" s="57">
        <v>9.4E-2</v>
      </c>
      <c r="E169" s="57">
        <v>9.9714999999999998E-2</v>
      </c>
      <c r="F169" s="57">
        <v>0.253</v>
      </c>
      <c r="G169" s="57">
        <v>0.14588499999999999</v>
      </c>
      <c r="H169" s="3"/>
      <c r="I169" s="58">
        <f t="shared" si="12"/>
        <v>-2.4934546943802881E-4</v>
      </c>
      <c r="J169" s="58">
        <f t="shared" si="13"/>
        <v>1.697833653441783E-2</v>
      </c>
      <c r="K169" s="58">
        <f t="shared" si="14"/>
        <v>0</v>
      </c>
      <c r="L169" s="58">
        <f t="shared" si="15"/>
        <v>0</v>
      </c>
      <c r="M169" s="58">
        <f t="shared" si="16"/>
        <v>1.9960742562538152E-2</v>
      </c>
      <c r="N169" s="58">
        <f t="shared" si="17"/>
        <v>-1.3420187046204018E-2</v>
      </c>
    </row>
    <row r="170" spans="1:14" ht="18.75" customHeight="1" x14ac:dyDescent="0.35">
      <c r="A170" s="56">
        <v>44882</v>
      </c>
      <c r="B170" s="57">
        <v>4.01</v>
      </c>
      <c r="C170" s="57">
        <v>0.28499999999999998</v>
      </c>
      <c r="D170" s="57">
        <v>9.5000000000000001E-2</v>
      </c>
      <c r="E170" s="57">
        <v>9.5842999999999998E-2</v>
      </c>
      <c r="F170" s="57">
        <v>0.25600000000000001</v>
      </c>
      <c r="G170" s="57">
        <v>0.13997000000000001</v>
      </c>
      <c r="H170" s="3"/>
      <c r="I170" s="58">
        <f t="shared" si="12"/>
        <v>0</v>
      </c>
      <c r="J170" s="58">
        <f t="shared" si="13"/>
        <v>-4.1242958534049134E-2</v>
      </c>
      <c r="K170" s="58">
        <f t="shared" si="14"/>
        <v>1.0582109330537008E-2</v>
      </c>
      <c r="L170" s="58">
        <f t="shared" si="15"/>
        <v>-3.9604680957664583E-2</v>
      </c>
      <c r="M170" s="58">
        <f t="shared" si="16"/>
        <v>1.1787955752042173E-2</v>
      </c>
      <c r="N170" s="58">
        <f t="shared" si="17"/>
        <v>-4.1390526166925991E-2</v>
      </c>
    </row>
    <row r="171" spans="1:14" ht="18.75" customHeight="1" x14ac:dyDescent="0.35">
      <c r="A171" s="56">
        <v>44873</v>
      </c>
      <c r="B171" s="57">
        <v>4.0010000000000003</v>
      </c>
      <c r="C171" s="57">
        <v>0.29399999999999998</v>
      </c>
      <c r="D171" s="57">
        <v>9.4E-2</v>
      </c>
      <c r="E171" s="57">
        <v>9.2938999999999994E-2</v>
      </c>
      <c r="F171" s="57">
        <v>0.26</v>
      </c>
      <c r="G171" s="57">
        <v>0.13602800000000001</v>
      </c>
      <c r="H171" s="3"/>
      <c r="I171" s="58">
        <f t="shared" si="12"/>
        <v>-2.246911443379713E-3</v>
      </c>
      <c r="J171" s="58">
        <f t="shared" si="13"/>
        <v>3.1090587070031182E-2</v>
      </c>
      <c r="K171" s="58">
        <f t="shared" si="14"/>
        <v>-1.0582109330536972E-2</v>
      </c>
      <c r="L171" s="58">
        <f t="shared" si="15"/>
        <v>-3.0768072078442111E-2</v>
      </c>
      <c r="M171" s="58">
        <f t="shared" si="16"/>
        <v>1.5504186535965254E-2</v>
      </c>
      <c r="N171" s="58">
        <f t="shared" si="17"/>
        <v>-2.8567367034424435E-2</v>
      </c>
    </row>
    <row r="172" spans="1:14" ht="18.75" customHeight="1" x14ac:dyDescent="0.35">
      <c r="A172" s="56">
        <v>44867</v>
      </c>
      <c r="B172" s="57">
        <v>4.1500000000000004</v>
      </c>
      <c r="C172" s="57">
        <v>0.28599999999999998</v>
      </c>
      <c r="D172" s="57">
        <v>9.5000000000000001E-2</v>
      </c>
      <c r="E172" s="57">
        <v>9.2938999999999994E-2</v>
      </c>
      <c r="F172" s="57">
        <v>0.26</v>
      </c>
      <c r="G172" s="57">
        <v>0.13306999999999999</v>
      </c>
      <c r="H172" s="3"/>
      <c r="I172" s="58">
        <f t="shared" si="12"/>
        <v>3.6564004367508868E-2</v>
      </c>
      <c r="J172" s="58">
        <f t="shared" si="13"/>
        <v>-2.7587956518829053E-2</v>
      </c>
      <c r="K172" s="58">
        <f t="shared" si="14"/>
        <v>1.0582109330537008E-2</v>
      </c>
      <c r="L172" s="58">
        <f t="shared" si="15"/>
        <v>0</v>
      </c>
      <c r="M172" s="58">
        <f t="shared" si="16"/>
        <v>0</v>
      </c>
      <c r="N172" s="58">
        <f t="shared" si="17"/>
        <v>-2.1985441342479119E-2</v>
      </c>
    </row>
    <row r="173" spans="1:14" ht="18.75" customHeight="1" x14ac:dyDescent="0.35">
      <c r="A173" s="56">
        <v>44865</v>
      </c>
      <c r="B173" s="57">
        <v>4</v>
      </c>
      <c r="C173" s="57">
        <v>0.28299999999999997</v>
      </c>
      <c r="D173" s="57">
        <v>9.4E-2</v>
      </c>
      <c r="E173" s="57">
        <v>9.1002E-2</v>
      </c>
      <c r="F173" s="57">
        <v>0.26</v>
      </c>
      <c r="G173" s="57">
        <v>0.13306999999999999</v>
      </c>
      <c r="H173" s="3"/>
      <c r="I173" s="58">
        <f t="shared" si="12"/>
        <v>-3.6813973122716434E-2</v>
      </c>
      <c r="J173" s="58">
        <f t="shared" si="13"/>
        <v>-1.0544913176614998E-2</v>
      </c>
      <c r="K173" s="58">
        <f t="shared" si="14"/>
        <v>-1.0582109330536972E-2</v>
      </c>
      <c r="L173" s="58">
        <f t="shared" si="15"/>
        <v>-2.1061879671763352E-2</v>
      </c>
      <c r="M173" s="58">
        <f t="shared" si="16"/>
        <v>0</v>
      </c>
      <c r="N173" s="58">
        <f t="shared" si="17"/>
        <v>0</v>
      </c>
    </row>
    <row r="174" spans="1:14" ht="18.75" customHeight="1" x14ac:dyDescent="0.35">
      <c r="A174" s="56">
        <v>44864</v>
      </c>
      <c r="B174" s="57">
        <v>4.0010000000000003</v>
      </c>
      <c r="C174" s="57">
        <v>0.28299999999999997</v>
      </c>
      <c r="D174" s="57">
        <v>9.6000000000000002E-2</v>
      </c>
      <c r="E174" s="57">
        <v>9.1969999999999996E-2</v>
      </c>
      <c r="F174" s="57">
        <v>0.25900000000000001</v>
      </c>
      <c r="G174" s="57">
        <v>0.13306999999999999</v>
      </c>
      <c r="H174" s="3"/>
      <c r="I174" s="58">
        <f t="shared" si="12"/>
        <v>2.4996875520744041E-4</v>
      </c>
      <c r="J174" s="58">
        <f t="shared" si="13"/>
        <v>0</v>
      </c>
      <c r="K174" s="58">
        <f t="shared" si="14"/>
        <v>2.1053409197832263E-2</v>
      </c>
      <c r="L174" s="58">
        <f t="shared" si="15"/>
        <v>1.0580952617291249E-2</v>
      </c>
      <c r="M174" s="58">
        <f t="shared" si="16"/>
        <v>-3.8535693159899662E-3</v>
      </c>
      <c r="N174" s="58">
        <f t="shared" si="17"/>
        <v>0</v>
      </c>
    </row>
    <row r="175" spans="1:14" ht="18.75" customHeight="1" x14ac:dyDescent="0.35">
      <c r="A175" s="56">
        <v>44860</v>
      </c>
      <c r="B175" s="57">
        <v>4</v>
      </c>
      <c r="C175" s="57">
        <v>0.28599999999999998</v>
      </c>
      <c r="D175" s="57">
        <v>9.5000000000000001E-2</v>
      </c>
      <c r="E175" s="57">
        <v>9.4875000000000001E-2</v>
      </c>
      <c r="F175" s="57">
        <v>0.26</v>
      </c>
      <c r="G175" s="57">
        <v>0.12814200000000001</v>
      </c>
      <c r="H175" s="3"/>
      <c r="I175" s="58">
        <f t="shared" si="12"/>
        <v>-2.4996875520745255E-4</v>
      </c>
      <c r="J175" s="58">
        <f t="shared" si="13"/>
        <v>1.054491317661504E-2</v>
      </c>
      <c r="K175" s="58">
        <f t="shared" si="14"/>
        <v>-1.0471299867295366E-2</v>
      </c>
      <c r="L175" s="58">
        <f t="shared" si="15"/>
        <v>3.1097798801187754E-2</v>
      </c>
      <c r="M175" s="58">
        <f t="shared" si="16"/>
        <v>3.8535693159899723E-3</v>
      </c>
      <c r="N175" s="58">
        <f t="shared" si="17"/>
        <v>-3.7736281537750084E-2</v>
      </c>
    </row>
    <row r="176" spans="1:14" ht="18.75" customHeight="1" x14ac:dyDescent="0.35">
      <c r="A176" s="56">
        <v>44853</v>
      </c>
      <c r="B176" s="57">
        <v>4.0060000000000002</v>
      </c>
      <c r="C176" s="57">
        <v>0.28999999999999998</v>
      </c>
      <c r="D176" s="57">
        <v>9.7000000000000003E-2</v>
      </c>
      <c r="E176" s="57">
        <v>9.6810999999999994E-2</v>
      </c>
      <c r="F176" s="57">
        <v>0.26500000000000001</v>
      </c>
      <c r="G176" s="57">
        <v>0.13306999999999999</v>
      </c>
      <c r="H176" s="3"/>
      <c r="I176" s="58">
        <f t="shared" si="12"/>
        <v>1.4988761237359487E-3</v>
      </c>
      <c r="J176" s="58">
        <f t="shared" si="13"/>
        <v>1.3889112160667093E-2</v>
      </c>
      <c r="K176" s="58">
        <f t="shared" si="14"/>
        <v>2.0834086902842053E-2</v>
      </c>
      <c r="L176" s="58">
        <f t="shared" si="15"/>
        <v>2.0200388474251246E-2</v>
      </c>
      <c r="M176" s="58">
        <f t="shared" si="16"/>
        <v>1.9048194970694411E-2</v>
      </c>
      <c r="N176" s="58">
        <f t="shared" si="17"/>
        <v>3.7736281537750209E-2</v>
      </c>
    </row>
    <row r="177" spans="1:14" ht="18.75" customHeight="1" x14ac:dyDescent="0.35">
      <c r="A177" s="56">
        <v>44852</v>
      </c>
      <c r="B177" s="57">
        <v>4.0110000000000001</v>
      </c>
      <c r="C177" s="57">
        <v>0.28899999999999998</v>
      </c>
      <c r="D177" s="57">
        <v>9.7000000000000003E-2</v>
      </c>
      <c r="E177" s="57">
        <v>9.5842999999999998E-2</v>
      </c>
      <c r="F177" s="57">
        <v>0.26300000000000001</v>
      </c>
      <c r="G177" s="57">
        <v>0.13799900000000001</v>
      </c>
      <c r="H177" s="3"/>
      <c r="I177" s="58">
        <f t="shared" si="12"/>
        <v>1.2473495442893846E-3</v>
      </c>
      <c r="J177" s="58">
        <f t="shared" si="13"/>
        <v>-3.4542348680875576E-3</v>
      </c>
      <c r="K177" s="58">
        <f t="shared" si="14"/>
        <v>0</v>
      </c>
      <c r="L177" s="58">
        <f t="shared" si="15"/>
        <v>-1.0049188142524913E-2</v>
      </c>
      <c r="M177" s="58">
        <f t="shared" si="16"/>
        <v>-7.5757938084576558E-3</v>
      </c>
      <c r="N177" s="58">
        <f t="shared" si="17"/>
        <v>3.6371133198487011E-2</v>
      </c>
    </row>
    <row r="178" spans="1:14" ht="18.75" customHeight="1" x14ac:dyDescent="0.35">
      <c r="A178" s="56">
        <v>44840</v>
      </c>
      <c r="B178" s="57">
        <v>4.05</v>
      </c>
      <c r="C178" s="57">
        <v>0.28699999999999998</v>
      </c>
      <c r="D178" s="57">
        <v>9.6000000000000002E-2</v>
      </c>
      <c r="E178" s="57">
        <v>0.10068299999999999</v>
      </c>
      <c r="F178" s="57">
        <v>0.27</v>
      </c>
      <c r="G178" s="57">
        <v>0.13306999999999999</v>
      </c>
      <c r="H178" s="3"/>
      <c r="I178" s="58">
        <f t="shared" si="12"/>
        <v>9.6762943305319891E-3</v>
      </c>
      <c r="J178" s="58">
        <f t="shared" si="13"/>
        <v>-6.9444723528110461E-3</v>
      </c>
      <c r="K178" s="58">
        <f t="shared" si="14"/>
        <v>-1.0362787035546547E-2</v>
      </c>
      <c r="L178" s="58">
        <f t="shared" si="15"/>
        <v>4.9265531153492512E-2</v>
      </c>
      <c r="M178" s="58">
        <f t="shared" si="16"/>
        <v>2.626792682061032E-2</v>
      </c>
      <c r="N178" s="58">
        <f t="shared" si="17"/>
        <v>-3.6371133198487039E-2</v>
      </c>
    </row>
    <row r="179" spans="1:14" ht="18.75" customHeight="1" x14ac:dyDescent="0.35">
      <c r="A179" s="56">
        <v>44832</v>
      </c>
      <c r="B179" s="57">
        <v>4.0019999999999998</v>
      </c>
      <c r="C179" s="57">
        <v>0.28699999999999998</v>
      </c>
      <c r="D179" s="57">
        <v>9.6000000000000002E-2</v>
      </c>
      <c r="E179" s="57">
        <v>0.10068299999999999</v>
      </c>
      <c r="F179" s="57">
        <v>0.25</v>
      </c>
      <c r="G179" s="57">
        <v>0.13799900000000001</v>
      </c>
      <c r="H179" s="3"/>
      <c r="I179" s="58">
        <f t="shared" si="12"/>
        <v>-1.1922644956906146E-2</v>
      </c>
      <c r="J179" s="58">
        <f t="shared" si="13"/>
        <v>0</v>
      </c>
      <c r="K179" s="58">
        <f t="shared" si="14"/>
        <v>0</v>
      </c>
      <c r="L179" s="58">
        <f t="shared" si="15"/>
        <v>0</v>
      </c>
      <c r="M179" s="58">
        <f t="shared" si="16"/>
        <v>-7.6961041136128436E-2</v>
      </c>
      <c r="N179" s="58">
        <f t="shared" si="17"/>
        <v>3.6371133198487011E-2</v>
      </c>
    </row>
    <row r="180" spans="1:14" ht="18.75" customHeight="1" x14ac:dyDescent="0.35">
      <c r="A180" s="56">
        <v>44831</v>
      </c>
      <c r="B180" s="57">
        <v>4.17</v>
      </c>
      <c r="C180" s="57">
        <v>0.28699999999999998</v>
      </c>
      <c r="D180" s="57">
        <v>9.6000000000000002E-2</v>
      </c>
      <c r="E180" s="57">
        <v>9.9714999999999998E-2</v>
      </c>
      <c r="F180" s="57">
        <v>0.24199999999999999</v>
      </c>
      <c r="G180" s="57">
        <v>0.13799900000000001</v>
      </c>
      <c r="H180" s="3"/>
      <c r="I180" s="58">
        <f t="shared" si="12"/>
        <v>4.11217996491684E-2</v>
      </c>
      <c r="J180" s="58">
        <f t="shared" si="13"/>
        <v>0</v>
      </c>
      <c r="K180" s="58">
        <f t="shared" si="14"/>
        <v>0</v>
      </c>
      <c r="L180" s="58">
        <f t="shared" si="15"/>
        <v>-9.6608501958278508E-3</v>
      </c>
      <c r="M180" s="58">
        <f t="shared" si="16"/>
        <v>-3.2523191705560062E-2</v>
      </c>
      <c r="N180" s="58">
        <f t="shared" si="17"/>
        <v>0</v>
      </c>
    </row>
    <row r="181" spans="1:14" ht="18.75" customHeight="1" x14ac:dyDescent="0.35">
      <c r="A181" s="56">
        <v>44822</v>
      </c>
      <c r="B181" s="57">
        <v>4</v>
      </c>
      <c r="C181" s="57">
        <v>0.29499999999999998</v>
      </c>
      <c r="D181" s="57">
        <v>9.7000000000000003E-2</v>
      </c>
      <c r="E181" s="57">
        <v>9.8747000000000001E-2</v>
      </c>
      <c r="F181" s="57">
        <v>0.26</v>
      </c>
      <c r="G181" s="57">
        <v>0.12814200000000001</v>
      </c>
      <c r="H181" s="3"/>
      <c r="I181" s="58">
        <f t="shared" si="12"/>
        <v>-4.1621674690819427E-2</v>
      </c>
      <c r="J181" s="58">
        <f t="shared" si="13"/>
        <v>2.7493140580198708E-2</v>
      </c>
      <c r="K181" s="58">
        <f t="shared" si="14"/>
        <v>1.0362787035546658E-2</v>
      </c>
      <c r="L181" s="58">
        <f t="shared" si="15"/>
        <v>-9.7550934322629089E-3</v>
      </c>
      <c r="M181" s="58">
        <f t="shared" si="16"/>
        <v>7.1743904858841315E-2</v>
      </c>
      <c r="N181" s="58">
        <f t="shared" si="17"/>
        <v>-7.4107414736237068E-2</v>
      </c>
    </row>
    <row r="182" spans="1:14" ht="18.75" customHeight="1" x14ac:dyDescent="0.35">
      <c r="A182" s="56">
        <v>44812</v>
      </c>
      <c r="B182" s="57">
        <v>4.17</v>
      </c>
      <c r="C182" s="57">
        <v>0.3</v>
      </c>
      <c r="D182" s="57">
        <v>9.8000000000000004E-2</v>
      </c>
      <c r="E182" s="57">
        <v>0.102531</v>
      </c>
      <c r="F182" s="57">
        <v>0.27</v>
      </c>
      <c r="G182" s="57">
        <v>0.113356</v>
      </c>
      <c r="H182" s="3"/>
      <c r="I182" s="58">
        <f t="shared" si="12"/>
        <v>4.1621674690819448E-2</v>
      </c>
      <c r="J182" s="58">
        <f t="shared" si="13"/>
        <v>1.6807118316381191E-2</v>
      </c>
      <c r="K182" s="58">
        <f t="shared" si="14"/>
        <v>1.0256500167189061E-2</v>
      </c>
      <c r="L182" s="58">
        <f t="shared" si="15"/>
        <v>3.7604168304468659E-2</v>
      </c>
      <c r="M182" s="58">
        <f t="shared" si="16"/>
        <v>3.7740327982847113E-2</v>
      </c>
      <c r="N182" s="58">
        <f t="shared" si="17"/>
        <v>-0.12260571507313732</v>
      </c>
    </row>
    <row r="183" spans="1:14" ht="18.75" customHeight="1" x14ac:dyDescent="0.35">
      <c r="A183" s="56">
        <v>44811</v>
      </c>
      <c r="B183" s="57">
        <v>4.1680000000000001</v>
      </c>
      <c r="C183" s="57">
        <v>0.30199999999999999</v>
      </c>
      <c r="D183" s="57">
        <v>9.8000000000000004E-2</v>
      </c>
      <c r="E183" s="57">
        <v>0.100632</v>
      </c>
      <c r="F183" s="57">
        <v>0.27</v>
      </c>
      <c r="G183" s="57">
        <v>0.113356</v>
      </c>
      <c r="H183" s="3"/>
      <c r="I183" s="58">
        <f t="shared" si="12"/>
        <v>-4.7973135964421665E-4</v>
      </c>
      <c r="J183" s="58">
        <f t="shared" si="13"/>
        <v>6.6445427186685108E-3</v>
      </c>
      <c r="K183" s="58">
        <f t="shared" si="14"/>
        <v>0</v>
      </c>
      <c r="L183" s="58">
        <f t="shared" si="15"/>
        <v>-1.8694893340819363E-2</v>
      </c>
      <c r="M183" s="58">
        <f t="shared" si="16"/>
        <v>0</v>
      </c>
      <c r="N183" s="58">
        <f t="shared" si="17"/>
        <v>0</v>
      </c>
    </row>
    <row r="184" spans="1:14" ht="18.75" customHeight="1" x14ac:dyDescent="0.35">
      <c r="A184" s="56">
        <v>44810</v>
      </c>
      <c r="B184" s="57">
        <v>4.165</v>
      </c>
      <c r="C184" s="57">
        <v>0.30199999999999999</v>
      </c>
      <c r="D184" s="57">
        <v>9.7000000000000003E-2</v>
      </c>
      <c r="E184" s="57">
        <v>0.100632</v>
      </c>
      <c r="F184" s="57">
        <v>0.26500000000000001</v>
      </c>
      <c r="G184" s="57">
        <v>0.113356</v>
      </c>
      <c r="H184" s="3"/>
      <c r="I184" s="58">
        <f t="shared" si="12"/>
        <v>-7.2002883225982903E-4</v>
      </c>
      <c r="J184" s="58">
        <f t="shared" si="13"/>
        <v>0</v>
      </c>
      <c r="K184" s="58">
        <f t="shared" si="14"/>
        <v>-1.025650016718911E-2</v>
      </c>
      <c r="L184" s="58">
        <f t="shared" si="15"/>
        <v>0</v>
      </c>
      <c r="M184" s="58">
        <f t="shared" si="16"/>
        <v>-1.8692133012152522E-2</v>
      </c>
      <c r="N184" s="58">
        <f t="shared" si="17"/>
        <v>0</v>
      </c>
    </row>
    <row r="185" spans="1:14" ht="18.75" customHeight="1" x14ac:dyDescent="0.35">
      <c r="A185" s="56">
        <v>44809</v>
      </c>
      <c r="B185" s="57">
        <v>4.1680000000000001</v>
      </c>
      <c r="C185" s="57">
        <v>0.30399999999999999</v>
      </c>
      <c r="D185" s="57">
        <v>9.8000000000000004E-2</v>
      </c>
      <c r="E185" s="57">
        <v>0.100632</v>
      </c>
      <c r="F185" s="57">
        <v>0.26900000000000002</v>
      </c>
      <c r="G185" s="57">
        <v>0.113356</v>
      </c>
      <c r="H185" s="3"/>
      <c r="I185" s="58">
        <f t="shared" si="12"/>
        <v>7.2002883225984215E-4</v>
      </c>
      <c r="J185" s="58">
        <f t="shared" si="13"/>
        <v>6.6006840313520927E-3</v>
      </c>
      <c r="K185" s="58">
        <f t="shared" si="14"/>
        <v>1.0256500167189061E-2</v>
      </c>
      <c r="L185" s="58">
        <f t="shared" si="15"/>
        <v>0</v>
      </c>
      <c r="M185" s="58">
        <f t="shared" si="16"/>
        <v>1.4981553615616894E-2</v>
      </c>
      <c r="N185" s="58">
        <f t="shared" si="17"/>
        <v>0</v>
      </c>
    </row>
    <row r="186" spans="1:14" ht="18.75" customHeight="1" x14ac:dyDescent="0.35">
      <c r="A186" s="56">
        <v>44797</v>
      </c>
      <c r="B186" s="57">
        <v>4.125</v>
      </c>
      <c r="C186" s="57">
        <v>0.308</v>
      </c>
      <c r="D186" s="57">
        <v>0.1</v>
      </c>
      <c r="E186" s="57">
        <v>0.10443</v>
      </c>
      <c r="F186" s="57">
        <v>0.27400000000000002</v>
      </c>
      <c r="G186" s="57">
        <v>0.115328</v>
      </c>
      <c r="H186" s="3"/>
      <c r="I186" s="58">
        <f t="shared" si="12"/>
        <v>-1.0370284664421468E-2</v>
      </c>
      <c r="J186" s="58">
        <f t="shared" si="13"/>
        <v>1.3072081567352701E-2</v>
      </c>
      <c r="K186" s="58">
        <f t="shared" si="14"/>
        <v>2.0202707317519469E-2</v>
      </c>
      <c r="L186" s="58">
        <f t="shared" si="15"/>
        <v>3.7046691954886059E-2</v>
      </c>
      <c r="M186" s="58">
        <f t="shared" si="16"/>
        <v>1.8416726786231068E-2</v>
      </c>
      <c r="N186" s="58">
        <f t="shared" si="17"/>
        <v>1.7246933601054389E-2</v>
      </c>
    </row>
    <row r="187" spans="1:14" ht="18.75" customHeight="1" x14ac:dyDescent="0.35">
      <c r="A187" s="56">
        <v>44796</v>
      </c>
      <c r="B187" s="57">
        <v>4</v>
      </c>
      <c r="C187" s="57">
        <v>0.308</v>
      </c>
      <c r="D187" s="57">
        <v>0.1</v>
      </c>
      <c r="E187" s="57">
        <v>0.10443</v>
      </c>
      <c r="F187" s="57">
        <v>0.27400000000000002</v>
      </c>
      <c r="G187" s="57">
        <v>0.116313</v>
      </c>
      <c r="H187" s="3"/>
      <c r="I187" s="58">
        <f t="shared" si="12"/>
        <v>-3.077165866675366E-2</v>
      </c>
      <c r="J187" s="58">
        <f t="shared" si="13"/>
        <v>0</v>
      </c>
      <c r="K187" s="58">
        <f t="shared" si="14"/>
        <v>0</v>
      </c>
      <c r="L187" s="58">
        <f t="shared" si="15"/>
        <v>0</v>
      </c>
      <c r="M187" s="58">
        <f t="shared" si="16"/>
        <v>0</v>
      </c>
      <c r="N187" s="58">
        <f t="shared" si="17"/>
        <v>8.5045906115172425E-3</v>
      </c>
    </row>
    <row r="188" spans="1:14" ht="18.75" customHeight="1" x14ac:dyDescent="0.35">
      <c r="A188" s="56">
        <v>44795</v>
      </c>
      <c r="B188" s="57">
        <v>4.1100000000000003</v>
      </c>
      <c r="C188" s="57">
        <v>0.308</v>
      </c>
      <c r="D188" s="57">
        <v>0.10100000000000001</v>
      </c>
      <c r="E188" s="57">
        <v>0.10443</v>
      </c>
      <c r="F188" s="57">
        <v>0.27400000000000002</v>
      </c>
      <c r="G188" s="57">
        <v>0.113356</v>
      </c>
      <c r="H188" s="3"/>
      <c r="I188" s="58">
        <f t="shared" si="12"/>
        <v>2.7128667388252696E-2</v>
      </c>
      <c r="J188" s="58">
        <f t="shared" si="13"/>
        <v>0</v>
      </c>
      <c r="K188" s="58">
        <f t="shared" si="14"/>
        <v>9.950330853168092E-3</v>
      </c>
      <c r="L188" s="58">
        <f t="shared" si="15"/>
        <v>0</v>
      </c>
      <c r="M188" s="58">
        <f t="shared" si="16"/>
        <v>0</v>
      </c>
      <c r="N188" s="58">
        <f t="shared" si="17"/>
        <v>-2.5751524212571545E-2</v>
      </c>
    </row>
    <row r="189" spans="1:14" ht="18.75" customHeight="1" x14ac:dyDescent="0.35">
      <c r="A189" s="56">
        <v>44789</v>
      </c>
      <c r="B189" s="57">
        <v>4.0999999999999996</v>
      </c>
      <c r="C189" s="57">
        <v>0.30599999999999999</v>
      </c>
      <c r="D189" s="57">
        <v>0.10100000000000001</v>
      </c>
      <c r="E189" s="57">
        <v>0.10443</v>
      </c>
      <c r="F189" s="57">
        <v>0.28000000000000003</v>
      </c>
      <c r="G189" s="57">
        <v>0.114342</v>
      </c>
      <c r="H189" s="3"/>
      <c r="I189" s="58">
        <f t="shared" si="12"/>
        <v>-2.4360547978813383E-3</v>
      </c>
      <c r="J189" s="58">
        <f t="shared" si="13"/>
        <v>-6.5146810211937538E-3</v>
      </c>
      <c r="K189" s="58">
        <f t="shared" si="14"/>
        <v>0</v>
      </c>
      <c r="L189" s="58">
        <f t="shared" si="15"/>
        <v>0</v>
      </c>
      <c r="M189" s="58">
        <f t="shared" si="16"/>
        <v>2.1661496781179467E-2</v>
      </c>
      <c r="N189" s="58">
        <f t="shared" si="17"/>
        <v>8.6606484295302967E-3</v>
      </c>
    </row>
    <row r="190" spans="1:14" ht="18.75" customHeight="1" x14ac:dyDescent="0.35">
      <c r="A190" s="56">
        <v>44788</v>
      </c>
      <c r="B190" s="57">
        <v>4.0999999999999996</v>
      </c>
      <c r="C190" s="57">
        <v>0.308</v>
      </c>
      <c r="D190" s="57">
        <v>0.10199999999999999</v>
      </c>
      <c r="E190" s="57">
        <v>0.105379</v>
      </c>
      <c r="F190" s="57">
        <v>0.27700000000000002</v>
      </c>
      <c r="G190" s="57">
        <v>0.115328</v>
      </c>
      <c r="H190" s="3"/>
      <c r="I190" s="58">
        <f t="shared" si="12"/>
        <v>0</v>
      </c>
      <c r="J190" s="58">
        <f t="shared" si="13"/>
        <v>6.5146810211936723E-3</v>
      </c>
      <c r="K190" s="58">
        <f t="shared" si="14"/>
        <v>9.8522964430114192E-3</v>
      </c>
      <c r="L190" s="58">
        <f t="shared" si="15"/>
        <v>9.0463847779653668E-3</v>
      </c>
      <c r="M190" s="58">
        <f t="shared" si="16"/>
        <v>-1.077209698191107E-2</v>
      </c>
      <c r="N190" s="58">
        <f t="shared" si="17"/>
        <v>8.5862851715242019E-3</v>
      </c>
    </row>
    <row r="191" spans="1:14" ht="18.75" customHeight="1" x14ac:dyDescent="0.35">
      <c r="A191" s="56">
        <v>44787</v>
      </c>
      <c r="B191" s="57">
        <v>4</v>
      </c>
      <c r="C191" s="57">
        <v>0.31</v>
      </c>
      <c r="D191" s="57">
        <v>0.10100000000000001</v>
      </c>
      <c r="E191" s="57">
        <v>0.10443</v>
      </c>
      <c r="F191" s="57">
        <v>0.27200000000000002</v>
      </c>
      <c r="G191" s="57">
        <v>0.115328</v>
      </c>
      <c r="H191" s="3"/>
      <c r="I191" s="58">
        <f t="shared" si="12"/>
        <v>-2.4692612590371411E-2</v>
      </c>
      <c r="J191" s="58">
        <f t="shared" si="13"/>
        <v>6.4725145056175196E-3</v>
      </c>
      <c r="K191" s="58">
        <f t="shared" si="14"/>
        <v>-9.8522964430114834E-3</v>
      </c>
      <c r="L191" s="58">
        <f t="shared" si="15"/>
        <v>-9.0463847779653338E-3</v>
      </c>
      <c r="M191" s="58">
        <f t="shared" si="16"/>
        <v>-1.8215439891341216E-2</v>
      </c>
      <c r="N191" s="58">
        <f t="shared" si="17"/>
        <v>0</v>
      </c>
    </row>
    <row r="192" spans="1:14" ht="18.75" customHeight="1" x14ac:dyDescent="0.35">
      <c r="A192" s="56">
        <v>44783</v>
      </c>
      <c r="B192" s="57">
        <v>4</v>
      </c>
      <c r="C192" s="57">
        <v>0.312</v>
      </c>
      <c r="D192" s="57">
        <v>0.10199999999999999</v>
      </c>
      <c r="E192" s="57">
        <v>0.109177</v>
      </c>
      <c r="F192" s="57">
        <v>0.26</v>
      </c>
      <c r="G192" s="57">
        <v>0.114342</v>
      </c>
      <c r="H192" s="3"/>
      <c r="I192" s="58">
        <f t="shared" si="12"/>
        <v>0</v>
      </c>
      <c r="J192" s="58">
        <f t="shared" si="13"/>
        <v>6.4308903302903314E-3</v>
      </c>
      <c r="K192" s="58">
        <f t="shared" si="14"/>
        <v>9.8522964430114192E-3</v>
      </c>
      <c r="L192" s="58">
        <f t="shared" si="15"/>
        <v>4.4453427924646675E-2</v>
      </c>
      <c r="M192" s="58">
        <f t="shared" si="16"/>
        <v>-4.5120435280469655E-2</v>
      </c>
      <c r="N192" s="58">
        <f t="shared" si="17"/>
        <v>-8.5862851715241186E-3</v>
      </c>
    </row>
    <row r="193" spans="1:14" ht="18.75" customHeight="1" x14ac:dyDescent="0.35">
      <c r="A193" s="56">
        <v>44782</v>
      </c>
      <c r="B193" s="57">
        <v>4</v>
      </c>
      <c r="C193" s="57">
        <v>0.308</v>
      </c>
      <c r="D193" s="57">
        <v>0.10100000000000001</v>
      </c>
      <c r="E193" s="57">
        <v>0.109177</v>
      </c>
      <c r="F193" s="57">
        <v>0.26300000000000001</v>
      </c>
      <c r="G193" s="57">
        <v>0.114342</v>
      </c>
      <c r="H193" s="3"/>
      <c r="I193" s="58">
        <f t="shared" si="12"/>
        <v>0</v>
      </c>
      <c r="J193" s="58">
        <f t="shared" si="13"/>
        <v>-1.2903404835907954E-2</v>
      </c>
      <c r="K193" s="58">
        <f t="shared" si="14"/>
        <v>-9.8522964430114834E-3</v>
      </c>
      <c r="L193" s="58">
        <f t="shared" si="15"/>
        <v>0</v>
      </c>
      <c r="M193" s="58">
        <f t="shared" si="16"/>
        <v>1.1472401162236781E-2</v>
      </c>
      <c r="N193" s="58">
        <f t="shared" si="17"/>
        <v>0</v>
      </c>
    </row>
    <row r="194" spans="1:14" ht="18.75" customHeight="1" x14ac:dyDescent="0.35">
      <c r="A194" s="56">
        <v>44774</v>
      </c>
      <c r="B194" s="57">
        <v>3.9510000000000001</v>
      </c>
      <c r="C194" s="57">
        <v>0.27100000000000002</v>
      </c>
      <c r="D194" s="57">
        <v>9.5000000000000001E-2</v>
      </c>
      <c r="E194" s="57">
        <v>9.8734000000000002E-2</v>
      </c>
      <c r="F194" s="57">
        <v>0.24</v>
      </c>
      <c r="G194" s="57">
        <v>0.114342</v>
      </c>
      <c r="H194" s="3"/>
      <c r="I194" s="58">
        <f t="shared" si="12"/>
        <v>-1.232564969063692E-2</v>
      </c>
      <c r="J194" s="58">
        <f t="shared" si="13"/>
        <v>-0.12798096209387352</v>
      </c>
      <c r="K194" s="58">
        <f t="shared" si="14"/>
        <v>-6.124362524071867E-2</v>
      </c>
      <c r="L194" s="58">
        <f t="shared" si="15"/>
        <v>-0.10054105307884775</v>
      </c>
      <c r="M194" s="58">
        <f t="shared" si="16"/>
        <v>-9.1515108835773337E-2</v>
      </c>
      <c r="N194" s="58">
        <f t="shared" si="17"/>
        <v>0</v>
      </c>
    </row>
    <row r="195" spans="1:14" ht="18.75" customHeight="1" x14ac:dyDescent="0.35">
      <c r="A195" s="56">
        <v>44769</v>
      </c>
      <c r="B195" s="57">
        <v>4</v>
      </c>
      <c r="C195" s="57">
        <v>0.26800000000000002</v>
      </c>
      <c r="D195" s="57">
        <v>9.5000000000000001E-2</v>
      </c>
      <c r="E195" s="57">
        <v>0.100632</v>
      </c>
      <c r="F195" s="57">
        <v>0.23200000000000001</v>
      </c>
      <c r="G195" s="57">
        <v>0.111385</v>
      </c>
      <c r="H195" s="3"/>
      <c r="I195" s="58">
        <f t="shared" ref="I195:I258" si="18">LN(B195/B194)</f>
        <v>1.2325649690636938E-2</v>
      </c>
      <c r="J195" s="58">
        <f t="shared" ref="J195:J258" si="19">LN(C195/C194)</f>
        <v>-1.1131840368844181E-2</v>
      </c>
      <c r="K195" s="58">
        <f t="shared" ref="K195:K258" si="20">LN(D195/D194)</f>
        <v>0</v>
      </c>
      <c r="L195" s="58">
        <f t="shared" ref="L195:L258" si="21">LN(E195/E194)</f>
        <v>1.904093319931531E-2</v>
      </c>
      <c r="M195" s="58">
        <f t="shared" ref="M195:M258" si="22">LN(F195/F194)</f>
        <v>-3.3901551675681228E-2</v>
      </c>
      <c r="N195" s="58">
        <f t="shared" ref="N195:N258" si="23">LN(G195/G194)</f>
        <v>-2.6201288857456685E-2</v>
      </c>
    </row>
    <row r="196" spans="1:14" ht="18.75" customHeight="1" x14ac:dyDescent="0.35">
      <c r="A196" s="56">
        <v>44768</v>
      </c>
      <c r="B196" s="57">
        <v>4</v>
      </c>
      <c r="C196" s="57">
        <v>0.26700000000000002</v>
      </c>
      <c r="D196" s="57">
        <v>9.5000000000000001E-2</v>
      </c>
      <c r="E196" s="57">
        <v>9.9682999999999994E-2</v>
      </c>
      <c r="F196" s="57">
        <v>0.224</v>
      </c>
      <c r="G196" s="57">
        <v>0.112371</v>
      </c>
      <c r="H196" s="3"/>
      <c r="I196" s="58">
        <f t="shared" si="18"/>
        <v>0</v>
      </c>
      <c r="J196" s="58">
        <f t="shared" si="19"/>
        <v>-3.7383221106071039E-3</v>
      </c>
      <c r="K196" s="58">
        <f t="shared" si="20"/>
        <v>0</v>
      </c>
      <c r="L196" s="58">
        <f t="shared" si="21"/>
        <v>-9.475147642126848E-3</v>
      </c>
      <c r="M196" s="58">
        <f t="shared" si="22"/>
        <v>-3.5091319811270172E-2</v>
      </c>
      <c r="N196" s="58">
        <f t="shared" si="23"/>
        <v>8.813228535753238E-3</v>
      </c>
    </row>
    <row r="197" spans="1:14" ht="18.75" customHeight="1" x14ac:dyDescent="0.35">
      <c r="A197" s="56">
        <v>44759</v>
      </c>
      <c r="B197" s="57">
        <v>4</v>
      </c>
      <c r="C197" s="57">
        <v>0.26400000000000001</v>
      </c>
      <c r="D197" s="57">
        <v>9.5000000000000001E-2</v>
      </c>
      <c r="E197" s="57">
        <v>9.9682999999999994E-2</v>
      </c>
      <c r="F197" s="57">
        <v>0.21</v>
      </c>
      <c r="G197" s="57">
        <v>0.113356</v>
      </c>
      <c r="H197" s="3"/>
      <c r="I197" s="58">
        <f t="shared" si="18"/>
        <v>0</v>
      </c>
      <c r="J197" s="58">
        <f t="shared" si="19"/>
        <v>-1.1299555253933394E-2</v>
      </c>
      <c r="K197" s="58">
        <f t="shared" si="20"/>
        <v>0</v>
      </c>
      <c r="L197" s="58">
        <f t="shared" si="21"/>
        <v>0</v>
      </c>
      <c r="M197" s="58">
        <f t="shared" si="22"/>
        <v>-6.4538521137571178E-2</v>
      </c>
      <c r="N197" s="58">
        <f t="shared" si="23"/>
        <v>8.7274118921730846E-3</v>
      </c>
    </row>
    <row r="198" spans="1:14" ht="18.75" customHeight="1" x14ac:dyDescent="0.35">
      <c r="A198" s="56">
        <v>44749</v>
      </c>
      <c r="B198" s="57">
        <v>3.95</v>
      </c>
      <c r="C198" s="57">
        <v>0.26300000000000001</v>
      </c>
      <c r="D198" s="57">
        <v>9.4E-2</v>
      </c>
      <c r="E198" s="57">
        <v>9.6835000000000004E-2</v>
      </c>
      <c r="F198" s="57">
        <v>0.20799999999999999</v>
      </c>
      <c r="G198" s="57">
        <v>0.113356</v>
      </c>
      <c r="H198" s="3"/>
      <c r="I198" s="58">
        <f t="shared" si="18"/>
        <v>-1.2578782206860073E-2</v>
      </c>
      <c r="J198" s="58">
        <f t="shared" si="19"/>
        <v>-3.7950709685516094E-3</v>
      </c>
      <c r="K198" s="58">
        <f t="shared" si="20"/>
        <v>-1.0582109330536972E-2</v>
      </c>
      <c r="L198" s="58">
        <f t="shared" si="21"/>
        <v>-2.8986651714749064E-2</v>
      </c>
      <c r="M198" s="58">
        <f t="shared" si="22"/>
        <v>-9.5694510161506725E-3</v>
      </c>
      <c r="N198" s="58">
        <f t="shared" si="23"/>
        <v>0</v>
      </c>
    </row>
    <row r="199" spans="1:14" ht="18.75" customHeight="1" x14ac:dyDescent="0.35">
      <c r="A199" s="56">
        <v>44740</v>
      </c>
      <c r="B199" s="57">
        <v>3.92</v>
      </c>
      <c r="C199" s="57">
        <v>0.26400000000000001</v>
      </c>
      <c r="D199" s="57">
        <v>9.4E-2</v>
      </c>
      <c r="E199" s="57">
        <v>9.8734000000000002E-2</v>
      </c>
      <c r="F199" s="57">
        <v>0.20699999999999999</v>
      </c>
      <c r="G199" s="57">
        <v>0.116313</v>
      </c>
      <c r="H199" s="3"/>
      <c r="I199" s="58">
        <f t="shared" si="18"/>
        <v>-7.6239251106593707E-3</v>
      </c>
      <c r="J199" s="58">
        <f t="shared" si="19"/>
        <v>3.7950709685515343E-3</v>
      </c>
      <c r="K199" s="58">
        <f t="shared" si="20"/>
        <v>0</v>
      </c>
      <c r="L199" s="58">
        <f t="shared" si="21"/>
        <v>1.9420866157560744E-2</v>
      </c>
      <c r="M199" s="58">
        <f t="shared" si="22"/>
        <v>-4.8192864359488828E-3</v>
      </c>
      <c r="N199" s="58">
        <f t="shared" si="23"/>
        <v>2.5751524212571625E-2</v>
      </c>
    </row>
    <row r="200" spans="1:14" ht="18.75" customHeight="1" x14ac:dyDescent="0.35">
      <c r="A200" s="56">
        <v>44733</v>
      </c>
      <c r="B200" s="57">
        <v>3.9</v>
      </c>
      <c r="C200" s="57">
        <v>0.26800000000000002</v>
      </c>
      <c r="D200" s="57">
        <v>9.5000000000000001E-2</v>
      </c>
      <c r="E200" s="57">
        <v>9.6835000000000004E-2</v>
      </c>
      <c r="F200" s="57">
        <v>0.20599999999999999</v>
      </c>
      <c r="G200" s="57">
        <v>0.116313</v>
      </c>
      <c r="H200" s="3"/>
      <c r="I200" s="58">
        <f t="shared" si="18"/>
        <v>-5.1151006667703768E-3</v>
      </c>
      <c r="J200" s="58">
        <f t="shared" si="19"/>
        <v>1.5037877364540502E-2</v>
      </c>
      <c r="K200" s="58">
        <f t="shared" si="20"/>
        <v>1.0582109330537008E-2</v>
      </c>
      <c r="L200" s="58">
        <f t="shared" si="21"/>
        <v>-1.9420866157560727E-2</v>
      </c>
      <c r="M200" s="58">
        <f t="shared" si="22"/>
        <v>-4.8426244757880151E-3</v>
      </c>
      <c r="N200" s="58">
        <f t="shared" si="23"/>
        <v>0</v>
      </c>
    </row>
    <row r="201" spans="1:14" ht="18.75" customHeight="1" x14ac:dyDescent="0.35">
      <c r="A201" s="56">
        <v>44731</v>
      </c>
      <c r="B201" s="57">
        <v>3.91</v>
      </c>
      <c r="C201" s="57">
        <v>0.26900000000000002</v>
      </c>
      <c r="D201" s="57">
        <v>9.5000000000000001E-2</v>
      </c>
      <c r="E201" s="57">
        <v>9.9682999999999994E-2</v>
      </c>
      <c r="F201" s="57">
        <v>0.20399999999999999</v>
      </c>
      <c r="G201" s="57">
        <v>0.113356</v>
      </c>
      <c r="H201" s="3"/>
      <c r="I201" s="58">
        <f t="shared" si="18"/>
        <v>2.5608208616736505E-3</v>
      </c>
      <c r="J201" s="58">
        <f t="shared" si="19"/>
        <v>3.7243990909824939E-3</v>
      </c>
      <c r="K201" s="58">
        <f t="shared" si="20"/>
        <v>0</v>
      </c>
      <c r="L201" s="58">
        <f t="shared" si="21"/>
        <v>2.8986651714749043E-2</v>
      </c>
      <c r="M201" s="58">
        <f t="shared" si="22"/>
        <v>-9.7561749453646852E-3</v>
      </c>
      <c r="N201" s="58">
        <f t="shared" si="23"/>
        <v>-2.5751524212571545E-2</v>
      </c>
    </row>
    <row r="202" spans="1:14" ht="18.75" customHeight="1" x14ac:dyDescent="0.35">
      <c r="A202" s="56">
        <v>44728</v>
      </c>
      <c r="B202" s="57">
        <v>3.9049999999999998</v>
      </c>
      <c r="C202" s="57">
        <v>0.27</v>
      </c>
      <c r="D202" s="57">
        <v>9.5000000000000001E-2</v>
      </c>
      <c r="E202" s="57">
        <v>9.9682999999999994E-2</v>
      </c>
      <c r="F202" s="57">
        <v>0.20300000000000001</v>
      </c>
      <c r="G202" s="57">
        <v>0.113356</v>
      </c>
      <c r="H202" s="3"/>
      <c r="I202" s="58">
        <f t="shared" si="18"/>
        <v>-1.2795907056251928E-3</v>
      </c>
      <c r="J202" s="58">
        <f t="shared" si="19"/>
        <v>3.7105793965355534E-3</v>
      </c>
      <c r="K202" s="58">
        <f t="shared" si="20"/>
        <v>0</v>
      </c>
      <c r="L202" s="58">
        <f t="shared" si="21"/>
        <v>0</v>
      </c>
      <c r="M202" s="58">
        <f t="shared" si="22"/>
        <v>-4.9140148024289293E-3</v>
      </c>
      <c r="N202" s="58">
        <f t="shared" si="23"/>
        <v>0</v>
      </c>
    </row>
    <row r="203" spans="1:14" ht="18.75" customHeight="1" x14ac:dyDescent="0.35">
      <c r="A203" s="56">
        <v>44720</v>
      </c>
      <c r="B203" s="57">
        <v>4.1500000000000004</v>
      </c>
      <c r="C203" s="57">
        <v>0.26200000000000001</v>
      </c>
      <c r="D203" s="57">
        <v>9.5000000000000001E-2</v>
      </c>
      <c r="E203" s="57">
        <v>0.102531</v>
      </c>
      <c r="F203" s="57">
        <v>0.20499999999999999</v>
      </c>
      <c r="G203" s="57">
        <v>0.114342</v>
      </c>
      <c r="H203" s="3"/>
      <c r="I203" s="58">
        <f t="shared" si="18"/>
        <v>6.0850550950957809E-2</v>
      </c>
      <c r="J203" s="58">
        <f t="shared" si="19"/>
        <v>-3.007745523727795E-2</v>
      </c>
      <c r="K203" s="58">
        <f t="shared" si="20"/>
        <v>0</v>
      </c>
      <c r="L203" s="58">
        <f t="shared" si="21"/>
        <v>2.8170040982946291E-2</v>
      </c>
      <c r="M203" s="58">
        <f t="shared" si="22"/>
        <v>9.8040000966206145E-3</v>
      </c>
      <c r="N203" s="58">
        <f t="shared" si="23"/>
        <v>8.6606484295302967E-3</v>
      </c>
    </row>
    <row r="204" spans="1:14" ht="18.75" customHeight="1" x14ac:dyDescent="0.35">
      <c r="A204" s="56">
        <v>44719</v>
      </c>
      <c r="B204" s="57">
        <v>3.9060000000000001</v>
      </c>
      <c r="C204" s="57">
        <v>0.26800000000000002</v>
      </c>
      <c r="D204" s="57">
        <v>9.5000000000000001E-2</v>
      </c>
      <c r="E204" s="57">
        <v>0.10443</v>
      </c>
      <c r="F204" s="57">
        <v>0.2</v>
      </c>
      <c r="G204" s="57">
        <v>0.112371</v>
      </c>
      <c r="H204" s="3"/>
      <c r="I204" s="58">
        <f t="shared" si="18"/>
        <v>-6.0594501788119759E-2</v>
      </c>
      <c r="J204" s="58">
        <f t="shared" si="19"/>
        <v>2.2642476749759752E-2</v>
      </c>
      <c r="K204" s="58">
        <f t="shared" si="20"/>
        <v>0</v>
      </c>
      <c r="L204" s="58">
        <f t="shared" si="21"/>
        <v>1.8351798614066529E-2</v>
      </c>
      <c r="M204" s="58">
        <f t="shared" si="22"/>
        <v>-2.4692612590371411E-2</v>
      </c>
      <c r="N204" s="58">
        <f t="shared" si="23"/>
        <v>-1.7388060321703362E-2</v>
      </c>
    </row>
    <row r="205" spans="1:14" ht="18.75" customHeight="1" x14ac:dyDescent="0.35">
      <c r="A205" s="56">
        <v>44712</v>
      </c>
      <c r="B205" s="57">
        <v>4.1500000000000004</v>
      </c>
      <c r="C205" s="57">
        <v>0.26200000000000001</v>
      </c>
      <c r="D205" s="57">
        <v>9.5000000000000001E-2</v>
      </c>
      <c r="E205" s="57">
        <v>0.10348</v>
      </c>
      <c r="F205" s="57">
        <v>0.2</v>
      </c>
      <c r="G205" s="57">
        <v>0.111385</v>
      </c>
      <c r="H205" s="3"/>
      <c r="I205" s="58">
        <f t="shared" si="18"/>
        <v>6.0594501788119787E-2</v>
      </c>
      <c r="J205" s="58">
        <f t="shared" si="19"/>
        <v>-2.2642476749759891E-2</v>
      </c>
      <c r="K205" s="58">
        <f t="shared" si="20"/>
        <v>0</v>
      </c>
      <c r="L205" s="58">
        <f t="shared" si="21"/>
        <v>-9.1386331736288268E-3</v>
      </c>
      <c r="M205" s="58">
        <f t="shared" si="22"/>
        <v>0</v>
      </c>
      <c r="N205" s="58">
        <f t="shared" si="23"/>
        <v>-8.8132285357532744E-3</v>
      </c>
    </row>
    <row r="206" spans="1:14" ht="18.75" customHeight="1" x14ac:dyDescent="0.35">
      <c r="A206" s="56">
        <v>44700</v>
      </c>
      <c r="B206" s="57">
        <v>3.9</v>
      </c>
      <c r="C206" s="57">
        <v>0.26200000000000001</v>
      </c>
      <c r="D206" s="57">
        <v>9.5000000000000001E-2</v>
      </c>
      <c r="E206" s="57">
        <v>0.10348</v>
      </c>
      <c r="F206" s="57">
        <v>0.19900000000000001</v>
      </c>
      <c r="G206" s="57">
        <v>0.118285</v>
      </c>
      <c r="H206" s="3"/>
      <c r="I206" s="58">
        <f t="shared" si="18"/>
        <v>-6.2131781107006276E-2</v>
      </c>
      <c r="J206" s="58">
        <f t="shared" si="19"/>
        <v>0</v>
      </c>
      <c r="K206" s="58">
        <f t="shared" si="20"/>
        <v>0</v>
      </c>
      <c r="L206" s="58">
        <f t="shared" si="21"/>
        <v>0</v>
      </c>
      <c r="M206" s="58">
        <f t="shared" si="22"/>
        <v>-5.0125418235442863E-3</v>
      </c>
      <c r="N206" s="58">
        <f t="shared" si="23"/>
        <v>6.0104298147533514E-2</v>
      </c>
    </row>
    <row r="207" spans="1:14" ht="18.75" customHeight="1" x14ac:dyDescent="0.35">
      <c r="A207" s="56">
        <v>44690</v>
      </c>
      <c r="B207" s="57">
        <v>4.0599999999999996</v>
      </c>
      <c r="C207" s="57">
        <v>0.27</v>
      </c>
      <c r="D207" s="57">
        <v>9.6000000000000002E-2</v>
      </c>
      <c r="E207" s="57">
        <v>0.105379</v>
      </c>
      <c r="F207" s="57">
        <v>0.20399999999999999</v>
      </c>
      <c r="G207" s="57">
        <v>0.118285</v>
      </c>
      <c r="H207" s="3"/>
      <c r="I207" s="58">
        <f t="shared" si="18"/>
        <v>4.0206420478040392E-2</v>
      </c>
      <c r="J207" s="58">
        <f t="shared" si="19"/>
        <v>3.0077455237277954E-2</v>
      </c>
      <c r="K207" s="58">
        <f t="shared" si="20"/>
        <v>1.0471299867295437E-2</v>
      </c>
      <c r="L207" s="58">
        <f t="shared" si="21"/>
        <v>1.8185017951594086E-2</v>
      </c>
      <c r="M207" s="58">
        <f t="shared" si="22"/>
        <v>2.4815169119723778E-2</v>
      </c>
      <c r="N207" s="58">
        <f t="shared" si="23"/>
        <v>0</v>
      </c>
    </row>
    <row r="208" spans="1:14" ht="18.75" customHeight="1" x14ac:dyDescent="0.35">
      <c r="A208" s="56">
        <v>44679</v>
      </c>
      <c r="B208" s="57">
        <v>4</v>
      </c>
      <c r="C208" s="57">
        <v>0.27200000000000002</v>
      </c>
      <c r="D208" s="57">
        <v>9.7000000000000003E-2</v>
      </c>
      <c r="E208" s="57">
        <v>0.105379</v>
      </c>
      <c r="F208" s="57">
        <v>0.215</v>
      </c>
      <c r="G208" s="57">
        <v>0.115328</v>
      </c>
      <c r="H208" s="3"/>
      <c r="I208" s="58">
        <f t="shared" si="18"/>
        <v>-1.4888612493750524E-2</v>
      </c>
      <c r="J208" s="58">
        <f t="shared" si="19"/>
        <v>7.38010729762246E-3</v>
      </c>
      <c r="K208" s="58">
        <f t="shared" si="20"/>
        <v>1.0362787035546658E-2</v>
      </c>
      <c r="L208" s="58">
        <f t="shared" si="21"/>
        <v>0</v>
      </c>
      <c r="M208" s="58">
        <f t="shared" si="22"/>
        <v>5.2518034283446438E-2</v>
      </c>
      <c r="N208" s="58">
        <f t="shared" si="23"/>
        <v>-2.5316724118552725E-2</v>
      </c>
    </row>
    <row r="209" spans="1:14" ht="18.75" customHeight="1" x14ac:dyDescent="0.35">
      <c r="A209" s="56">
        <v>44675</v>
      </c>
      <c r="B209" s="57">
        <v>4</v>
      </c>
      <c r="C209" s="57">
        <v>0.27400000000000002</v>
      </c>
      <c r="D209" s="57">
        <v>9.8000000000000004E-2</v>
      </c>
      <c r="E209" s="57">
        <v>0.108227</v>
      </c>
      <c r="F209" s="57">
        <v>0.2</v>
      </c>
      <c r="G209" s="57">
        <v>0.112371</v>
      </c>
      <c r="H209" s="3"/>
      <c r="I209" s="58">
        <f t="shared" si="18"/>
        <v>0</v>
      </c>
      <c r="J209" s="58">
        <f t="shared" si="19"/>
        <v>7.3260400920728812E-3</v>
      </c>
      <c r="K209" s="58">
        <f t="shared" si="20"/>
        <v>1.0256500167189061E-2</v>
      </c>
      <c r="L209" s="58">
        <f t="shared" si="21"/>
        <v>2.6667497906348432E-2</v>
      </c>
      <c r="M209" s="58">
        <f t="shared" si="22"/>
        <v>-7.2320661579626008E-2</v>
      </c>
      <c r="N209" s="58">
        <f t="shared" si="23"/>
        <v>-2.59743454932275E-2</v>
      </c>
    </row>
    <row r="210" spans="1:14" ht="18.75" customHeight="1" x14ac:dyDescent="0.35">
      <c r="A210" s="56">
        <v>44671</v>
      </c>
      <c r="B210" s="57">
        <v>4</v>
      </c>
      <c r="C210" s="57">
        <v>0.27</v>
      </c>
      <c r="D210" s="57">
        <v>9.8000000000000004E-2</v>
      </c>
      <c r="E210" s="57">
        <v>0.109177</v>
      </c>
      <c r="F210" s="57">
        <v>0.2</v>
      </c>
      <c r="G210" s="57">
        <v>0.108428</v>
      </c>
      <c r="H210" s="3"/>
      <c r="I210" s="58">
        <f t="shared" si="18"/>
        <v>0</v>
      </c>
      <c r="J210" s="58">
        <f t="shared" si="19"/>
        <v>-1.4706147389695449E-2</v>
      </c>
      <c r="K210" s="58">
        <f t="shared" si="20"/>
        <v>0</v>
      </c>
      <c r="L210" s="58">
        <f t="shared" si="21"/>
        <v>8.7395452403328782E-3</v>
      </c>
      <c r="M210" s="58">
        <f t="shared" si="22"/>
        <v>0</v>
      </c>
      <c r="N210" s="58">
        <f t="shared" si="23"/>
        <v>-3.5719538818387526E-2</v>
      </c>
    </row>
    <row r="211" spans="1:14" ht="18.75" customHeight="1" x14ac:dyDescent="0.35">
      <c r="A211" s="56">
        <v>44665</v>
      </c>
      <c r="B211" s="57">
        <v>4</v>
      </c>
      <c r="C211" s="57">
        <v>0.26500000000000001</v>
      </c>
      <c r="D211" s="57">
        <v>9.7000000000000003E-2</v>
      </c>
      <c r="E211" s="57">
        <v>0.105379</v>
      </c>
      <c r="F211" s="57">
        <v>0.19800000000000001</v>
      </c>
      <c r="G211" s="57">
        <v>0.114342</v>
      </c>
      <c r="H211" s="3"/>
      <c r="I211" s="58">
        <f t="shared" si="18"/>
        <v>0</v>
      </c>
      <c r="J211" s="58">
        <f t="shared" si="19"/>
        <v>-1.8692133012152522E-2</v>
      </c>
      <c r="K211" s="58">
        <f t="shared" si="20"/>
        <v>-1.025650016718911E-2</v>
      </c>
      <c r="L211" s="58">
        <f t="shared" si="21"/>
        <v>-3.5407043146681326E-2</v>
      </c>
      <c r="M211" s="58">
        <f t="shared" si="22"/>
        <v>-1.0050335853501451E-2</v>
      </c>
      <c r="N211" s="58">
        <f t="shared" si="23"/>
        <v>5.310759914009093E-2</v>
      </c>
    </row>
    <row r="212" spans="1:14" ht="18.75" customHeight="1" x14ac:dyDescent="0.35">
      <c r="A212" s="56">
        <v>44664</v>
      </c>
      <c r="B212" s="57">
        <v>4</v>
      </c>
      <c r="C212" s="57">
        <v>0.25800000000000001</v>
      </c>
      <c r="D212" s="57">
        <v>9.7000000000000003E-2</v>
      </c>
      <c r="E212" s="57">
        <v>0.105379</v>
      </c>
      <c r="F212" s="57">
        <v>0.2</v>
      </c>
      <c r="G212" s="57">
        <v>0.114342</v>
      </c>
      <c r="H212" s="3"/>
      <c r="I212" s="58">
        <f t="shared" si="18"/>
        <v>0</v>
      </c>
      <c r="J212" s="58">
        <f t="shared" si="19"/>
        <v>-2.677024106460478E-2</v>
      </c>
      <c r="K212" s="58">
        <f t="shared" si="20"/>
        <v>0</v>
      </c>
      <c r="L212" s="58">
        <f t="shared" si="21"/>
        <v>0</v>
      </c>
      <c r="M212" s="58">
        <f t="shared" si="22"/>
        <v>1.0050335853501506E-2</v>
      </c>
      <c r="N212" s="58">
        <f t="shared" si="23"/>
        <v>0</v>
      </c>
    </row>
    <row r="213" spans="1:14" ht="18.75" customHeight="1" x14ac:dyDescent="0.35">
      <c r="A213" s="56">
        <v>44663</v>
      </c>
      <c r="B213" s="57">
        <v>4</v>
      </c>
      <c r="C213" s="57">
        <v>0.252</v>
      </c>
      <c r="D213" s="57">
        <v>9.7000000000000003E-2</v>
      </c>
      <c r="E213" s="57">
        <v>0.102531</v>
      </c>
      <c r="F213" s="57">
        <v>0.19500000000000001</v>
      </c>
      <c r="G213" s="57">
        <v>0.114342</v>
      </c>
      <c r="H213" s="3"/>
      <c r="I213" s="58">
        <f t="shared" si="18"/>
        <v>0</v>
      </c>
      <c r="J213" s="58">
        <f t="shared" si="19"/>
        <v>-2.3530497410194161E-2</v>
      </c>
      <c r="K213" s="58">
        <f t="shared" si="20"/>
        <v>0</v>
      </c>
      <c r="L213" s="58">
        <f t="shared" si="21"/>
        <v>-2.7398183392031959E-2</v>
      </c>
      <c r="M213" s="58">
        <f t="shared" si="22"/>
        <v>-2.5317807984289897E-2</v>
      </c>
      <c r="N213" s="58">
        <f t="shared" si="23"/>
        <v>0</v>
      </c>
    </row>
    <row r="214" spans="1:14" ht="18.75" customHeight="1" x14ac:dyDescent="0.35">
      <c r="A214" s="56">
        <v>44661</v>
      </c>
      <c r="B214" s="57">
        <v>3.9209999999999998</v>
      </c>
      <c r="C214" s="57">
        <v>0.255</v>
      </c>
      <c r="D214" s="57">
        <v>9.7000000000000003E-2</v>
      </c>
      <c r="E214" s="57">
        <v>0.110126</v>
      </c>
      <c r="F214" s="57">
        <v>0.20499999999999999</v>
      </c>
      <c r="G214" s="57">
        <v>0.116313</v>
      </c>
      <c r="H214" s="3"/>
      <c r="I214" s="58">
        <f t="shared" si="18"/>
        <v>-1.9947637809696078E-2</v>
      </c>
      <c r="J214" s="58">
        <f t="shared" si="19"/>
        <v>1.1834457647002798E-2</v>
      </c>
      <c r="K214" s="58">
        <f t="shared" si="20"/>
        <v>0</v>
      </c>
      <c r="L214" s="58">
        <f t="shared" si="21"/>
        <v>7.1459972927963036E-2</v>
      </c>
      <c r="M214" s="58">
        <f t="shared" si="22"/>
        <v>5.00104205746612E-2</v>
      </c>
      <c r="N214" s="58">
        <f t="shared" si="23"/>
        <v>1.7090875783041339E-2</v>
      </c>
    </row>
    <row r="215" spans="1:14" ht="18.75" customHeight="1" x14ac:dyDescent="0.35">
      <c r="A215" s="56">
        <v>44658</v>
      </c>
      <c r="B215" s="57">
        <v>3.91</v>
      </c>
      <c r="C215" s="57">
        <v>0.255</v>
      </c>
      <c r="D215" s="57">
        <v>9.6000000000000002E-2</v>
      </c>
      <c r="E215" s="57">
        <v>0.109177</v>
      </c>
      <c r="F215" s="57">
        <v>0.20200000000000001</v>
      </c>
      <c r="G215" s="57">
        <v>0.116313</v>
      </c>
      <c r="H215" s="3"/>
      <c r="I215" s="58">
        <f t="shared" si="18"/>
        <v>-2.809349312920061E-3</v>
      </c>
      <c r="J215" s="58">
        <f t="shared" si="19"/>
        <v>0</v>
      </c>
      <c r="K215" s="58">
        <f t="shared" si="20"/>
        <v>-1.0362787035546547E-2</v>
      </c>
      <c r="L215" s="58">
        <f t="shared" si="21"/>
        <v>-8.6547463892499218E-3</v>
      </c>
      <c r="M215" s="58">
        <f t="shared" si="22"/>
        <v>-1.4742281737203319E-2</v>
      </c>
      <c r="N215" s="58">
        <f t="shared" si="23"/>
        <v>0</v>
      </c>
    </row>
    <row r="216" spans="1:14" ht="18.75" customHeight="1" x14ac:dyDescent="0.35">
      <c r="A216" s="56">
        <v>44656</v>
      </c>
      <c r="B216" s="57">
        <v>4</v>
      </c>
      <c r="C216" s="57">
        <v>0.255</v>
      </c>
      <c r="D216" s="57">
        <v>9.9000000000000005E-2</v>
      </c>
      <c r="E216" s="57">
        <v>0.108227</v>
      </c>
      <c r="F216" s="57">
        <v>0.19800000000000001</v>
      </c>
      <c r="G216" s="57">
        <v>0.117299</v>
      </c>
      <c r="H216" s="3"/>
      <c r="I216" s="58">
        <f t="shared" si="18"/>
        <v>2.2756987122616278E-2</v>
      </c>
      <c r="J216" s="58">
        <f t="shared" si="19"/>
        <v>0</v>
      </c>
      <c r="K216" s="58">
        <f t="shared" si="20"/>
        <v>3.0771658666753687E-2</v>
      </c>
      <c r="L216" s="58">
        <f t="shared" si="21"/>
        <v>-8.739545240332932E-3</v>
      </c>
      <c r="M216" s="58">
        <f t="shared" si="22"/>
        <v>-2.0000666706669543E-2</v>
      </c>
      <c r="N216" s="58">
        <f t="shared" si="23"/>
        <v>8.4413973165653067E-3</v>
      </c>
    </row>
    <row r="217" spans="1:14" ht="18.75" customHeight="1" x14ac:dyDescent="0.35">
      <c r="A217" s="56">
        <v>44642</v>
      </c>
      <c r="B217" s="57">
        <v>3.9020000000000001</v>
      </c>
      <c r="C217" s="57">
        <v>0.26380999999999999</v>
      </c>
      <c r="D217" s="57">
        <v>9.9000000000000005E-2</v>
      </c>
      <c r="E217" s="57">
        <v>0.112974</v>
      </c>
      <c r="F217" s="57">
        <v>0.21</v>
      </c>
      <c r="G217" s="57">
        <v>0.120256</v>
      </c>
      <c r="H217" s="3"/>
      <c r="I217" s="58">
        <f t="shared" si="18"/>
        <v>-2.4805118918971115E-2</v>
      </c>
      <c r="J217" s="58">
        <f t="shared" si="19"/>
        <v>3.3965601912002798E-2</v>
      </c>
      <c r="K217" s="58">
        <f t="shared" si="20"/>
        <v>0</v>
      </c>
      <c r="L217" s="58">
        <f t="shared" si="21"/>
        <v>4.2926830566575661E-2</v>
      </c>
      <c r="M217" s="58">
        <f t="shared" si="22"/>
        <v>5.8840500022933395E-2</v>
      </c>
      <c r="N217" s="58">
        <f t="shared" si="23"/>
        <v>2.4896573317099782E-2</v>
      </c>
    </row>
    <row r="218" spans="1:14" ht="18.75" customHeight="1" x14ac:dyDescent="0.35">
      <c r="A218" s="56">
        <v>44637</v>
      </c>
      <c r="B218" s="57">
        <v>3.9020000000000001</v>
      </c>
      <c r="C218" s="57">
        <v>0.261905</v>
      </c>
      <c r="D218" s="57">
        <v>0.1</v>
      </c>
      <c r="E218" s="57">
        <v>0.108227</v>
      </c>
      <c r="F218" s="57">
        <v>0.2</v>
      </c>
      <c r="G218" s="57">
        <v>0.121242</v>
      </c>
      <c r="H218" s="3"/>
      <c r="I218" s="58">
        <f t="shared" si="18"/>
        <v>0</v>
      </c>
      <c r="J218" s="58">
        <f t="shared" si="19"/>
        <v>-7.2473044827938296E-3</v>
      </c>
      <c r="K218" s="58">
        <f t="shared" si="20"/>
        <v>1.0050335853501506E-2</v>
      </c>
      <c r="L218" s="58">
        <f t="shared" si="21"/>
        <v>-4.2926830566575577E-2</v>
      </c>
      <c r="M218" s="58">
        <f t="shared" si="22"/>
        <v>-4.8790164169431945E-2</v>
      </c>
      <c r="N218" s="58">
        <f t="shared" si="23"/>
        <v>8.1657444684141035E-3</v>
      </c>
    </row>
    <row r="219" spans="1:14" ht="18.75" customHeight="1" x14ac:dyDescent="0.35">
      <c r="A219" s="56">
        <v>44636</v>
      </c>
      <c r="B219" s="57">
        <v>3.9009999999999998</v>
      </c>
      <c r="C219" s="57">
        <v>0.261905</v>
      </c>
      <c r="D219" s="57">
        <v>9.9000000000000005E-2</v>
      </c>
      <c r="E219" s="57">
        <v>0.108227</v>
      </c>
      <c r="F219" s="57">
        <v>0.19400000000000001</v>
      </c>
      <c r="G219" s="57">
        <v>0.121242</v>
      </c>
      <c r="H219" s="3"/>
      <c r="I219" s="58">
        <f t="shared" si="18"/>
        <v>-2.5631167640006498E-4</v>
      </c>
      <c r="J219" s="58">
        <f t="shared" si="19"/>
        <v>0</v>
      </c>
      <c r="K219" s="58">
        <f t="shared" si="20"/>
        <v>-1.0050335853501451E-2</v>
      </c>
      <c r="L219" s="58">
        <f t="shared" si="21"/>
        <v>0</v>
      </c>
      <c r="M219" s="58">
        <f t="shared" si="22"/>
        <v>-3.0459207484708574E-2</v>
      </c>
      <c r="N219" s="58">
        <f t="shared" si="23"/>
        <v>0</v>
      </c>
    </row>
    <row r="220" spans="1:14" ht="18.75" customHeight="1" x14ac:dyDescent="0.35">
      <c r="A220" s="56">
        <v>44635</v>
      </c>
      <c r="B220" s="57">
        <v>3.9009999999999998</v>
      </c>
      <c r="C220" s="57">
        <v>0.26</v>
      </c>
      <c r="D220" s="57">
        <v>9.9000000000000005E-2</v>
      </c>
      <c r="E220" s="57">
        <v>0.10632800000000001</v>
      </c>
      <c r="F220" s="57">
        <v>0.193</v>
      </c>
      <c r="G220" s="57">
        <v>0.12518499999999999</v>
      </c>
      <c r="H220" s="3"/>
      <c r="I220" s="58">
        <f t="shared" si="18"/>
        <v>0</v>
      </c>
      <c r="J220" s="58">
        <f t="shared" si="19"/>
        <v>-7.3002115721074283E-3</v>
      </c>
      <c r="K220" s="58">
        <f t="shared" si="20"/>
        <v>0</v>
      </c>
      <c r="L220" s="58">
        <f t="shared" si="21"/>
        <v>-1.7702217056739217E-2</v>
      </c>
      <c r="M220" s="58">
        <f t="shared" si="22"/>
        <v>-5.1679701584425612E-3</v>
      </c>
      <c r="N220" s="58">
        <f t="shared" si="23"/>
        <v>3.2004094922286154E-2</v>
      </c>
    </row>
    <row r="221" spans="1:14" ht="18.75" customHeight="1" x14ac:dyDescent="0.35">
      <c r="A221" s="56">
        <v>44633</v>
      </c>
      <c r="B221" s="57">
        <v>3.9009999999999998</v>
      </c>
      <c r="C221" s="57">
        <v>0.25523800000000002</v>
      </c>
      <c r="D221" s="57">
        <v>9.7000000000000003E-2</v>
      </c>
      <c r="E221" s="57">
        <v>0.10348</v>
      </c>
      <c r="F221" s="57">
        <v>0.19</v>
      </c>
      <c r="G221" s="57">
        <v>0.12518499999999999</v>
      </c>
      <c r="H221" s="3"/>
      <c r="I221" s="58">
        <f t="shared" si="18"/>
        <v>0</v>
      </c>
      <c r="J221" s="58">
        <f t="shared" si="19"/>
        <v>-1.8485187808501034E-2</v>
      </c>
      <c r="K221" s="58">
        <f t="shared" si="20"/>
        <v>-2.0408871631207123E-2</v>
      </c>
      <c r="L221" s="58">
        <f t="shared" si="21"/>
        <v>-2.7150298801203256E-2</v>
      </c>
      <c r="M221" s="58">
        <f t="shared" si="22"/>
        <v>-1.5666116744399463E-2</v>
      </c>
      <c r="N221" s="58">
        <f t="shared" si="23"/>
        <v>0</v>
      </c>
    </row>
    <row r="222" spans="1:14" ht="18.75" customHeight="1" x14ac:dyDescent="0.35">
      <c r="A222" s="56">
        <v>44630</v>
      </c>
      <c r="B222" s="57">
        <v>3.9009999999999998</v>
      </c>
      <c r="C222" s="57">
        <v>0.25047599999999998</v>
      </c>
      <c r="D222" s="57">
        <v>9.6000000000000002E-2</v>
      </c>
      <c r="E222" s="57">
        <v>9.8734000000000002E-2</v>
      </c>
      <c r="F222" s="57">
        <v>0.186</v>
      </c>
      <c r="G222" s="57">
        <v>0.12518499999999999</v>
      </c>
      <c r="H222" s="3"/>
      <c r="I222" s="58">
        <f t="shared" si="18"/>
        <v>0</v>
      </c>
      <c r="J222" s="58">
        <f t="shared" si="19"/>
        <v>-1.8833335655257261E-2</v>
      </c>
      <c r="K222" s="58">
        <f t="shared" si="20"/>
        <v>-1.0362787035546547E-2</v>
      </c>
      <c r="L222" s="58">
        <f t="shared" si="21"/>
        <v>-4.6948991980572397E-2</v>
      </c>
      <c r="M222" s="58">
        <f t="shared" si="22"/>
        <v>-2.1277398447284965E-2</v>
      </c>
      <c r="N222" s="58">
        <f t="shared" si="23"/>
        <v>0</v>
      </c>
    </row>
    <row r="223" spans="1:14" ht="18.75" customHeight="1" x14ac:dyDescent="0.35">
      <c r="A223" s="56">
        <v>44622</v>
      </c>
      <c r="B223" s="57">
        <v>3.86</v>
      </c>
      <c r="C223" s="57">
        <v>0.24857099999999999</v>
      </c>
      <c r="D223" s="57">
        <v>9.7000000000000003E-2</v>
      </c>
      <c r="E223" s="57">
        <v>0.100632</v>
      </c>
      <c r="F223" s="57">
        <v>0.185</v>
      </c>
      <c r="G223" s="57">
        <v>0.12814200000000001</v>
      </c>
      <c r="H223" s="3"/>
      <c r="I223" s="58">
        <f t="shared" si="18"/>
        <v>-1.0565747047779968E-2</v>
      </c>
      <c r="J223" s="58">
        <f t="shared" si="19"/>
        <v>-7.6345885379255074E-3</v>
      </c>
      <c r="K223" s="58">
        <f t="shared" si="20"/>
        <v>1.0362787035546658E-2</v>
      </c>
      <c r="L223" s="58">
        <f t="shared" si="21"/>
        <v>1.904093319931531E-2</v>
      </c>
      <c r="M223" s="58">
        <f t="shared" si="22"/>
        <v>-5.3908486348764233E-3</v>
      </c>
      <c r="N223" s="58">
        <f t="shared" si="23"/>
        <v>2.3346380836200678E-2</v>
      </c>
    </row>
    <row r="224" spans="1:14" ht="18.75" customHeight="1" x14ac:dyDescent="0.35">
      <c r="A224" s="56">
        <v>44619</v>
      </c>
      <c r="B224" s="57">
        <v>4.1895239999999996</v>
      </c>
      <c r="C224" s="57">
        <v>0.24761900000000001</v>
      </c>
      <c r="D224" s="57">
        <v>9.7000000000000003E-2</v>
      </c>
      <c r="E224" s="57">
        <v>0.102531</v>
      </c>
      <c r="F224" s="57">
        <v>0.19</v>
      </c>
      <c r="G224" s="57">
        <v>0.12617</v>
      </c>
      <c r="H224" s="3"/>
      <c r="I224" s="58">
        <f t="shared" si="18"/>
        <v>8.1919940185288503E-2</v>
      </c>
      <c r="J224" s="58">
        <f t="shared" si="19"/>
        <v>-3.8372444754590338E-3</v>
      </c>
      <c r="K224" s="58">
        <f t="shared" si="20"/>
        <v>0</v>
      </c>
      <c r="L224" s="58">
        <f t="shared" si="21"/>
        <v>1.8694893340819283E-2</v>
      </c>
      <c r="M224" s="58">
        <f t="shared" si="22"/>
        <v>2.6668247082161273E-2</v>
      </c>
      <c r="N224" s="58">
        <f t="shared" si="23"/>
        <v>-1.5508820078251002E-2</v>
      </c>
    </row>
    <row r="225" spans="1:14" ht="18.75" customHeight="1" x14ac:dyDescent="0.35">
      <c r="A225" s="56">
        <v>44616</v>
      </c>
      <c r="B225" s="57">
        <v>4.1895239999999996</v>
      </c>
      <c r="C225" s="57">
        <v>0.246667</v>
      </c>
      <c r="D225" s="57">
        <v>9.8000000000000004E-2</v>
      </c>
      <c r="E225" s="57">
        <v>0.102531</v>
      </c>
      <c r="F225" s="57">
        <v>0.186</v>
      </c>
      <c r="G225" s="57">
        <v>0.12617</v>
      </c>
      <c r="H225" s="3"/>
      <c r="I225" s="58">
        <f t="shared" si="18"/>
        <v>0</v>
      </c>
      <c r="J225" s="58">
        <f t="shared" si="19"/>
        <v>-3.8520256578409599E-3</v>
      </c>
      <c r="K225" s="58">
        <f t="shared" si="20"/>
        <v>1.0256500167189061E-2</v>
      </c>
      <c r="L225" s="58">
        <f t="shared" si="21"/>
        <v>0</v>
      </c>
      <c r="M225" s="58">
        <f t="shared" si="22"/>
        <v>-2.1277398447284965E-2</v>
      </c>
      <c r="N225" s="58">
        <f t="shared" si="23"/>
        <v>0</v>
      </c>
    </row>
    <row r="226" spans="1:14" ht="18.75" customHeight="1" x14ac:dyDescent="0.35">
      <c r="A226" s="56">
        <v>44614</v>
      </c>
      <c r="B226" s="57">
        <v>3.9047619999999998</v>
      </c>
      <c r="C226" s="57">
        <v>0.24476200000000001</v>
      </c>
      <c r="D226" s="57">
        <v>9.8000000000000004E-2</v>
      </c>
      <c r="E226" s="57">
        <v>0.10443</v>
      </c>
      <c r="F226" s="57">
        <v>0.182</v>
      </c>
      <c r="G226" s="57">
        <v>0.12617</v>
      </c>
      <c r="H226" s="3"/>
      <c r="I226" s="58">
        <f t="shared" si="18"/>
        <v>-7.0390289730954209E-2</v>
      </c>
      <c r="J226" s="58">
        <f t="shared" si="19"/>
        <v>-7.7529390497734869E-3</v>
      </c>
      <c r="K226" s="58">
        <f t="shared" si="20"/>
        <v>0</v>
      </c>
      <c r="L226" s="58">
        <f t="shared" si="21"/>
        <v>1.8351798614066529E-2</v>
      </c>
      <c r="M226" s="58">
        <f t="shared" si="22"/>
        <v>-2.1739986636405875E-2</v>
      </c>
      <c r="N226" s="58">
        <f t="shared" si="23"/>
        <v>0</v>
      </c>
    </row>
    <row r="227" spans="1:14" ht="18.75" customHeight="1" x14ac:dyDescent="0.35">
      <c r="A227" s="56">
        <v>44607</v>
      </c>
      <c r="B227" s="57">
        <v>4.1904760000000003</v>
      </c>
      <c r="C227" s="57">
        <v>0.249524</v>
      </c>
      <c r="D227" s="57">
        <v>9.9000000000000005E-2</v>
      </c>
      <c r="E227" s="57">
        <v>0.10443</v>
      </c>
      <c r="F227" s="57">
        <v>0.19</v>
      </c>
      <c r="G227" s="57">
        <v>0.12814200000000001</v>
      </c>
      <c r="H227" s="3"/>
      <c r="I227" s="58">
        <f t="shared" si="18"/>
        <v>7.0617497369163298E-2</v>
      </c>
      <c r="J227" s="58">
        <f t="shared" si="19"/>
        <v>1.9268793119381667E-2</v>
      </c>
      <c r="K227" s="58">
        <f t="shared" si="20"/>
        <v>1.0152371464017908E-2</v>
      </c>
      <c r="L227" s="58">
        <f t="shared" si="21"/>
        <v>0</v>
      </c>
      <c r="M227" s="58">
        <f t="shared" si="22"/>
        <v>4.3017385083690858E-2</v>
      </c>
      <c r="N227" s="58">
        <f t="shared" si="23"/>
        <v>1.5508820078250956E-2</v>
      </c>
    </row>
    <row r="228" spans="1:14" ht="18.75" customHeight="1" x14ac:dyDescent="0.35">
      <c r="A228" s="56">
        <v>44606</v>
      </c>
      <c r="B228" s="57">
        <v>4.1904760000000003</v>
      </c>
      <c r="C228" s="57">
        <v>0.25047599999999998</v>
      </c>
      <c r="D228" s="57">
        <v>9.8000000000000004E-2</v>
      </c>
      <c r="E228" s="57">
        <v>0.105379</v>
      </c>
      <c r="F228" s="57">
        <v>0.188</v>
      </c>
      <c r="G228" s="57">
        <v>0.124199</v>
      </c>
      <c r="H228" s="3"/>
      <c r="I228" s="58">
        <f t="shared" si="18"/>
        <v>0</v>
      </c>
      <c r="J228" s="58">
        <f t="shared" si="19"/>
        <v>3.8080046016175039E-3</v>
      </c>
      <c r="K228" s="58">
        <f t="shared" si="20"/>
        <v>-1.0152371464017962E-2</v>
      </c>
      <c r="L228" s="58">
        <f t="shared" si="21"/>
        <v>9.0463847779653668E-3</v>
      </c>
      <c r="M228" s="58">
        <f t="shared" si="22"/>
        <v>-1.0582109330536972E-2</v>
      </c>
      <c r="N228" s="58">
        <f t="shared" si="23"/>
        <v>-3.1253906080726944E-2</v>
      </c>
    </row>
    <row r="229" spans="1:14" ht="18.75" customHeight="1" x14ac:dyDescent="0.35">
      <c r="A229" s="56">
        <v>44605</v>
      </c>
      <c r="B229" s="57">
        <v>4.1904760000000003</v>
      </c>
      <c r="C229" s="57">
        <v>0.25047599999999998</v>
      </c>
      <c r="D229" s="57">
        <v>9.8000000000000004E-2</v>
      </c>
      <c r="E229" s="57">
        <v>0.10348</v>
      </c>
      <c r="F229" s="57">
        <v>0.188</v>
      </c>
      <c r="G229" s="57">
        <v>0.124199</v>
      </c>
      <c r="H229" s="3"/>
      <c r="I229" s="58">
        <f t="shared" si="18"/>
        <v>0</v>
      </c>
      <c r="J229" s="58">
        <f t="shared" si="19"/>
        <v>0</v>
      </c>
      <c r="K229" s="58">
        <f t="shared" si="20"/>
        <v>0</v>
      </c>
      <c r="L229" s="58">
        <f t="shared" si="21"/>
        <v>-1.8185017951594079E-2</v>
      </c>
      <c r="M229" s="58">
        <f t="shared" si="22"/>
        <v>0</v>
      </c>
      <c r="N229" s="58">
        <f t="shared" si="23"/>
        <v>0</v>
      </c>
    </row>
    <row r="230" spans="1:14" ht="18.75" customHeight="1" x14ac:dyDescent="0.35">
      <c r="A230" s="56">
        <v>44602</v>
      </c>
      <c r="B230" s="57">
        <v>4.2857149999999997</v>
      </c>
      <c r="C230" s="57">
        <v>0.25047599999999998</v>
      </c>
      <c r="D230" s="57">
        <v>9.9000000000000005E-2</v>
      </c>
      <c r="E230" s="57">
        <v>0.105379</v>
      </c>
      <c r="F230" s="57">
        <v>0.19</v>
      </c>
      <c r="G230" s="57">
        <v>0.124199</v>
      </c>
      <c r="H230" s="3"/>
      <c r="I230" s="58">
        <f t="shared" si="18"/>
        <v>2.2473067973257682E-2</v>
      </c>
      <c r="J230" s="58">
        <f t="shared" si="19"/>
        <v>0</v>
      </c>
      <c r="K230" s="58">
        <f t="shared" si="20"/>
        <v>1.0152371464017908E-2</v>
      </c>
      <c r="L230" s="58">
        <f t="shared" si="21"/>
        <v>1.8185017951594086E-2</v>
      </c>
      <c r="M230" s="58">
        <f t="shared" si="22"/>
        <v>1.0582109330537008E-2</v>
      </c>
      <c r="N230" s="58">
        <f t="shared" si="23"/>
        <v>0</v>
      </c>
    </row>
    <row r="231" spans="1:14" ht="18.75" customHeight="1" x14ac:dyDescent="0.35">
      <c r="A231" s="56">
        <v>44599</v>
      </c>
      <c r="B231" s="57">
        <v>4.2857149999999997</v>
      </c>
      <c r="C231" s="57">
        <v>0.24761900000000001</v>
      </c>
      <c r="D231" s="57">
        <v>0.1</v>
      </c>
      <c r="E231" s="57">
        <v>0.102531</v>
      </c>
      <c r="F231" s="57">
        <v>0.189</v>
      </c>
      <c r="G231" s="57">
        <v>0.123213</v>
      </c>
      <c r="H231" s="3"/>
      <c r="I231" s="58">
        <f t="shared" si="18"/>
        <v>0</v>
      </c>
      <c r="J231" s="58">
        <f t="shared" si="19"/>
        <v>-1.1471833013384603E-2</v>
      </c>
      <c r="K231" s="58">
        <f t="shared" si="20"/>
        <v>1.0050335853501506E-2</v>
      </c>
      <c r="L231" s="58">
        <f t="shared" si="21"/>
        <v>-2.7398183392031959E-2</v>
      </c>
      <c r="M231" s="58">
        <f t="shared" si="22"/>
        <v>-5.2770571008437812E-3</v>
      </c>
      <c r="N231" s="58">
        <f t="shared" si="23"/>
        <v>-7.970552924023884E-3</v>
      </c>
    </row>
    <row r="232" spans="1:14" ht="18.75" customHeight="1" x14ac:dyDescent="0.35">
      <c r="A232" s="56">
        <v>44591</v>
      </c>
      <c r="B232" s="57">
        <v>3.9523809999999999</v>
      </c>
      <c r="C232" s="57">
        <v>0.249524</v>
      </c>
      <c r="D232" s="57">
        <v>0.1</v>
      </c>
      <c r="E232" s="57">
        <v>0.107278</v>
      </c>
      <c r="F232" s="57">
        <v>0.215</v>
      </c>
      <c r="G232" s="57">
        <v>0.123213</v>
      </c>
      <c r="H232" s="3"/>
      <c r="I232" s="58">
        <f t="shared" si="18"/>
        <v>-8.096921715212721E-2</v>
      </c>
      <c r="J232" s="58">
        <f t="shared" si="19"/>
        <v>7.6638284117672159E-3</v>
      </c>
      <c r="K232" s="58">
        <f t="shared" si="20"/>
        <v>0</v>
      </c>
      <c r="L232" s="58">
        <f t="shared" si="21"/>
        <v>4.525840411837561E-2</v>
      </c>
      <c r="M232" s="58">
        <f t="shared" si="22"/>
        <v>0.12889101306802031</v>
      </c>
      <c r="N232" s="58">
        <f t="shared" si="23"/>
        <v>0</v>
      </c>
    </row>
    <row r="233" spans="1:14" ht="18.75" customHeight="1" x14ac:dyDescent="0.35">
      <c r="A233" s="56">
        <v>44585</v>
      </c>
      <c r="B233" s="57">
        <v>3.9047619999999998</v>
      </c>
      <c r="C233" s="57">
        <v>0.24571399999999999</v>
      </c>
      <c r="D233" s="57">
        <v>9.9000000000000005E-2</v>
      </c>
      <c r="E233" s="57">
        <v>0.110126</v>
      </c>
      <c r="F233" s="57">
        <v>0.20599999999999999</v>
      </c>
      <c r="G233" s="57">
        <v>0.123213</v>
      </c>
      <c r="H233" s="3"/>
      <c r="I233" s="58">
        <f t="shared" si="18"/>
        <v>-1.2121348190293965E-2</v>
      </c>
      <c r="J233" s="58">
        <f t="shared" si="19"/>
        <v>-1.5386844989340395E-2</v>
      </c>
      <c r="K233" s="58">
        <f t="shared" si="20"/>
        <v>-1.0050335853501451E-2</v>
      </c>
      <c r="L233" s="58">
        <f t="shared" si="21"/>
        <v>2.6201568809587461E-2</v>
      </c>
      <c r="M233" s="58">
        <f t="shared" si="22"/>
        <v>-4.2761859338081701E-2</v>
      </c>
      <c r="N233" s="58">
        <f t="shared" si="23"/>
        <v>0</v>
      </c>
    </row>
    <row r="234" spans="1:14" ht="18.75" customHeight="1" x14ac:dyDescent="0.35">
      <c r="A234" s="56">
        <v>44584</v>
      </c>
      <c r="B234" s="57">
        <v>3.9047619999999998</v>
      </c>
      <c r="C234" s="57">
        <v>0.24761900000000001</v>
      </c>
      <c r="D234" s="57">
        <v>0.1</v>
      </c>
      <c r="E234" s="57">
        <v>0.109177</v>
      </c>
      <c r="F234" s="57">
        <v>0.21299999999999999</v>
      </c>
      <c r="G234" s="57">
        <v>0.12518499999999999</v>
      </c>
      <c r="H234" s="3"/>
      <c r="I234" s="58">
        <f t="shared" si="18"/>
        <v>0</v>
      </c>
      <c r="J234" s="58">
        <f t="shared" si="19"/>
        <v>7.7230165775733061E-3</v>
      </c>
      <c r="K234" s="58">
        <f t="shared" si="20"/>
        <v>1.0050335853501506E-2</v>
      </c>
      <c r="L234" s="58">
        <f t="shared" si="21"/>
        <v>-8.6547463892499218E-3</v>
      </c>
      <c r="M234" s="58">
        <f t="shared" si="22"/>
        <v>3.3415996919844017E-2</v>
      </c>
      <c r="N234" s="58">
        <f t="shared" si="23"/>
        <v>1.5878078168550237E-2</v>
      </c>
    </row>
    <row r="235" spans="1:14" ht="18.75" customHeight="1" x14ac:dyDescent="0.35">
      <c r="A235" s="56">
        <v>44581</v>
      </c>
      <c r="B235" s="57">
        <v>3.9047619999999998</v>
      </c>
      <c r="C235" s="57">
        <v>0.246667</v>
      </c>
      <c r="D235" s="57">
        <v>0.1</v>
      </c>
      <c r="E235" s="57">
        <v>0.109177</v>
      </c>
      <c r="F235" s="57">
        <v>0.21</v>
      </c>
      <c r="G235" s="57">
        <v>0.124199</v>
      </c>
      <c r="H235" s="3"/>
      <c r="I235" s="58">
        <f t="shared" si="18"/>
        <v>0</v>
      </c>
      <c r="J235" s="58">
        <f t="shared" si="19"/>
        <v>-3.8520256578409599E-3</v>
      </c>
      <c r="K235" s="58">
        <f t="shared" si="20"/>
        <v>0</v>
      </c>
      <c r="L235" s="58">
        <f t="shared" si="21"/>
        <v>0</v>
      </c>
      <c r="M235" s="58">
        <f t="shared" si="22"/>
        <v>-1.4184634991956413E-2</v>
      </c>
      <c r="N235" s="58">
        <f t="shared" si="23"/>
        <v>-7.9075252445263231E-3</v>
      </c>
    </row>
    <row r="236" spans="1:14" ht="18.75" customHeight="1" x14ac:dyDescent="0.35">
      <c r="A236" s="56">
        <v>44580</v>
      </c>
      <c r="B236" s="57">
        <v>3.819048</v>
      </c>
      <c r="C236" s="57">
        <v>0.246667</v>
      </c>
      <c r="D236" s="57">
        <v>0.1</v>
      </c>
      <c r="E236" s="57">
        <v>0.112025</v>
      </c>
      <c r="F236" s="57">
        <v>0.20499999999999999</v>
      </c>
      <c r="G236" s="57">
        <v>0.12617</v>
      </c>
      <c r="H236" s="3"/>
      <c r="I236" s="58">
        <f t="shared" si="18"/>
        <v>-2.2195657031409431E-2</v>
      </c>
      <c r="J236" s="58">
        <f t="shared" si="19"/>
        <v>0</v>
      </c>
      <c r="K236" s="58">
        <f t="shared" si="20"/>
        <v>0</v>
      </c>
      <c r="L236" s="58">
        <f t="shared" si="21"/>
        <v>2.5751642256103054E-2</v>
      </c>
      <c r="M236" s="58">
        <f t="shared" si="22"/>
        <v>-2.409755157906053E-2</v>
      </c>
      <c r="N236" s="58">
        <f t="shared" si="23"/>
        <v>1.574508600247581E-2</v>
      </c>
    </row>
    <row r="237" spans="1:14" ht="18.75" customHeight="1" x14ac:dyDescent="0.35">
      <c r="A237" s="56">
        <v>44579</v>
      </c>
      <c r="B237" s="57">
        <v>3.9619049999999998</v>
      </c>
      <c r="C237" s="57">
        <v>0.246667</v>
      </c>
      <c r="D237" s="57">
        <v>9.9000000000000005E-2</v>
      </c>
      <c r="E237" s="57">
        <v>0.11107499999999999</v>
      </c>
      <c r="F237" s="57">
        <v>0.19700000000000001</v>
      </c>
      <c r="G237" s="57">
        <v>0.12617</v>
      </c>
      <c r="H237" s="3"/>
      <c r="I237" s="58">
        <f t="shared" si="18"/>
        <v>3.6723793300227611E-2</v>
      </c>
      <c r="J237" s="58">
        <f t="shared" si="19"/>
        <v>0</v>
      </c>
      <c r="K237" s="58">
        <f t="shared" si="20"/>
        <v>-1.0050335853501451E-2</v>
      </c>
      <c r="L237" s="58">
        <f t="shared" si="21"/>
        <v>-8.5164118502345995E-3</v>
      </c>
      <c r="M237" s="58">
        <f t="shared" si="22"/>
        <v>-3.9806250400419595E-2</v>
      </c>
      <c r="N237" s="58">
        <f t="shared" si="23"/>
        <v>0</v>
      </c>
    </row>
    <row r="238" spans="1:14" ht="18.75" customHeight="1" x14ac:dyDescent="0.35">
      <c r="A238" s="56">
        <v>44574</v>
      </c>
      <c r="B238" s="57">
        <v>3.7714289999999999</v>
      </c>
      <c r="C238" s="57">
        <v>0.240952</v>
      </c>
      <c r="D238" s="57">
        <v>9.8000000000000004E-2</v>
      </c>
      <c r="E238" s="57">
        <v>0.110126</v>
      </c>
      <c r="F238" s="57">
        <v>0.19700000000000001</v>
      </c>
      <c r="G238" s="57">
        <v>0.13011300000000001</v>
      </c>
      <c r="H238" s="3"/>
      <c r="I238" s="58">
        <f t="shared" si="18"/>
        <v>-4.9270995466577532E-2</v>
      </c>
      <c r="J238" s="58">
        <f t="shared" si="19"/>
        <v>-2.3441505351373595E-2</v>
      </c>
      <c r="K238" s="58">
        <f t="shared" si="20"/>
        <v>-1.0152371464017962E-2</v>
      </c>
      <c r="L238" s="58">
        <f t="shared" si="21"/>
        <v>-8.5804840166184542E-3</v>
      </c>
      <c r="M238" s="58">
        <f t="shared" si="22"/>
        <v>0</v>
      </c>
      <c r="N238" s="58">
        <f t="shared" si="23"/>
        <v>3.0773099722874921E-2</v>
      </c>
    </row>
    <row r="239" spans="1:14" ht="18.75" customHeight="1" x14ac:dyDescent="0.35">
      <c r="A239" s="56">
        <v>44573</v>
      </c>
      <c r="B239" s="57">
        <v>3.7714289999999999</v>
      </c>
      <c r="C239" s="57">
        <v>0.238095</v>
      </c>
      <c r="D239" s="57">
        <v>9.8000000000000004E-2</v>
      </c>
      <c r="E239" s="57">
        <v>0.110126</v>
      </c>
      <c r="F239" s="57">
        <v>0.19700000000000001</v>
      </c>
      <c r="G239" s="57">
        <v>0.13306999999999999</v>
      </c>
      <c r="H239" s="3"/>
      <c r="I239" s="58">
        <f t="shared" si="18"/>
        <v>0</v>
      </c>
      <c r="J239" s="58">
        <f t="shared" si="19"/>
        <v>-1.1927989836855977E-2</v>
      </c>
      <c r="K239" s="58">
        <f t="shared" si="20"/>
        <v>0</v>
      </c>
      <c r="L239" s="58">
        <f t="shared" si="21"/>
        <v>0</v>
      </c>
      <c r="M239" s="58">
        <f t="shared" si="22"/>
        <v>0</v>
      </c>
      <c r="N239" s="58">
        <f t="shared" si="23"/>
        <v>2.2472001893126269E-2</v>
      </c>
    </row>
    <row r="240" spans="1:14" ht="18.75" customHeight="1" x14ac:dyDescent="0.35">
      <c r="A240" s="56">
        <v>44571</v>
      </c>
      <c r="B240" s="57">
        <v>3.714286</v>
      </c>
      <c r="C240" s="57">
        <v>0.238095</v>
      </c>
      <c r="D240" s="57">
        <v>9.7000000000000003E-2</v>
      </c>
      <c r="E240" s="57">
        <v>0.109177</v>
      </c>
      <c r="F240" s="57">
        <v>0.19600000000000001</v>
      </c>
      <c r="G240" s="57">
        <v>0.13011300000000001</v>
      </c>
      <c r="H240" s="3"/>
      <c r="I240" s="58">
        <f t="shared" si="18"/>
        <v>-1.5267508844071662E-2</v>
      </c>
      <c r="J240" s="58">
        <f t="shared" si="19"/>
        <v>0</v>
      </c>
      <c r="K240" s="58">
        <f t="shared" si="20"/>
        <v>-1.025650016718911E-2</v>
      </c>
      <c r="L240" s="58">
        <f t="shared" si="21"/>
        <v>-8.6547463892499218E-3</v>
      </c>
      <c r="M240" s="58">
        <f t="shared" si="22"/>
        <v>-5.0890695074712932E-3</v>
      </c>
      <c r="N240" s="58">
        <f t="shared" si="23"/>
        <v>-2.2472001893126224E-2</v>
      </c>
    </row>
    <row r="241" spans="1:14" ht="18.75" customHeight="1" x14ac:dyDescent="0.35">
      <c r="A241" s="56">
        <v>44570</v>
      </c>
      <c r="B241" s="57">
        <v>3.6685720000000002</v>
      </c>
      <c r="C241" s="57">
        <v>0.23714299999999999</v>
      </c>
      <c r="D241" s="57">
        <v>9.7000000000000003E-2</v>
      </c>
      <c r="E241" s="57">
        <v>0.107278</v>
      </c>
      <c r="F241" s="57">
        <v>0.19600000000000001</v>
      </c>
      <c r="G241" s="57">
        <v>0.13011300000000001</v>
      </c>
      <c r="H241" s="3"/>
      <c r="I241" s="58">
        <f t="shared" si="18"/>
        <v>-1.2383980359567786E-2</v>
      </c>
      <c r="J241" s="58">
        <f t="shared" si="19"/>
        <v>-4.0064189875817242E-3</v>
      </c>
      <c r="K241" s="58">
        <f t="shared" si="20"/>
        <v>0</v>
      </c>
      <c r="L241" s="58">
        <f t="shared" si="21"/>
        <v>-1.7546822420337595E-2</v>
      </c>
      <c r="M241" s="58">
        <f t="shared" si="22"/>
        <v>0</v>
      </c>
      <c r="N241" s="58">
        <f t="shared" si="23"/>
        <v>0</v>
      </c>
    </row>
    <row r="242" spans="1:14" ht="18.75" customHeight="1" x14ac:dyDescent="0.35">
      <c r="A242" s="56">
        <v>44564</v>
      </c>
      <c r="B242" s="57">
        <v>3.8</v>
      </c>
      <c r="C242" s="57">
        <v>0.23619000000000001</v>
      </c>
      <c r="D242" s="57">
        <v>9.8000000000000004E-2</v>
      </c>
      <c r="E242" s="57">
        <v>0.108227</v>
      </c>
      <c r="F242" s="57">
        <v>0.19500000000000001</v>
      </c>
      <c r="G242" s="57">
        <v>0.12814200000000001</v>
      </c>
      <c r="H242" s="3"/>
      <c r="I242" s="58">
        <f t="shared" si="18"/>
        <v>3.5198581202665134E-2</v>
      </c>
      <c r="J242" s="58">
        <f t="shared" si="19"/>
        <v>-4.0267688402471262E-3</v>
      </c>
      <c r="K242" s="58">
        <f t="shared" si="20"/>
        <v>1.0256500167189061E-2</v>
      </c>
      <c r="L242" s="58">
        <f t="shared" si="21"/>
        <v>8.8072771800047044E-3</v>
      </c>
      <c r="M242" s="58">
        <f t="shared" si="22"/>
        <v>-5.1151006667703768E-3</v>
      </c>
      <c r="N242" s="58">
        <f t="shared" si="23"/>
        <v>-1.5264279644623829E-2</v>
      </c>
    </row>
    <row r="243" spans="1:14" ht="18.75" customHeight="1" x14ac:dyDescent="0.35">
      <c r="A243" s="56">
        <v>44559</v>
      </c>
      <c r="B243" s="57">
        <v>3.6190479999999998</v>
      </c>
      <c r="C243" s="57">
        <v>0.23714299999999999</v>
      </c>
      <c r="D243" s="57">
        <v>9.8000000000000004E-2</v>
      </c>
      <c r="E243" s="57">
        <v>0.10632800000000001</v>
      </c>
      <c r="F243" s="57">
        <v>0.192</v>
      </c>
      <c r="G243" s="57">
        <v>0.12617</v>
      </c>
      <c r="H243" s="3"/>
      <c r="I243" s="58">
        <f t="shared" si="18"/>
        <v>-4.8790058906279694E-2</v>
      </c>
      <c r="J243" s="58">
        <f t="shared" si="19"/>
        <v>4.0267688402471722E-3</v>
      </c>
      <c r="K243" s="58">
        <f t="shared" si="20"/>
        <v>0</v>
      </c>
      <c r="L243" s="58">
        <f t="shared" si="21"/>
        <v>-1.7702217056739217E-2</v>
      </c>
      <c r="M243" s="58">
        <f t="shared" si="22"/>
        <v>-1.5504186535965312E-2</v>
      </c>
      <c r="N243" s="58">
        <f t="shared" si="23"/>
        <v>-1.5508820078251002E-2</v>
      </c>
    </row>
    <row r="244" spans="1:14" ht="18.75" customHeight="1" x14ac:dyDescent="0.35">
      <c r="A244" s="56">
        <v>44558</v>
      </c>
      <c r="B244" s="57">
        <v>3.6666669999999999</v>
      </c>
      <c r="C244" s="57">
        <v>0.23714299999999999</v>
      </c>
      <c r="D244" s="57">
        <v>9.7000000000000003E-2</v>
      </c>
      <c r="E244" s="57">
        <v>0.109177</v>
      </c>
      <c r="F244" s="57">
        <v>0.187</v>
      </c>
      <c r="G244" s="57">
        <v>0.12814200000000001</v>
      </c>
      <c r="H244" s="3"/>
      <c r="I244" s="58">
        <f t="shared" si="18"/>
        <v>1.3072067213287245E-2</v>
      </c>
      <c r="J244" s="58">
        <f t="shared" si="19"/>
        <v>0</v>
      </c>
      <c r="K244" s="58">
        <f t="shared" si="20"/>
        <v>-1.025650016718911E-2</v>
      </c>
      <c r="L244" s="58">
        <f t="shared" si="21"/>
        <v>2.6441762297072086E-2</v>
      </c>
      <c r="M244" s="58">
        <f t="shared" si="22"/>
        <v>-2.6386755173194998E-2</v>
      </c>
      <c r="N244" s="58">
        <f t="shared" si="23"/>
        <v>1.5508820078250956E-2</v>
      </c>
    </row>
    <row r="245" spans="1:14" ht="18.75" customHeight="1" x14ac:dyDescent="0.35">
      <c r="A245" s="56">
        <v>44556</v>
      </c>
      <c r="B245" s="57">
        <v>3.714286</v>
      </c>
      <c r="C245" s="57">
        <v>0.235238</v>
      </c>
      <c r="D245" s="57">
        <v>9.6000000000000002E-2</v>
      </c>
      <c r="E245" s="57">
        <v>0.108227</v>
      </c>
      <c r="F245" s="57">
        <v>0.185</v>
      </c>
      <c r="G245" s="57">
        <v>0.13011300000000001</v>
      </c>
      <c r="H245" s="3"/>
      <c r="I245" s="58">
        <f t="shared" si="18"/>
        <v>1.2903390849895157E-2</v>
      </c>
      <c r="J245" s="58">
        <f t="shared" si="19"/>
        <v>-8.0655671045690731E-3</v>
      </c>
      <c r="K245" s="58">
        <f t="shared" si="20"/>
        <v>-1.0362787035546547E-2</v>
      </c>
      <c r="L245" s="58">
        <f t="shared" si="21"/>
        <v>-8.739545240332932E-3</v>
      </c>
      <c r="M245" s="58">
        <f t="shared" si="22"/>
        <v>-1.0752791776261849E-2</v>
      </c>
      <c r="N245" s="58">
        <f t="shared" si="23"/>
        <v>1.5264279644623823E-2</v>
      </c>
    </row>
    <row r="246" spans="1:14" ht="18.75" customHeight="1" x14ac:dyDescent="0.35">
      <c r="A246" s="56">
        <v>44553</v>
      </c>
      <c r="B246" s="57">
        <v>3.476191</v>
      </c>
      <c r="C246" s="57">
        <v>0.235238</v>
      </c>
      <c r="D246" s="57">
        <v>9.6000000000000002E-2</v>
      </c>
      <c r="E246" s="57">
        <v>0.108227</v>
      </c>
      <c r="F246" s="57">
        <v>0.185</v>
      </c>
      <c r="G246" s="57">
        <v>0.13011300000000001</v>
      </c>
      <c r="H246" s="3"/>
      <c r="I246" s="58">
        <f t="shared" si="18"/>
        <v>-6.6249311779354447E-2</v>
      </c>
      <c r="J246" s="58">
        <f t="shared" si="19"/>
        <v>0</v>
      </c>
      <c r="K246" s="58">
        <f t="shared" si="20"/>
        <v>0</v>
      </c>
      <c r="L246" s="58">
        <f t="shared" si="21"/>
        <v>0</v>
      </c>
      <c r="M246" s="58">
        <f t="shared" si="22"/>
        <v>0</v>
      </c>
      <c r="N246" s="58">
        <f t="shared" si="23"/>
        <v>0</v>
      </c>
    </row>
    <row r="247" spans="1:14" ht="18.75" customHeight="1" x14ac:dyDescent="0.35">
      <c r="A247" s="56">
        <v>44551</v>
      </c>
      <c r="B247" s="57">
        <v>3.8</v>
      </c>
      <c r="C247" s="57">
        <v>0.235238</v>
      </c>
      <c r="D247" s="57">
        <v>9.6000000000000002E-2</v>
      </c>
      <c r="E247" s="57">
        <v>0.108227</v>
      </c>
      <c r="F247" s="57">
        <v>0.19</v>
      </c>
      <c r="G247" s="57">
        <v>0.12814200000000001</v>
      </c>
      <c r="H247" s="3"/>
      <c r="I247" s="58">
        <f t="shared" si="18"/>
        <v>8.9063912622451655E-2</v>
      </c>
      <c r="J247" s="58">
        <f t="shared" si="19"/>
        <v>0</v>
      </c>
      <c r="K247" s="58">
        <f t="shared" si="20"/>
        <v>0</v>
      </c>
      <c r="L247" s="58">
        <f t="shared" si="21"/>
        <v>0</v>
      </c>
      <c r="M247" s="58">
        <f t="shared" si="22"/>
        <v>2.6668247082161273E-2</v>
      </c>
      <c r="N247" s="58">
        <f t="shared" si="23"/>
        <v>-1.5264279644623829E-2</v>
      </c>
    </row>
    <row r="248" spans="1:14" ht="18.75" customHeight="1" x14ac:dyDescent="0.35">
      <c r="A248" s="56">
        <v>44544</v>
      </c>
      <c r="B248" s="57">
        <v>3.8</v>
      </c>
      <c r="C248" s="57">
        <v>0.23714299999999999</v>
      </c>
      <c r="D248" s="57">
        <v>9.5000000000000001E-2</v>
      </c>
      <c r="E248" s="57">
        <v>0.10348</v>
      </c>
      <c r="F248" s="57">
        <v>0.19</v>
      </c>
      <c r="G248" s="57">
        <v>0.123213</v>
      </c>
      <c r="H248" s="3"/>
      <c r="I248" s="58">
        <f t="shared" si="18"/>
        <v>0</v>
      </c>
      <c r="J248" s="58">
        <f t="shared" si="19"/>
        <v>8.0655671045690193E-3</v>
      </c>
      <c r="K248" s="58">
        <f t="shared" si="20"/>
        <v>-1.0471299867295366E-2</v>
      </c>
      <c r="L248" s="58">
        <f t="shared" si="21"/>
        <v>-4.4852515857942456E-2</v>
      </c>
      <c r="M248" s="58">
        <f t="shared" si="22"/>
        <v>0</v>
      </c>
      <c r="N248" s="58">
        <f t="shared" si="23"/>
        <v>-3.9224459004750821E-2</v>
      </c>
    </row>
    <row r="249" spans="1:14" ht="18.75" customHeight="1" x14ac:dyDescent="0.35">
      <c r="A249" s="56">
        <v>44543</v>
      </c>
      <c r="B249" s="57">
        <v>3.8</v>
      </c>
      <c r="C249" s="57">
        <v>0.23619000000000001</v>
      </c>
      <c r="D249" s="57">
        <v>9.5000000000000001E-2</v>
      </c>
      <c r="E249" s="57">
        <v>0.10443</v>
      </c>
      <c r="F249" s="57">
        <v>0.19</v>
      </c>
      <c r="G249" s="57">
        <v>0.121242</v>
      </c>
      <c r="H249" s="3"/>
      <c r="I249" s="58">
        <f t="shared" si="18"/>
        <v>0</v>
      </c>
      <c r="J249" s="58">
        <f t="shared" si="19"/>
        <v>-4.0267688402471262E-3</v>
      </c>
      <c r="K249" s="58">
        <f t="shared" si="20"/>
        <v>0</v>
      </c>
      <c r="L249" s="58">
        <f t="shared" si="21"/>
        <v>9.1386331736287314E-3</v>
      </c>
      <c r="M249" s="58">
        <f t="shared" si="22"/>
        <v>0</v>
      </c>
      <c r="N249" s="58">
        <f t="shared" si="23"/>
        <v>-1.6126016753735928E-2</v>
      </c>
    </row>
    <row r="250" spans="1:14" ht="18.75" customHeight="1" x14ac:dyDescent="0.35">
      <c r="A250" s="56">
        <v>44542</v>
      </c>
      <c r="B250" s="57">
        <v>3.8</v>
      </c>
      <c r="C250" s="57">
        <v>0.231429</v>
      </c>
      <c r="D250" s="57">
        <v>9.5000000000000001E-2</v>
      </c>
      <c r="E250" s="57">
        <v>0.100632</v>
      </c>
      <c r="F250" s="57">
        <v>0.19</v>
      </c>
      <c r="G250" s="57">
        <v>0.122228</v>
      </c>
      <c r="H250" s="3"/>
      <c r="I250" s="58">
        <f t="shared" si="18"/>
        <v>0</v>
      </c>
      <c r="J250" s="58">
        <f t="shared" si="19"/>
        <v>-2.0363434843231974E-2</v>
      </c>
      <c r="K250" s="58">
        <f t="shared" si="20"/>
        <v>0</v>
      </c>
      <c r="L250" s="58">
        <f t="shared" si="21"/>
        <v>-3.7046691954885982E-2</v>
      </c>
      <c r="M250" s="58">
        <f t="shared" si="22"/>
        <v>0</v>
      </c>
      <c r="N250" s="58">
        <f t="shared" si="23"/>
        <v>8.0996048007809206E-3</v>
      </c>
    </row>
    <row r="251" spans="1:14" ht="18.75" customHeight="1" x14ac:dyDescent="0.35">
      <c r="A251" s="56">
        <v>44538</v>
      </c>
      <c r="B251" s="57">
        <v>3.8095240000000001</v>
      </c>
      <c r="C251" s="57">
        <v>0.228571</v>
      </c>
      <c r="D251" s="57">
        <v>9.5000000000000001E-2</v>
      </c>
      <c r="E251" s="57">
        <v>0.100632</v>
      </c>
      <c r="F251" s="57">
        <v>0.192</v>
      </c>
      <c r="G251" s="57">
        <v>0.120256</v>
      </c>
      <c r="H251" s="3"/>
      <c r="I251" s="58">
        <f t="shared" si="18"/>
        <v>2.5031802181173968E-3</v>
      </c>
      <c r="J251" s="58">
        <f t="shared" si="19"/>
        <v>-1.2426246850452134E-2</v>
      </c>
      <c r="K251" s="58">
        <f t="shared" si="20"/>
        <v>0</v>
      </c>
      <c r="L251" s="58">
        <f t="shared" si="21"/>
        <v>0</v>
      </c>
      <c r="M251" s="58">
        <f t="shared" si="22"/>
        <v>1.0471299867295437E-2</v>
      </c>
      <c r="N251" s="58">
        <f t="shared" si="23"/>
        <v>-1.6265349269195036E-2</v>
      </c>
    </row>
    <row r="252" spans="1:14" ht="18.75" customHeight="1" x14ac:dyDescent="0.35">
      <c r="A252" s="56">
        <v>44532</v>
      </c>
      <c r="B252" s="57">
        <v>3.8095240000000001</v>
      </c>
      <c r="C252" s="57">
        <v>0.24</v>
      </c>
      <c r="D252" s="57">
        <v>0.1</v>
      </c>
      <c r="E252" s="57">
        <v>0.105379</v>
      </c>
      <c r="F252" s="57">
        <v>0.192</v>
      </c>
      <c r="G252" s="57">
        <v>0.118285</v>
      </c>
      <c r="H252" s="3"/>
      <c r="I252" s="58">
        <f t="shared" si="18"/>
        <v>0</v>
      </c>
      <c r="J252" s="58">
        <f t="shared" si="19"/>
        <v>4.8792039171189856E-2</v>
      </c>
      <c r="K252" s="58">
        <f t="shared" si="20"/>
        <v>5.1293294387550481E-2</v>
      </c>
      <c r="L252" s="58">
        <f t="shared" si="21"/>
        <v>4.6093076732851235E-2</v>
      </c>
      <c r="M252" s="58">
        <f t="shared" si="22"/>
        <v>0</v>
      </c>
      <c r="N252" s="58">
        <f t="shared" si="23"/>
        <v>-1.6525837126629472E-2</v>
      </c>
    </row>
    <row r="253" spans="1:14" ht="18.75" customHeight="1" x14ac:dyDescent="0.35">
      <c r="A253" s="56">
        <v>44530</v>
      </c>
      <c r="B253" s="57">
        <v>3.790476</v>
      </c>
      <c r="C253" s="57">
        <v>0.238095</v>
      </c>
      <c r="D253" s="57">
        <v>9.7000000000000003E-2</v>
      </c>
      <c r="E253" s="57">
        <v>9.9682999999999994E-2</v>
      </c>
      <c r="F253" s="57">
        <v>0.19400000000000001</v>
      </c>
      <c r="G253" s="57">
        <v>0.116313</v>
      </c>
      <c r="H253" s="3"/>
      <c r="I253" s="58">
        <f t="shared" si="18"/>
        <v>-5.0126420748006096E-3</v>
      </c>
      <c r="J253" s="58">
        <f t="shared" si="19"/>
        <v>-7.9691696496768036E-3</v>
      </c>
      <c r="K253" s="58">
        <f t="shared" si="20"/>
        <v>-3.0459207484708574E-2</v>
      </c>
      <c r="L253" s="58">
        <f t="shared" si="21"/>
        <v>-5.556822437497809E-2</v>
      </c>
      <c r="M253" s="58">
        <f t="shared" si="22"/>
        <v>1.0362787035546658E-2</v>
      </c>
      <c r="N253" s="58">
        <f t="shared" si="23"/>
        <v>-1.6812133507035473E-2</v>
      </c>
    </row>
    <row r="254" spans="1:14" ht="18.75" customHeight="1" x14ac:dyDescent="0.35">
      <c r="A254" s="56">
        <v>44529</v>
      </c>
      <c r="B254" s="57">
        <v>3.8085719999999998</v>
      </c>
      <c r="C254" s="57">
        <v>0.232381</v>
      </c>
      <c r="D254" s="57">
        <v>9.7000000000000003E-2</v>
      </c>
      <c r="E254" s="57">
        <v>0.100632</v>
      </c>
      <c r="F254" s="57">
        <v>0.19400000000000001</v>
      </c>
      <c r="G254" s="57">
        <v>0.117299</v>
      </c>
      <c r="H254" s="3"/>
      <c r="I254" s="58">
        <f t="shared" si="18"/>
        <v>4.7627108570907038E-3</v>
      </c>
      <c r="J254" s="58">
        <f t="shared" si="19"/>
        <v>-2.4291487650532802E-2</v>
      </c>
      <c r="K254" s="58">
        <f t="shared" si="20"/>
        <v>0</v>
      </c>
      <c r="L254" s="58">
        <f t="shared" si="21"/>
        <v>9.4751476421268705E-3</v>
      </c>
      <c r="M254" s="58">
        <f t="shared" si="22"/>
        <v>0</v>
      </c>
      <c r="N254" s="58">
        <f t="shared" si="23"/>
        <v>8.4413973165653067E-3</v>
      </c>
    </row>
    <row r="255" spans="1:14" ht="18.75" customHeight="1" x14ac:dyDescent="0.35">
      <c r="A255" s="56">
        <v>44528</v>
      </c>
      <c r="B255" s="57">
        <v>3.790476</v>
      </c>
      <c r="C255" s="57">
        <v>0.23714299999999999</v>
      </c>
      <c r="D255" s="57">
        <v>9.7000000000000003E-2</v>
      </c>
      <c r="E255" s="57">
        <v>0.10158200000000001</v>
      </c>
      <c r="F255" s="57">
        <v>0.189</v>
      </c>
      <c r="G255" s="57">
        <v>0.116313</v>
      </c>
      <c r="H255" s="3"/>
      <c r="I255" s="58">
        <f t="shared" si="18"/>
        <v>-4.7627108570906023E-3</v>
      </c>
      <c r="J255" s="58">
        <f t="shared" si="19"/>
        <v>2.0285068662950934E-2</v>
      </c>
      <c r="K255" s="58">
        <f t="shared" si="20"/>
        <v>0</v>
      </c>
      <c r="L255" s="58">
        <f t="shared" si="21"/>
        <v>9.3960555578443457E-3</v>
      </c>
      <c r="M255" s="58">
        <f t="shared" si="22"/>
        <v>-2.6111144003685773E-2</v>
      </c>
      <c r="N255" s="58">
        <f t="shared" si="23"/>
        <v>-8.4413973165651714E-3</v>
      </c>
    </row>
    <row r="256" spans="1:14" ht="18.75" customHeight="1" x14ac:dyDescent="0.35">
      <c r="A256" s="56">
        <v>44521</v>
      </c>
      <c r="B256" s="57">
        <v>3.7619050000000001</v>
      </c>
      <c r="C256" s="57">
        <v>0.231429</v>
      </c>
      <c r="D256" s="57">
        <v>9.5000000000000001E-2</v>
      </c>
      <c r="E256" s="57">
        <v>9.8734000000000002E-2</v>
      </c>
      <c r="F256" s="57">
        <v>0.19400000000000001</v>
      </c>
      <c r="G256" s="57">
        <v>0.116313</v>
      </c>
      <c r="H256" s="3"/>
      <c r="I256" s="58">
        <f t="shared" si="18"/>
        <v>-7.5661268409210371E-3</v>
      </c>
      <c r="J256" s="58">
        <f t="shared" si="19"/>
        <v>-2.4390203683479109E-2</v>
      </c>
      <c r="K256" s="58">
        <f t="shared" si="20"/>
        <v>-2.0834086902842025E-2</v>
      </c>
      <c r="L256" s="58">
        <f t="shared" si="21"/>
        <v>-2.8436988757159685E-2</v>
      </c>
      <c r="M256" s="58">
        <f t="shared" si="22"/>
        <v>2.6111144003685804E-2</v>
      </c>
      <c r="N256" s="58">
        <f t="shared" si="23"/>
        <v>0</v>
      </c>
    </row>
    <row r="257" spans="1:14" ht="18.75" customHeight="1" x14ac:dyDescent="0.35">
      <c r="A257" s="56">
        <v>44518</v>
      </c>
      <c r="B257" s="57">
        <v>3.7380949999999999</v>
      </c>
      <c r="C257" s="57">
        <v>0.23047599999999999</v>
      </c>
      <c r="D257" s="57">
        <v>9.4E-2</v>
      </c>
      <c r="E257" s="57">
        <v>9.8734000000000002E-2</v>
      </c>
      <c r="F257" s="57">
        <v>0.187</v>
      </c>
      <c r="G257" s="57">
        <v>0.116313</v>
      </c>
      <c r="H257" s="3"/>
      <c r="I257" s="58">
        <f t="shared" si="18"/>
        <v>-6.3493546640655471E-3</v>
      </c>
      <c r="J257" s="58">
        <f t="shared" si="19"/>
        <v>-4.1263954806218129E-3</v>
      </c>
      <c r="K257" s="58">
        <f t="shared" si="20"/>
        <v>-1.0582109330536972E-2</v>
      </c>
      <c r="L257" s="58">
        <f t="shared" si="21"/>
        <v>0</v>
      </c>
      <c r="M257" s="58">
        <f t="shared" si="22"/>
        <v>-3.6749542208741492E-2</v>
      </c>
      <c r="N257" s="58">
        <f t="shared" si="23"/>
        <v>0</v>
      </c>
    </row>
    <row r="258" spans="1:14" ht="18.75" customHeight="1" x14ac:dyDescent="0.35">
      <c r="A258" s="56">
        <v>44517</v>
      </c>
      <c r="B258" s="57">
        <v>3.734286</v>
      </c>
      <c r="C258" s="57">
        <v>0.232381</v>
      </c>
      <c r="D258" s="57">
        <v>9.4E-2</v>
      </c>
      <c r="E258" s="57">
        <v>9.8734000000000002E-2</v>
      </c>
      <c r="F258" s="57">
        <v>0.185</v>
      </c>
      <c r="G258" s="57">
        <v>0.116313</v>
      </c>
      <c r="H258" s="3"/>
      <c r="I258" s="58">
        <f t="shared" si="18"/>
        <v>-1.0194877188164663E-3</v>
      </c>
      <c r="J258" s="58">
        <f t="shared" si="19"/>
        <v>8.2315305011497822E-3</v>
      </c>
      <c r="K258" s="58">
        <f t="shared" si="20"/>
        <v>0</v>
      </c>
      <c r="L258" s="58">
        <f t="shared" si="21"/>
        <v>0</v>
      </c>
      <c r="M258" s="58">
        <f t="shared" si="22"/>
        <v>-1.0752791776261849E-2</v>
      </c>
      <c r="N258" s="58">
        <f t="shared" si="23"/>
        <v>0</v>
      </c>
    </row>
    <row r="259" spans="1:14" ht="18.75" customHeight="1" x14ac:dyDescent="0.35">
      <c r="A259" s="56">
        <v>44509</v>
      </c>
      <c r="B259" s="57">
        <v>3.8095240000000001</v>
      </c>
      <c r="C259" s="57">
        <v>0.22952400000000001</v>
      </c>
      <c r="D259" s="57">
        <v>9.4E-2</v>
      </c>
      <c r="E259" s="57">
        <v>9.8734000000000002E-2</v>
      </c>
      <c r="F259" s="57">
        <v>0.19</v>
      </c>
      <c r="G259" s="57">
        <v>0.116313</v>
      </c>
      <c r="H259" s="3"/>
      <c r="I259" s="58">
        <f t="shared" ref="I259:I322" si="24">LN(B259/B258)</f>
        <v>1.9947611298603642E-2</v>
      </c>
      <c r="J259" s="58">
        <f t="shared" ref="J259:J322" si="25">LN(C259/C258)</f>
        <v>-1.2370666845384381E-2</v>
      </c>
      <c r="K259" s="58">
        <f t="shared" ref="K259:K322" si="26">LN(D259/D258)</f>
        <v>0</v>
      </c>
      <c r="L259" s="58">
        <f t="shared" ref="L259:L322" si="27">LN(E259/E258)</f>
        <v>0</v>
      </c>
      <c r="M259" s="58">
        <f t="shared" ref="M259:M322" si="28">LN(F259/F258)</f>
        <v>2.6668247082161273E-2</v>
      </c>
      <c r="N259" s="58">
        <f t="shared" ref="N259:N322" si="29">LN(G259/G258)</f>
        <v>0</v>
      </c>
    </row>
    <row r="260" spans="1:14" ht="18.75" customHeight="1" x14ac:dyDescent="0.35">
      <c r="A260" s="56">
        <v>44504</v>
      </c>
      <c r="B260" s="57">
        <v>3.6857139999999999</v>
      </c>
      <c r="C260" s="57">
        <v>0.23047599999999999</v>
      </c>
      <c r="D260" s="57">
        <v>9.4E-2</v>
      </c>
      <c r="E260" s="57">
        <v>9.5884999999999998E-2</v>
      </c>
      <c r="F260" s="57">
        <v>0.19400000000000001</v>
      </c>
      <c r="G260" s="57">
        <v>0.116313</v>
      </c>
      <c r="H260" s="3"/>
      <c r="I260" s="58">
        <f t="shared" si="24"/>
        <v>-3.3039981597581813E-2</v>
      </c>
      <c r="J260" s="58">
        <f t="shared" si="25"/>
        <v>4.1391363442344342E-3</v>
      </c>
      <c r="K260" s="58">
        <f t="shared" si="26"/>
        <v>0</v>
      </c>
      <c r="L260" s="58">
        <f t="shared" si="27"/>
        <v>-2.9279808611777036E-2</v>
      </c>
      <c r="M260" s="58">
        <f t="shared" si="28"/>
        <v>2.0834086902842053E-2</v>
      </c>
      <c r="N260" s="58">
        <f t="shared" si="29"/>
        <v>0</v>
      </c>
    </row>
    <row r="261" spans="1:14" ht="18.75" customHeight="1" x14ac:dyDescent="0.35">
      <c r="A261" s="56">
        <v>44503</v>
      </c>
      <c r="B261" s="57">
        <v>3.6904759999999999</v>
      </c>
      <c r="C261" s="57">
        <v>0.23333300000000001</v>
      </c>
      <c r="D261" s="57">
        <v>9.4E-2</v>
      </c>
      <c r="E261" s="57">
        <v>9.2088000000000003E-2</v>
      </c>
      <c r="F261" s="57">
        <v>0.19500000000000001</v>
      </c>
      <c r="G261" s="57">
        <v>0.116313</v>
      </c>
      <c r="H261" s="3"/>
      <c r="I261" s="58">
        <f t="shared" si="24"/>
        <v>1.2911816700980914E-3</v>
      </c>
      <c r="J261" s="58">
        <f t="shared" si="25"/>
        <v>1.231988226221419E-2</v>
      </c>
      <c r="K261" s="58">
        <f t="shared" si="26"/>
        <v>0</v>
      </c>
      <c r="L261" s="58">
        <f t="shared" si="27"/>
        <v>-4.0404915112717911E-2</v>
      </c>
      <c r="M261" s="58">
        <f t="shared" si="28"/>
        <v>5.1413995004186523E-3</v>
      </c>
      <c r="N261" s="58">
        <f t="shared" si="29"/>
        <v>0</v>
      </c>
    </row>
    <row r="262" spans="1:14" ht="18.75" customHeight="1" x14ac:dyDescent="0.35">
      <c r="A262" s="56">
        <v>44502</v>
      </c>
      <c r="B262" s="57">
        <v>3.6761910000000002</v>
      </c>
      <c r="C262" s="57">
        <v>0.22666700000000001</v>
      </c>
      <c r="D262" s="57">
        <v>9.5000000000000001E-2</v>
      </c>
      <c r="E262" s="57">
        <v>9.0189000000000005E-2</v>
      </c>
      <c r="F262" s="57">
        <v>0.19500000000000001</v>
      </c>
      <c r="G262" s="57">
        <v>0.115328</v>
      </c>
      <c r="H262" s="3"/>
      <c r="I262" s="58">
        <f t="shared" si="24"/>
        <v>-3.8782852286296616E-3</v>
      </c>
      <c r="J262" s="58">
        <f t="shared" si="25"/>
        <v>-2.8984637713649404E-2</v>
      </c>
      <c r="K262" s="58">
        <f t="shared" si="26"/>
        <v>1.0582109330537008E-2</v>
      </c>
      <c r="L262" s="58">
        <f t="shared" si="27"/>
        <v>-2.083717320034973E-2</v>
      </c>
      <c r="M262" s="58">
        <f t="shared" si="28"/>
        <v>0</v>
      </c>
      <c r="N262" s="58">
        <f t="shared" si="29"/>
        <v>-8.5045906115171644E-3</v>
      </c>
    </row>
    <row r="263" spans="1:14" ht="18.75" customHeight="1" x14ac:dyDescent="0.35">
      <c r="A263" s="56">
        <v>44500</v>
      </c>
      <c r="B263" s="57">
        <v>3.6476190000000002</v>
      </c>
      <c r="C263" s="57">
        <v>0.228571</v>
      </c>
      <c r="D263" s="57">
        <v>9.5000000000000001E-2</v>
      </c>
      <c r="E263" s="57">
        <v>8.8290999999999994E-2</v>
      </c>
      <c r="F263" s="57">
        <v>0.193</v>
      </c>
      <c r="G263" s="57">
        <v>0.116313</v>
      </c>
      <c r="H263" s="3"/>
      <c r="I263" s="58">
        <f t="shared" si="24"/>
        <v>-7.8025358260516873E-3</v>
      </c>
      <c r="J263" s="58">
        <f t="shared" si="25"/>
        <v>8.3649040816046599E-3</v>
      </c>
      <c r="K263" s="58">
        <f t="shared" si="26"/>
        <v>0</v>
      </c>
      <c r="L263" s="58">
        <f t="shared" si="27"/>
        <v>-2.1269291252041848E-2</v>
      </c>
      <c r="M263" s="58">
        <f t="shared" si="28"/>
        <v>-1.0309369658861213E-2</v>
      </c>
      <c r="N263" s="58">
        <f t="shared" si="29"/>
        <v>8.5045906115172425E-3</v>
      </c>
    </row>
    <row r="264" spans="1:14" ht="18.75" customHeight="1" x14ac:dyDescent="0.35">
      <c r="A264" s="56">
        <v>44493</v>
      </c>
      <c r="B264" s="57">
        <v>3.6285720000000001</v>
      </c>
      <c r="C264" s="57">
        <v>0.22381000000000001</v>
      </c>
      <c r="D264" s="57">
        <v>9.6000000000000002E-2</v>
      </c>
      <c r="E264" s="57">
        <v>8.7341000000000002E-2</v>
      </c>
      <c r="F264" s="57">
        <v>0.193</v>
      </c>
      <c r="G264" s="57">
        <v>0.116313</v>
      </c>
      <c r="H264" s="3"/>
      <c r="I264" s="58">
        <f t="shared" si="24"/>
        <v>-5.2354435188120586E-3</v>
      </c>
      <c r="J264" s="58">
        <f t="shared" si="25"/>
        <v>-2.1049406538763433E-2</v>
      </c>
      <c r="K264" s="58">
        <f t="shared" si="26"/>
        <v>1.0471299867295437E-2</v>
      </c>
      <c r="L264" s="58">
        <f t="shared" si="27"/>
        <v>-1.0818179660828379E-2</v>
      </c>
      <c r="M264" s="58">
        <f t="shared" si="28"/>
        <v>0</v>
      </c>
      <c r="N264" s="58">
        <f t="shared" si="29"/>
        <v>0</v>
      </c>
    </row>
    <row r="265" spans="1:14" ht="18.75" customHeight="1" x14ac:dyDescent="0.35">
      <c r="A265" s="56">
        <v>44490</v>
      </c>
      <c r="B265" s="57">
        <v>3.714286</v>
      </c>
      <c r="C265" s="57">
        <v>0.22381000000000001</v>
      </c>
      <c r="D265" s="57">
        <v>9.6000000000000002E-2</v>
      </c>
      <c r="E265" s="57">
        <v>8.6391999999999997E-2</v>
      </c>
      <c r="F265" s="57">
        <v>0.193</v>
      </c>
      <c r="G265" s="57">
        <v>0.116313</v>
      </c>
      <c r="H265" s="3"/>
      <c r="I265" s="58">
        <f t="shared" si="24"/>
        <v>2.3347283439762407E-2</v>
      </c>
      <c r="J265" s="58">
        <f t="shared" si="25"/>
        <v>0</v>
      </c>
      <c r="K265" s="58">
        <f t="shared" si="26"/>
        <v>0</v>
      </c>
      <c r="L265" s="58">
        <f t="shared" si="27"/>
        <v>-1.0924918569082351E-2</v>
      </c>
      <c r="M265" s="58">
        <f t="shared" si="28"/>
        <v>0</v>
      </c>
      <c r="N265" s="58">
        <f t="shared" si="29"/>
        <v>0</v>
      </c>
    </row>
    <row r="266" spans="1:14" ht="18.75" customHeight="1" x14ac:dyDescent="0.35">
      <c r="A266" s="56">
        <v>44489</v>
      </c>
      <c r="B266" s="57">
        <v>3.7152379999999998</v>
      </c>
      <c r="C266" s="57">
        <v>0.21809500000000001</v>
      </c>
      <c r="D266" s="57">
        <v>9.4E-2</v>
      </c>
      <c r="E266" s="57">
        <v>8.7341000000000002E-2</v>
      </c>
      <c r="F266" s="57">
        <v>0.193</v>
      </c>
      <c r="G266" s="57">
        <v>0.116313</v>
      </c>
      <c r="H266" s="3"/>
      <c r="I266" s="58">
        <f t="shared" si="24"/>
        <v>2.5627483139166007E-4</v>
      </c>
      <c r="J266" s="58">
        <f t="shared" si="25"/>
        <v>-2.5866729950882964E-2</v>
      </c>
      <c r="K266" s="58">
        <f t="shared" si="26"/>
        <v>-2.1053409197832381E-2</v>
      </c>
      <c r="L266" s="58">
        <f t="shared" si="27"/>
        <v>1.0924918569082379E-2</v>
      </c>
      <c r="M266" s="58">
        <f t="shared" si="28"/>
        <v>0</v>
      </c>
      <c r="N266" s="58">
        <f t="shared" si="29"/>
        <v>0</v>
      </c>
    </row>
    <row r="267" spans="1:14" ht="18.75" customHeight="1" x14ac:dyDescent="0.35">
      <c r="A267" s="56">
        <v>44487</v>
      </c>
      <c r="B267" s="57">
        <v>3.7161909999999998</v>
      </c>
      <c r="C267" s="57">
        <v>0.22381000000000001</v>
      </c>
      <c r="D267" s="57">
        <v>9.6000000000000002E-2</v>
      </c>
      <c r="E267" s="57">
        <v>8.7341000000000002E-2</v>
      </c>
      <c r="F267" s="57">
        <v>0.19</v>
      </c>
      <c r="G267" s="57">
        <v>0.116313</v>
      </c>
      <c r="H267" s="3"/>
      <c r="I267" s="58">
        <f t="shared" si="24"/>
        <v>2.5647826420044573E-4</v>
      </c>
      <c r="J267" s="58">
        <f t="shared" si="25"/>
        <v>2.586672995088302E-2</v>
      </c>
      <c r="K267" s="58">
        <f t="shared" si="26"/>
        <v>2.1053409197832263E-2</v>
      </c>
      <c r="L267" s="58">
        <f t="shared" si="27"/>
        <v>0</v>
      </c>
      <c r="M267" s="58">
        <f t="shared" si="28"/>
        <v>-1.5666116744399463E-2</v>
      </c>
      <c r="N267" s="58">
        <f t="shared" si="29"/>
        <v>0</v>
      </c>
    </row>
    <row r="268" spans="1:14" ht="18.75" customHeight="1" x14ac:dyDescent="0.35">
      <c r="A268" s="56">
        <v>44481</v>
      </c>
      <c r="B268" s="57">
        <v>3.7152379999999998</v>
      </c>
      <c r="C268" s="57">
        <v>0.21142900000000001</v>
      </c>
      <c r="D268" s="57">
        <v>9.6000000000000002E-2</v>
      </c>
      <c r="E268" s="57">
        <v>8.5443000000000005E-2</v>
      </c>
      <c r="F268" s="57">
        <v>0.184</v>
      </c>
      <c r="G268" s="57">
        <v>0.118285</v>
      </c>
      <c r="H268" s="3"/>
      <c r="I268" s="58">
        <f t="shared" si="24"/>
        <v>-2.5647826420035797E-4</v>
      </c>
      <c r="J268" s="58">
        <f t="shared" si="25"/>
        <v>-5.6908232904217884E-2</v>
      </c>
      <c r="K268" s="58">
        <f t="shared" si="26"/>
        <v>0</v>
      </c>
      <c r="L268" s="58">
        <f t="shared" si="27"/>
        <v>-2.1970510544530059E-2</v>
      </c>
      <c r="M268" s="58">
        <f t="shared" si="28"/>
        <v>-3.2088314551500512E-2</v>
      </c>
      <c r="N268" s="58">
        <f t="shared" si="29"/>
        <v>1.6812133507035507E-2</v>
      </c>
    </row>
    <row r="269" spans="1:14" ht="18.75" customHeight="1" x14ac:dyDescent="0.35">
      <c r="A269" s="56">
        <v>44476</v>
      </c>
      <c r="B269" s="57">
        <v>3.7619050000000001</v>
      </c>
      <c r="C269" s="57">
        <v>0.210476</v>
      </c>
      <c r="D269" s="57">
        <v>9.6000000000000002E-2</v>
      </c>
      <c r="E269" s="57">
        <v>8.7341000000000002E-2</v>
      </c>
      <c r="F269" s="57">
        <v>0.185</v>
      </c>
      <c r="G269" s="57">
        <v>0.121242</v>
      </c>
      <c r="H269" s="3"/>
      <c r="I269" s="58">
        <f t="shared" si="24"/>
        <v>1.2482737314101466E-2</v>
      </c>
      <c r="J269" s="58">
        <f t="shared" si="25"/>
        <v>-4.5176123572842983E-3</v>
      </c>
      <c r="K269" s="58">
        <f t="shared" si="26"/>
        <v>0</v>
      </c>
      <c r="L269" s="58">
        <f t="shared" si="27"/>
        <v>2.1970510544530076E-2</v>
      </c>
      <c r="M269" s="58">
        <f t="shared" si="28"/>
        <v>5.4200674693391133E-3</v>
      </c>
      <c r="N269" s="58">
        <f t="shared" si="29"/>
        <v>2.4691581595043411E-2</v>
      </c>
    </row>
    <row r="270" spans="1:14" ht="18.75" customHeight="1" x14ac:dyDescent="0.35">
      <c r="A270" s="56">
        <v>44466</v>
      </c>
      <c r="B270" s="57">
        <v>3.7238099999999998</v>
      </c>
      <c r="C270" s="57">
        <v>0.20857100000000001</v>
      </c>
      <c r="D270" s="57">
        <v>9.5000000000000001E-2</v>
      </c>
      <c r="E270" s="57">
        <v>8.924E-2</v>
      </c>
      <c r="F270" s="57">
        <v>0.185</v>
      </c>
      <c r="G270" s="57">
        <v>0.118285</v>
      </c>
      <c r="H270" s="3"/>
      <c r="I270" s="58">
        <f t="shared" si="24"/>
        <v>-1.0178140329663746E-2</v>
      </c>
      <c r="J270" s="58">
        <f t="shared" si="25"/>
        <v>-9.0921215200984989E-3</v>
      </c>
      <c r="K270" s="58">
        <f t="shared" si="26"/>
        <v>-1.0471299867295366E-2</v>
      </c>
      <c r="L270" s="58">
        <f t="shared" si="27"/>
        <v>2.1509372064790866E-2</v>
      </c>
      <c r="M270" s="58">
        <f t="shared" si="28"/>
        <v>0</v>
      </c>
      <c r="N270" s="58">
        <f t="shared" si="29"/>
        <v>-2.4691581595043484E-2</v>
      </c>
    </row>
    <row r="271" spans="1:14" ht="18.75" customHeight="1" x14ac:dyDescent="0.35">
      <c r="A271" s="56">
        <v>44462</v>
      </c>
      <c r="B271" s="57">
        <v>3.8</v>
      </c>
      <c r="C271" s="57">
        <v>0.20952399999999999</v>
      </c>
      <c r="D271" s="57">
        <v>9.6000000000000002E-2</v>
      </c>
      <c r="E271" s="57">
        <v>8.8290999999999994E-2</v>
      </c>
      <c r="F271" s="57">
        <v>0.193</v>
      </c>
      <c r="G271" s="57">
        <v>0.121242</v>
      </c>
      <c r="H271" s="3"/>
      <c r="I271" s="58">
        <f t="shared" si="24"/>
        <v>2.0253729027267926E-2</v>
      </c>
      <c r="J271" s="58">
        <f t="shared" si="25"/>
        <v>4.5587804229881117E-3</v>
      </c>
      <c r="K271" s="58">
        <f t="shared" si="26"/>
        <v>1.0471299867295437E-2</v>
      </c>
      <c r="L271" s="58">
        <f t="shared" si="27"/>
        <v>-1.0691192403962435E-2</v>
      </c>
      <c r="M271" s="58">
        <f t="shared" si="28"/>
        <v>4.2334363826560736E-2</v>
      </c>
      <c r="N271" s="58">
        <f t="shared" si="29"/>
        <v>2.4691581595043411E-2</v>
      </c>
    </row>
    <row r="272" spans="1:14" ht="18.75" customHeight="1" x14ac:dyDescent="0.35">
      <c r="A272" s="56">
        <v>44440</v>
      </c>
      <c r="B272" s="57">
        <v>3.6380949999999999</v>
      </c>
      <c r="C272" s="57">
        <v>0.20952399999999999</v>
      </c>
      <c r="D272" s="57">
        <v>9.5316999999999999E-2</v>
      </c>
      <c r="E272" s="57">
        <v>8.6391999999999997E-2</v>
      </c>
      <c r="F272" s="57">
        <v>0.188</v>
      </c>
      <c r="G272" s="57">
        <v>0.123213</v>
      </c>
      <c r="H272" s="3"/>
      <c r="I272" s="58">
        <f t="shared" si="24"/>
        <v>-4.3540873728316581E-2</v>
      </c>
      <c r="J272" s="58">
        <f t="shared" si="25"/>
        <v>0</v>
      </c>
      <c r="K272" s="58">
        <f t="shared" si="26"/>
        <v>-7.1400126658554388E-3</v>
      </c>
      <c r="L272" s="58">
        <f t="shared" si="27"/>
        <v>-2.1743098229910798E-2</v>
      </c>
      <c r="M272" s="58">
        <f t="shared" si="28"/>
        <v>-2.6248226074936327E-2</v>
      </c>
      <c r="N272" s="58">
        <f t="shared" si="29"/>
        <v>1.6126016753735904E-2</v>
      </c>
    </row>
    <row r="273" spans="1:14" ht="18.75" customHeight="1" x14ac:dyDescent="0.35">
      <c r="A273" s="56">
        <v>44433</v>
      </c>
      <c r="B273" s="57">
        <v>3.714286</v>
      </c>
      <c r="C273" s="57">
        <v>0.210476</v>
      </c>
      <c r="D273" s="57">
        <v>9.8295999999999994E-2</v>
      </c>
      <c r="E273" s="57">
        <v>8.8113999999999998E-2</v>
      </c>
      <c r="F273" s="57">
        <v>0.189</v>
      </c>
      <c r="G273" s="57">
        <v>0.12518499999999999</v>
      </c>
      <c r="H273" s="3"/>
      <c r="I273" s="58">
        <f t="shared" si="24"/>
        <v>2.0726272885219318E-2</v>
      </c>
      <c r="J273" s="58">
        <f t="shared" si="25"/>
        <v>4.5333410971103915E-3</v>
      </c>
      <c r="K273" s="58">
        <f t="shared" si="26"/>
        <v>3.0775155763289291E-2</v>
      </c>
      <c r="L273" s="58">
        <f t="shared" si="27"/>
        <v>1.9736351715937701E-2</v>
      </c>
      <c r="M273" s="58">
        <f t="shared" si="28"/>
        <v>5.3050522296930981E-3</v>
      </c>
      <c r="N273" s="58">
        <f t="shared" si="29"/>
        <v>1.5878078168550237E-2</v>
      </c>
    </row>
    <row r="274" spans="1:14" ht="18.75" customHeight="1" x14ac:dyDescent="0.35">
      <c r="A274" s="56">
        <v>44431</v>
      </c>
      <c r="B274" s="57">
        <v>4.1142859999999999</v>
      </c>
      <c r="C274" s="57">
        <v>0.210476</v>
      </c>
      <c r="D274" s="57">
        <v>9.7303000000000001E-2</v>
      </c>
      <c r="E274" s="57">
        <v>8.8113999999999998E-2</v>
      </c>
      <c r="F274" s="57">
        <v>0.182</v>
      </c>
      <c r="G274" s="57">
        <v>0.121242</v>
      </c>
      <c r="H274" s="3"/>
      <c r="I274" s="58">
        <f t="shared" si="24"/>
        <v>0.10227884164178633</v>
      </c>
      <c r="J274" s="58">
        <f t="shared" si="25"/>
        <v>0</v>
      </c>
      <c r="K274" s="58">
        <f t="shared" si="26"/>
        <v>-1.0153513371746099E-2</v>
      </c>
      <c r="L274" s="58">
        <f t="shared" si="27"/>
        <v>0</v>
      </c>
      <c r="M274" s="58">
        <f t="shared" si="28"/>
        <v>-3.7740327982847086E-2</v>
      </c>
      <c r="N274" s="58">
        <f t="shared" si="29"/>
        <v>-3.200409492228614E-2</v>
      </c>
    </row>
    <row r="275" spans="1:14" ht="18.75" customHeight="1" x14ac:dyDescent="0.35">
      <c r="A275" s="56">
        <v>44427</v>
      </c>
      <c r="B275" s="57">
        <v>3.8095240000000001</v>
      </c>
      <c r="C275" s="57">
        <v>0.21238099999999999</v>
      </c>
      <c r="D275" s="57">
        <v>9.6310000000000007E-2</v>
      </c>
      <c r="E275" s="57">
        <v>8.9062000000000002E-2</v>
      </c>
      <c r="F275" s="57">
        <v>0.17799999999999999</v>
      </c>
      <c r="G275" s="57">
        <v>0.123213</v>
      </c>
      <c r="H275" s="3"/>
      <c r="I275" s="58">
        <f t="shared" si="24"/>
        <v>-7.6961060580571602E-2</v>
      </c>
      <c r="J275" s="58">
        <f t="shared" si="25"/>
        <v>9.0101991353725326E-3</v>
      </c>
      <c r="K275" s="58">
        <f t="shared" si="26"/>
        <v>-1.0257665620750943E-2</v>
      </c>
      <c r="L275" s="58">
        <f t="shared" si="27"/>
        <v>1.0701325765726967E-2</v>
      </c>
      <c r="M275" s="58">
        <f t="shared" si="28"/>
        <v>-2.2223136784710235E-2</v>
      </c>
      <c r="N275" s="58">
        <f t="shared" si="29"/>
        <v>1.6126016753735904E-2</v>
      </c>
    </row>
    <row r="276" spans="1:14" ht="18.75" customHeight="1" x14ac:dyDescent="0.35">
      <c r="A276" s="56">
        <v>44424</v>
      </c>
      <c r="B276" s="57">
        <v>3.4952380000000001</v>
      </c>
      <c r="C276" s="57">
        <v>0.20952399999999999</v>
      </c>
      <c r="D276" s="57">
        <v>9.8295999999999994E-2</v>
      </c>
      <c r="E276" s="57">
        <v>9.0956999999999996E-2</v>
      </c>
      <c r="F276" s="57">
        <v>0.17899999999999999</v>
      </c>
      <c r="G276" s="57">
        <v>0.120256</v>
      </c>
      <c r="H276" s="3"/>
      <c r="I276" s="58">
        <f t="shared" si="24"/>
        <v>-8.6102776301367229E-2</v>
      </c>
      <c r="J276" s="58">
        <f t="shared" si="25"/>
        <v>-1.3543540232482852E-2</v>
      </c>
      <c r="K276" s="58">
        <f t="shared" si="26"/>
        <v>2.0411178992497052E-2</v>
      </c>
      <c r="L276" s="58">
        <f t="shared" si="27"/>
        <v>2.1054110955911691E-2</v>
      </c>
      <c r="M276" s="58">
        <f t="shared" si="28"/>
        <v>5.6022555486697516E-3</v>
      </c>
      <c r="N276" s="58">
        <f t="shared" si="29"/>
        <v>-2.4291761222150026E-2</v>
      </c>
    </row>
    <row r="277" spans="1:14" ht="18.75" customHeight="1" x14ac:dyDescent="0.35">
      <c r="A277" s="56">
        <v>44413</v>
      </c>
      <c r="B277" s="57">
        <v>3.6666669999999999</v>
      </c>
      <c r="C277" s="57">
        <v>0.21809500000000001</v>
      </c>
      <c r="D277" s="57">
        <v>9.8295999999999994E-2</v>
      </c>
      <c r="E277" s="57">
        <v>9.0956999999999996E-2</v>
      </c>
      <c r="F277" s="57">
        <v>0.185</v>
      </c>
      <c r="G277" s="57">
        <v>0.113356</v>
      </c>
      <c r="H277" s="3"/>
      <c r="I277" s="58">
        <f t="shared" si="24"/>
        <v>4.7881604390257494E-2</v>
      </c>
      <c r="J277" s="58">
        <f t="shared" si="25"/>
        <v>4.009245640772973E-2</v>
      </c>
      <c r="K277" s="58">
        <f t="shared" si="26"/>
        <v>0</v>
      </c>
      <c r="L277" s="58">
        <f t="shared" si="27"/>
        <v>0</v>
      </c>
      <c r="M277" s="58">
        <f t="shared" si="28"/>
        <v>3.2970019237569897E-2</v>
      </c>
      <c r="N277" s="58">
        <f t="shared" si="29"/>
        <v>-5.9089494846236448E-2</v>
      </c>
    </row>
    <row r="278" spans="1:14" ht="18.75" customHeight="1" x14ac:dyDescent="0.35">
      <c r="A278" s="56">
        <v>44412</v>
      </c>
      <c r="B278" s="57">
        <v>3.8095240000000001</v>
      </c>
      <c r="C278" s="57">
        <v>0.21809500000000001</v>
      </c>
      <c r="D278" s="57">
        <v>9.8295999999999994E-2</v>
      </c>
      <c r="E278" s="57">
        <v>9.2852000000000004E-2</v>
      </c>
      <c r="F278" s="57">
        <v>0.184</v>
      </c>
      <c r="G278" s="57">
        <v>0.117299</v>
      </c>
      <c r="H278" s="3"/>
      <c r="I278" s="58">
        <f t="shared" si="24"/>
        <v>3.8221171911109762E-2</v>
      </c>
      <c r="J278" s="58">
        <f t="shared" si="25"/>
        <v>0</v>
      </c>
      <c r="K278" s="58">
        <f t="shared" si="26"/>
        <v>0</v>
      </c>
      <c r="L278" s="58">
        <f t="shared" si="27"/>
        <v>2.0619960317165651E-2</v>
      </c>
      <c r="M278" s="58">
        <f t="shared" si="28"/>
        <v>-5.4200674693392556E-3</v>
      </c>
      <c r="N278" s="58">
        <f t="shared" si="29"/>
        <v>3.4192921529136826E-2</v>
      </c>
    </row>
    <row r="279" spans="1:14" ht="18.75" customHeight="1" x14ac:dyDescent="0.35">
      <c r="A279" s="56">
        <v>44411</v>
      </c>
      <c r="B279" s="57">
        <v>3.714286</v>
      </c>
      <c r="C279" s="57">
        <v>0.21618999999999999</v>
      </c>
      <c r="D279" s="57">
        <v>9.9289000000000002E-2</v>
      </c>
      <c r="E279" s="57">
        <v>9.1904E-2</v>
      </c>
      <c r="F279" s="57">
        <v>0.18</v>
      </c>
      <c r="G279" s="57">
        <v>0.114342</v>
      </c>
      <c r="H279" s="3"/>
      <c r="I279" s="58">
        <f t="shared" si="24"/>
        <v>-2.5317781061214753E-2</v>
      </c>
      <c r="J279" s="58">
        <f t="shared" si="25"/>
        <v>-8.7730970147820459E-3</v>
      </c>
      <c r="K279" s="58">
        <f t="shared" si="26"/>
        <v>1.0051454921809987E-2</v>
      </c>
      <c r="L279" s="58">
        <f t="shared" si="27"/>
        <v>-1.0262273699496139E-2</v>
      </c>
      <c r="M279" s="58">
        <f t="shared" si="28"/>
        <v>-2.197890671877523E-2</v>
      </c>
      <c r="N279" s="58">
        <f t="shared" si="29"/>
        <v>-2.553227309960648E-2</v>
      </c>
    </row>
    <row r="280" spans="1:14" ht="18.75" customHeight="1" x14ac:dyDescent="0.35">
      <c r="A280" s="56">
        <v>44409</v>
      </c>
      <c r="B280" s="57">
        <v>3.8095240000000001</v>
      </c>
      <c r="C280" s="57">
        <v>0.21333299999999999</v>
      </c>
      <c r="D280" s="57">
        <v>9.8295999999999994E-2</v>
      </c>
      <c r="E280" s="57">
        <v>9.1904E-2</v>
      </c>
      <c r="F280" s="57">
        <v>0.2</v>
      </c>
      <c r="G280" s="57">
        <v>0.112371</v>
      </c>
      <c r="H280" s="3"/>
      <c r="I280" s="58">
        <f t="shared" si="24"/>
        <v>2.531778106121467E-2</v>
      </c>
      <c r="J280" s="58">
        <f t="shared" si="25"/>
        <v>-1.3303325481985909E-2</v>
      </c>
      <c r="K280" s="58">
        <f t="shared" si="26"/>
        <v>-1.005145492181001E-2</v>
      </c>
      <c r="L280" s="58">
        <f t="shared" si="27"/>
        <v>0</v>
      </c>
      <c r="M280" s="58">
        <f t="shared" si="28"/>
        <v>0.10536051565782635</v>
      </c>
      <c r="N280" s="58">
        <f t="shared" si="29"/>
        <v>-1.7388060321703362E-2</v>
      </c>
    </row>
    <row r="281" spans="1:14" ht="18.75" customHeight="1" x14ac:dyDescent="0.35">
      <c r="A281" s="56">
        <v>44390</v>
      </c>
      <c r="B281" s="57">
        <v>3.4895239999999998</v>
      </c>
      <c r="C281" s="57">
        <v>0.2</v>
      </c>
      <c r="D281" s="57">
        <v>9.6310000000000007E-2</v>
      </c>
      <c r="E281" s="57">
        <v>9.0956999999999996E-2</v>
      </c>
      <c r="F281" s="57">
        <v>0.2</v>
      </c>
      <c r="G281" s="57">
        <v>0.110399</v>
      </c>
      <c r="H281" s="3"/>
      <c r="I281" s="58">
        <f t="shared" si="24"/>
        <v>-8.7738909722854266E-2</v>
      </c>
      <c r="J281" s="58">
        <f t="shared" si="25"/>
        <v>-6.4536958636350367E-2</v>
      </c>
      <c r="K281" s="58">
        <f t="shared" si="26"/>
        <v>-2.0411178992497087E-2</v>
      </c>
      <c r="L281" s="58">
        <f t="shared" si="27"/>
        <v>-1.035768661766942E-2</v>
      </c>
      <c r="M281" s="58">
        <f t="shared" si="28"/>
        <v>0</v>
      </c>
      <c r="N281" s="58">
        <f t="shared" si="29"/>
        <v>-1.7704821221633815E-2</v>
      </c>
    </row>
    <row r="282" spans="1:14" ht="18.75" customHeight="1" x14ac:dyDescent="0.35">
      <c r="A282" s="56">
        <v>44378</v>
      </c>
      <c r="B282" s="57">
        <v>3.6190479999999998</v>
      </c>
      <c r="C282" s="57">
        <v>0.201905</v>
      </c>
      <c r="D282" s="57">
        <v>9.6310000000000007E-2</v>
      </c>
      <c r="E282" s="57">
        <v>9.2852000000000004E-2</v>
      </c>
      <c r="F282" s="57">
        <v>0.19800000000000001</v>
      </c>
      <c r="G282" s="57">
        <v>0.105471</v>
      </c>
      <c r="H282" s="3"/>
      <c r="I282" s="58">
        <f t="shared" si="24"/>
        <v>3.6445670598457318E-2</v>
      </c>
      <c r="J282" s="58">
        <f t="shared" si="25"/>
        <v>9.4799231991314886E-3</v>
      </c>
      <c r="K282" s="58">
        <f t="shared" si="26"/>
        <v>0</v>
      </c>
      <c r="L282" s="58">
        <f t="shared" si="27"/>
        <v>2.0619960317165651E-2</v>
      </c>
      <c r="M282" s="58">
        <f t="shared" si="28"/>
        <v>-1.0050335853501451E-2</v>
      </c>
      <c r="N282" s="58">
        <f t="shared" si="29"/>
        <v>-4.5665042218272091E-2</v>
      </c>
    </row>
    <row r="283" spans="1:14" ht="18.75" customHeight="1" x14ac:dyDescent="0.35">
      <c r="A283" s="56">
        <v>44375</v>
      </c>
      <c r="B283" s="57">
        <v>3.476191</v>
      </c>
      <c r="C283" s="57">
        <v>0.199048</v>
      </c>
      <c r="D283" s="57">
        <v>9.5316999999999999E-2</v>
      </c>
      <c r="E283" s="57">
        <v>9.0956999999999996E-2</v>
      </c>
      <c r="F283" s="57">
        <v>0.19700000000000001</v>
      </c>
      <c r="G283" s="57">
        <v>0.107442</v>
      </c>
      <c r="H283" s="3"/>
      <c r="I283" s="58">
        <f t="shared" si="24"/>
        <v>-4.0273853716172085E-2</v>
      </c>
      <c r="J283" s="58">
        <f t="shared" si="25"/>
        <v>-1.4251288078022511E-2</v>
      </c>
      <c r="K283" s="58">
        <f t="shared" si="26"/>
        <v>-1.0363976770792134E-2</v>
      </c>
      <c r="L283" s="58">
        <f t="shared" si="27"/>
        <v>-2.061996031716555E-2</v>
      </c>
      <c r="M283" s="58">
        <f t="shared" si="28"/>
        <v>-5.063301956546762E-3</v>
      </c>
      <c r="N283" s="58">
        <f t="shared" si="29"/>
        <v>1.8515133469992878E-2</v>
      </c>
    </row>
    <row r="284" spans="1:14" ht="18.75" customHeight="1" x14ac:dyDescent="0.35">
      <c r="A284" s="56">
        <v>44374</v>
      </c>
      <c r="B284" s="57">
        <v>3.476191</v>
      </c>
      <c r="C284" s="57">
        <v>0.19714300000000001</v>
      </c>
      <c r="D284" s="57">
        <v>9.4325000000000006E-2</v>
      </c>
      <c r="E284" s="57">
        <v>9.1904E-2</v>
      </c>
      <c r="F284" s="57">
        <v>0.19700000000000001</v>
      </c>
      <c r="G284" s="57">
        <v>0.10448499999999999</v>
      </c>
      <c r="H284" s="3"/>
      <c r="I284" s="58">
        <f t="shared" si="24"/>
        <v>0</v>
      </c>
      <c r="J284" s="58">
        <f t="shared" si="25"/>
        <v>-9.6166479357899289E-3</v>
      </c>
      <c r="K284" s="58">
        <f t="shared" si="26"/>
        <v>-1.0461912951606615E-2</v>
      </c>
      <c r="L284" s="58">
        <f t="shared" si="27"/>
        <v>1.0357686617669467E-2</v>
      </c>
      <c r="M284" s="58">
        <f t="shared" si="28"/>
        <v>0</v>
      </c>
      <c r="N284" s="58">
        <f t="shared" si="29"/>
        <v>-2.7907646650616177E-2</v>
      </c>
    </row>
    <row r="285" spans="1:14" ht="18.75" customHeight="1" x14ac:dyDescent="0.35">
      <c r="A285" s="56">
        <v>44368</v>
      </c>
      <c r="B285" s="57">
        <v>3.5238100000000001</v>
      </c>
      <c r="C285" s="57">
        <v>0.192381</v>
      </c>
      <c r="D285" s="57">
        <v>9.6310000000000007E-2</v>
      </c>
      <c r="E285" s="57">
        <v>8.8113999999999998E-2</v>
      </c>
      <c r="F285" s="57">
        <v>0.192</v>
      </c>
      <c r="G285" s="57">
        <v>0.106456</v>
      </c>
      <c r="H285" s="3"/>
      <c r="I285" s="58">
        <f t="shared" si="24"/>
        <v>1.3605636505984595E-2</v>
      </c>
      <c r="J285" s="58">
        <f t="shared" si="25"/>
        <v>-2.4451572976861152E-2</v>
      </c>
      <c r="K285" s="58">
        <f t="shared" si="26"/>
        <v>2.0825889722398769E-2</v>
      </c>
      <c r="L285" s="58">
        <f t="shared" si="27"/>
        <v>-4.2113123339308021E-2</v>
      </c>
      <c r="M285" s="58">
        <f t="shared" si="28"/>
        <v>-2.5708356710207037E-2</v>
      </c>
      <c r="N285" s="58">
        <f t="shared" si="29"/>
        <v>1.868823380938003E-2</v>
      </c>
    </row>
    <row r="286" spans="1:14" ht="18.75" customHeight="1" x14ac:dyDescent="0.35">
      <c r="A286" s="56">
        <v>44340</v>
      </c>
      <c r="B286" s="57">
        <v>3.4580950000000001</v>
      </c>
      <c r="C286" s="57">
        <v>0.186667</v>
      </c>
      <c r="D286" s="57">
        <v>9.4325000000000006E-2</v>
      </c>
      <c r="E286" s="57">
        <v>8.7166999999999994E-2</v>
      </c>
      <c r="F286" s="57">
        <v>0.16</v>
      </c>
      <c r="G286" s="57">
        <v>0.10152799999999999</v>
      </c>
      <c r="H286" s="3"/>
      <c r="I286" s="58">
        <f t="shared" si="24"/>
        <v>-1.8824931204664434E-2</v>
      </c>
      <c r="J286" s="58">
        <f t="shared" si="25"/>
        <v>-3.0151499982718009E-2</v>
      </c>
      <c r="K286" s="58">
        <f t="shared" si="26"/>
        <v>-2.0825889722398745E-2</v>
      </c>
      <c r="L286" s="58">
        <f t="shared" si="27"/>
        <v>-1.0805611725062034E-2</v>
      </c>
      <c r="M286" s="58">
        <f t="shared" si="28"/>
        <v>-0.18232155679395459</v>
      </c>
      <c r="N286" s="58">
        <f t="shared" si="29"/>
        <v>-4.7397131733578075E-2</v>
      </c>
    </row>
    <row r="287" spans="1:14" ht="18.75" customHeight="1" x14ac:dyDescent="0.35">
      <c r="A287" s="56">
        <v>44335</v>
      </c>
      <c r="B287" s="57">
        <v>3.5714290000000002</v>
      </c>
      <c r="C287" s="57">
        <v>0.186667</v>
      </c>
      <c r="D287" s="57">
        <v>9.3331999999999998E-2</v>
      </c>
      <c r="E287" s="57">
        <v>8.6219000000000004E-2</v>
      </c>
      <c r="F287" s="57">
        <v>0.16</v>
      </c>
      <c r="G287" s="57">
        <v>0.107442</v>
      </c>
      <c r="H287" s="3"/>
      <c r="I287" s="58">
        <f t="shared" si="24"/>
        <v>3.2247936401671923E-2</v>
      </c>
      <c r="J287" s="58">
        <f t="shared" si="25"/>
        <v>0</v>
      </c>
      <c r="K287" s="58">
        <f t="shared" si="26"/>
        <v>-1.0583237165561808E-2</v>
      </c>
      <c r="L287" s="58">
        <f t="shared" si="27"/>
        <v>-1.0935247906673683E-2</v>
      </c>
      <c r="M287" s="58">
        <f t="shared" si="28"/>
        <v>0</v>
      </c>
      <c r="N287" s="58">
        <f t="shared" si="29"/>
        <v>5.6616544574814305E-2</v>
      </c>
    </row>
    <row r="288" spans="1:14" ht="18.75" customHeight="1" x14ac:dyDescent="0.35">
      <c r="A288" s="56">
        <v>44322</v>
      </c>
      <c r="B288" s="57">
        <v>3.5238100000000001</v>
      </c>
      <c r="C288" s="57">
        <v>0.18285699999999999</v>
      </c>
      <c r="D288" s="57">
        <v>9.3331999999999998E-2</v>
      </c>
      <c r="E288" s="57">
        <v>8.4323999999999996E-2</v>
      </c>
      <c r="F288" s="57">
        <v>0.155</v>
      </c>
      <c r="G288" s="57">
        <v>0.10448499999999999</v>
      </c>
      <c r="H288" s="3"/>
      <c r="I288" s="58">
        <f t="shared" si="24"/>
        <v>-1.3423005197007539E-2</v>
      </c>
      <c r="J288" s="58">
        <f t="shared" si="25"/>
        <v>-2.0621854165732274E-2</v>
      </c>
      <c r="K288" s="58">
        <f t="shared" si="26"/>
        <v>0</v>
      </c>
      <c r="L288" s="58">
        <f t="shared" si="27"/>
        <v>-2.2224049016599624E-2</v>
      </c>
      <c r="M288" s="58">
        <f t="shared" si="28"/>
        <v>-3.1748698314580298E-2</v>
      </c>
      <c r="N288" s="58">
        <f t="shared" si="29"/>
        <v>-2.7907646650616177E-2</v>
      </c>
    </row>
    <row r="289" spans="1:14" ht="18.75" customHeight="1" x14ac:dyDescent="0.35">
      <c r="A289" s="56">
        <v>44321</v>
      </c>
      <c r="B289" s="57">
        <v>3.4504760000000001</v>
      </c>
      <c r="C289" s="57">
        <v>0.18476200000000001</v>
      </c>
      <c r="D289" s="57">
        <v>9.3331999999999998E-2</v>
      </c>
      <c r="E289" s="57">
        <v>8.5272000000000001E-2</v>
      </c>
      <c r="F289" s="57">
        <v>0.155</v>
      </c>
      <c r="G289" s="57">
        <v>0.105471</v>
      </c>
      <c r="H289" s="3"/>
      <c r="I289" s="58">
        <f t="shared" si="24"/>
        <v>-2.1030598075236648E-2</v>
      </c>
      <c r="J289" s="58">
        <f t="shared" si="25"/>
        <v>1.0364083749636434E-2</v>
      </c>
      <c r="K289" s="58">
        <f t="shared" si="26"/>
        <v>0</v>
      </c>
      <c r="L289" s="58">
        <f t="shared" si="27"/>
        <v>1.1179625388774823E-2</v>
      </c>
      <c r="M289" s="58">
        <f t="shared" si="28"/>
        <v>0</v>
      </c>
      <c r="N289" s="58">
        <f t="shared" si="29"/>
        <v>9.3925131806232749E-3</v>
      </c>
    </row>
    <row r="290" spans="1:14" ht="18.75" customHeight="1" x14ac:dyDescent="0.35">
      <c r="A290" s="56">
        <v>44319</v>
      </c>
      <c r="B290" s="57">
        <v>3.4504760000000001</v>
      </c>
      <c r="C290" s="57">
        <v>0.18571399999999999</v>
      </c>
      <c r="D290" s="57">
        <v>9.4325000000000006E-2</v>
      </c>
      <c r="E290" s="57">
        <v>8.5272000000000001E-2</v>
      </c>
      <c r="F290" s="57">
        <v>0.153</v>
      </c>
      <c r="G290" s="57">
        <v>0.105471</v>
      </c>
      <c r="H290" s="3"/>
      <c r="I290" s="58">
        <f t="shared" si="24"/>
        <v>0</v>
      </c>
      <c r="J290" s="58">
        <f t="shared" si="25"/>
        <v>5.1393455739119735E-3</v>
      </c>
      <c r="K290" s="58">
        <f t="shared" si="26"/>
        <v>1.0583237165561879E-2</v>
      </c>
      <c r="L290" s="58">
        <f t="shared" si="27"/>
        <v>0</v>
      </c>
      <c r="M290" s="58">
        <f t="shared" si="28"/>
        <v>-1.298719552681119E-2</v>
      </c>
      <c r="N290" s="58">
        <f t="shared" si="29"/>
        <v>0</v>
      </c>
    </row>
    <row r="291" spans="1:14" ht="18.75" customHeight="1" x14ac:dyDescent="0.35">
      <c r="A291" s="56">
        <v>44318</v>
      </c>
      <c r="B291" s="57">
        <v>3.44381</v>
      </c>
      <c r="C291" s="57">
        <v>0.18476200000000001</v>
      </c>
      <c r="D291" s="57">
        <v>9.4325000000000006E-2</v>
      </c>
      <c r="E291" s="57">
        <v>8.4323999999999996E-2</v>
      </c>
      <c r="F291" s="57">
        <v>0.15</v>
      </c>
      <c r="G291" s="57">
        <v>0.10448499999999999</v>
      </c>
      <c r="H291" s="3"/>
      <c r="I291" s="58">
        <f t="shared" si="24"/>
        <v>-1.933775905811392E-3</v>
      </c>
      <c r="J291" s="58">
        <f t="shared" si="25"/>
        <v>-5.1393455739120117E-3</v>
      </c>
      <c r="K291" s="58">
        <f t="shared" si="26"/>
        <v>0</v>
      </c>
      <c r="L291" s="58">
        <f t="shared" si="27"/>
        <v>-1.1179625388774747E-2</v>
      </c>
      <c r="M291" s="58">
        <f t="shared" si="28"/>
        <v>-1.9802627296179754E-2</v>
      </c>
      <c r="N291" s="58">
        <f t="shared" si="29"/>
        <v>-9.3925131806233391E-3</v>
      </c>
    </row>
    <row r="292" spans="1:14" ht="18.75" customHeight="1" x14ac:dyDescent="0.35">
      <c r="A292" s="56">
        <v>44314</v>
      </c>
      <c r="B292" s="57">
        <v>3.5238100000000001</v>
      </c>
      <c r="C292" s="57">
        <v>0.18571399999999999</v>
      </c>
      <c r="D292" s="57">
        <v>9.4325000000000006E-2</v>
      </c>
      <c r="E292" s="57">
        <v>8.4323999999999996E-2</v>
      </c>
      <c r="F292" s="57">
        <v>0.14799999999999999</v>
      </c>
      <c r="G292" s="57">
        <v>0.10349899999999999</v>
      </c>
      <c r="H292" s="3"/>
      <c r="I292" s="58">
        <f t="shared" si="24"/>
        <v>2.2964373981047989E-2</v>
      </c>
      <c r="J292" s="58">
        <f t="shared" si="25"/>
        <v>5.1393455739119735E-3</v>
      </c>
      <c r="K292" s="58">
        <f t="shared" si="26"/>
        <v>0</v>
      </c>
      <c r="L292" s="58">
        <f t="shared" si="27"/>
        <v>0</v>
      </c>
      <c r="M292" s="58">
        <f t="shared" si="28"/>
        <v>-1.3423020332140661E-2</v>
      </c>
      <c r="N292" s="58">
        <f t="shared" si="29"/>
        <v>-9.4815696090621605E-3</v>
      </c>
    </row>
    <row r="293" spans="1:14" ht="18.75" customHeight="1" x14ac:dyDescent="0.35">
      <c r="A293" s="56">
        <v>44312</v>
      </c>
      <c r="B293" s="57">
        <v>3.5428570000000001</v>
      </c>
      <c r="C293" s="57">
        <v>0.18571399999999999</v>
      </c>
      <c r="D293" s="57">
        <v>9.3331999999999998E-2</v>
      </c>
      <c r="E293" s="57">
        <v>8.5272000000000001E-2</v>
      </c>
      <c r="F293" s="57">
        <v>0.14899999999999999</v>
      </c>
      <c r="G293" s="57">
        <v>0.10152799999999999</v>
      </c>
      <c r="H293" s="3"/>
      <c r="I293" s="58">
        <f t="shared" si="24"/>
        <v>5.3906731771689968E-3</v>
      </c>
      <c r="J293" s="58">
        <f t="shared" si="25"/>
        <v>0</v>
      </c>
      <c r="K293" s="58">
        <f t="shared" si="26"/>
        <v>-1.0583237165561808E-2</v>
      </c>
      <c r="L293" s="58">
        <f t="shared" si="27"/>
        <v>1.1179625388774823E-2</v>
      </c>
      <c r="M293" s="58">
        <f t="shared" si="28"/>
        <v>6.7340321813441194E-3</v>
      </c>
      <c r="N293" s="58">
        <f t="shared" si="29"/>
        <v>-1.9227328315135888E-2</v>
      </c>
    </row>
    <row r="294" spans="1:14" ht="18.75" customHeight="1" x14ac:dyDescent="0.35">
      <c r="A294" s="56">
        <v>44311</v>
      </c>
      <c r="B294" s="57">
        <v>3.5047619999999999</v>
      </c>
      <c r="C294" s="57">
        <v>0.186667</v>
      </c>
      <c r="D294" s="57">
        <v>9.3331999999999998E-2</v>
      </c>
      <c r="E294" s="57">
        <v>8.7166999999999994E-2</v>
      </c>
      <c r="F294" s="57">
        <v>0.152</v>
      </c>
      <c r="G294" s="57">
        <v>0.10152799999999999</v>
      </c>
      <c r="H294" s="3"/>
      <c r="I294" s="58">
        <f t="shared" si="24"/>
        <v>-1.0810848607721505E-2</v>
      </c>
      <c r="J294" s="58">
        <f t="shared" si="25"/>
        <v>5.1184248421836344E-3</v>
      </c>
      <c r="K294" s="58">
        <f t="shared" si="26"/>
        <v>0</v>
      </c>
      <c r="L294" s="58">
        <f t="shared" si="27"/>
        <v>2.1979671534498649E-2</v>
      </c>
      <c r="M294" s="58">
        <f t="shared" si="28"/>
        <v>1.9934214900817329E-2</v>
      </c>
      <c r="N294" s="58">
        <f t="shared" si="29"/>
        <v>0</v>
      </c>
    </row>
    <row r="295" spans="1:14" ht="18.75" customHeight="1" x14ac:dyDescent="0.35">
      <c r="A295" s="56">
        <v>44307</v>
      </c>
      <c r="B295" s="57">
        <v>3.6</v>
      </c>
      <c r="C295" s="57">
        <v>0.186667</v>
      </c>
      <c r="D295" s="57">
        <v>9.4325000000000006E-2</v>
      </c>
      <c r="E295" s="57">
        <v>8.6219000000000004E-2</v>
      </c>
      <c r="F295" s="57">
        <v>0.152</v>
      </c>
      <c r="G295" s="57">
        <v>0.10152799999999999</v>
      </c>
      <c r="H295" s="3"/>
      <c r="I295" s="58">
        <f t="shared" si="24"/>
        <v>2.681123027674415E-2</v>
      </c>
      <c r="J295" s="58">
        <f t="shared" si="25"/>
        <v>0</v>
      </c>
      <c r="K295" s="58">
        <f t="shared" si="26"/>
        <v>1.0583237165561879E-2</v>
      </c>
      <c r="L295" s="58">
        <f t="shared" si="27"/>
        <v>-1.0935247906673683E-2</v>
      </c>
      <c r="M295" s="58">
        <f t="shared" si="28"/>
        <v>0</v>
      </c>
      <c r="N295" s="58">
        <f t="shared" si="29"/>
        <v>0</v>
      </c>
    </row>
    <row r="296" spans="1:14" ht="18.75" customHeight="1" x14ac:dyDescent="0.35">
      <c r="A296" s="56">
        <v>44306</v>
      </c>
      <c r="B296" s="57">
        <v>3.6</v>
      </c>
      <c r="C296" s="57">
        <v>0.18571399999999999</v>
      </c>
      <c r="D296" s="57">
        <v>9.4325000000000006E-2</v>
      </c>
      <c r="E296" s="57">
        <v>8.6219000000000004E-2</v>
      </c>
      <c r="F296" s="57">
        <v>0.156</v>
      </c>
      <c r="G296" s="57">
        <v>9.9556000000000006E-2</v>
      </c>
      <c r="H296" s="3"/>
      <c r="I296" s="58">
        <f t="shared" si="24"/>
        <v>0</v>
      </c>
      <c r="J296" s="58">
        <f t="shared" si="25"/>
        <v>-5.1184248421836578E-3</v>
      </c>
      <c r="K296" s="58">
        <f t="shared" si="26"/>
        <v>0</v>
      </c>
      <c r="L296" s="58">
        <f t="shared" si="27"/>
        <v>0</v>
      </c>
      <c r="M296" s="58">
        <f t="shared" si="28"/>
        <v>2.5975486403260736E-2</v>
      </c>
      <c r="N296" s="58">
        <f t="shared" si="29"/>
        <v>-1.9614322593402674E-2</v>
      </c>
    </row>
    <row r="297" spans="1:14" ht="18.75" customHeight="1" x14ac:dyDescent="0.35">
      <c r="A297" s="56">
        <v>44305</v>
      </c>
      <c r="B297" s="57">
        <v>3.4380950000000001</v>
      </c>
      <c r="C297" s="57">
        <v>0.18571399999999999</v>
      </c>
      <c r="D297" s="57">
        <v>9.5316999999999999E-2</v>
      </c>
      <c r="E297" s="57">
        <v>8.5272000000000001E-2</v>
      </c>
      <c r="F297" s="57">
        <v>0.156</v>
      </c>
      <c r="G297" s="57">
        <v>0.10054200000000001</v>
      </c>
      <c r="H297" s="3"/>
      <c r="I297" s="58">
        <f t="shared" si="24"/>
        <v>-4.6016306538786703E-2</v>
      </c>
      <c r="J297" s="58">
        <f t="shared" si="25"/>
        <v>0</v>
      </c>
      <c r="K297" s="58">
        <f t="shared" si="26"/>
        <v>1.0461912951606502E-2</v>
      </c>
      <c r="L297" s="58">
        <f t="shared" si="27"/>
        <v>-1.1044423627824925E-2</v>
      </c>
      <c r="M297" s="58">
        <f t="shared" si="28"/>
        <v>0</v>
      </c>
      <c r="N297" s="58">
        <f t="shared" si="29"/>
        <v>9.8552507321816897E-3</v>
      </c>
    </row>
    <row r="298" spans="1:14" ht="18.75" customHeight="1" x14ac:dyDescent="0.35">
      <c r="A298" s="56">
        <v>44298</v>
      </c>
      <c r="B298" s="57">
        <v>3.4390480000000001</v>
      </c>
      <c r="C298" s="57">
        <v>0.18381</v>
      </c>
      <c r="D298" s="57">
        <v>9.3331999999999998E-2</v>
      </c>
      <c r="E298" s="57">
        <v>8.1481999999999999E-2</v>
      </c>
      <c r="F298" s="57">
        <v>0.14799999999999999</v>
      </c>
      <c r="G298" s="57">
        <v>0.10152799999999999</v>
      </c>
      <c r="H298" s="3"/>
      <c r="I298" s="58">
        <f t="shared" si="24"/>
        <v>2.771499752442021E-4</v>
      </c>
      <c r="J298" s="58">
        <f t="shared" si="25"/>
        <v>-1.0305240525919947E-2</v>
      </c>
      <c r="K298" s="58">
        <f t="shared" si="26"/>
        <v>-2.1045150117168433E-2</v>
      </c>
      <c r="L298" s="58">
        <f t="shared" si="27"/>
        <v>-4.5464010428641753E-2</v>
      </c>
      <c r="M298" s="58">
        <f t="shared" si="28"/>
        <v>-5.2643733485422027E-2</v>
      </c>
      <c r="N298" s="58">
        <f t="shared" si="29"/>
        <v>9.7590718612210799E-3</v>
      </c>
    </row>
    <row r="299" spans="1:14" ht="18.75" customHeight="1" x14ac:dyDescent="0.35">
      <c r="A299" s="56">
        <v>44297</v>
      </c>
      <c r="B299" s="57">
        <v>3.609524</v>
      </c>
      <c r="C299" s="57">
        <v>0.18285699999999999</v>
      </c>
      <c r="D299" s="57">
        <v>9.4325000000000006E-2</v>
      </c>
      <c r="E299" s="57">
        <v>8.4323999999999996E-2</v>
      </c>
      <c r="F299" s="57">
        <v>0.14799999999999999</v>
      </c>
      <c r="G299" s="57">
        <v>0.10152799999999999</v>
      </c>
      <c r="H299" s="3"/>
      <c r="I299" s="58">
        <f t="shared" si="24"/>
        <v>4.8381218796828343E-2</v>
      </c>
      <c r="J299" s="58">
        <f t="shared" si="25"/>
        <v>-5.1981887976285885E-3</v>
      </c>
      <c r="K299" s="58">
        <f t="shared" si="26"/>
        <v>1.0583237165561879E-2</v>
      </c>
      <c r="L299" s="58">
        <f t="shared" si="27"/>
        <v>3.4284385039866944E-2</v>
      </c>
      <c r="M299" s="58">
        <f t="shared" si="28"/>
        <v>0</v>
      </c>
      <c r="N299" s="58">
        <f t="shared" si="29"/>
        <v>0</v>
      </c>
    </row>
    <row r="300" spans="1:14" ht="18.75" customHeight="1" x14ac:dyDescent="0.35">
      <c r="A300" s="56">
        <v>44294</v>
      </c>
      <c r="B300" s="57">
        <v>3.4380950000000001</v>
      </c>
      <c r="C300" s="57">
        <v>0.18190500000000001</v>
      </c>
      <c r="D300" s="57">
        <v>9.4325000000000006E-2</v>
      </c>
      <c r="E300" s="57">
        <v>8.5272000000000001E-2</v>
      </c>
      <c r="F300" s="57">
        <v>0.14799999999999999</v>
      </c>
      <c r="G300" s="57">
        <v>9.8571000000000006E-2</v>
      </c>
      <c r="H300" s="3"/>
      <c r="I300" s="58">
        <f t="shared" si="24"/>
        <v>-4.8658368772072483E-2</v>
      </c>
      <c r="J300" s="58">
        <f t="shared" si="25"/>
        <v>-5.2198538311793979E-3</v>
      </c>
      <c r="K300" s="58">
        <f t="shared" si="26"/>
        <v>0</v>
      </c>
      <c r="L300" s="58">
        <f t="shared" si="27"/>
        <v>1.1179625388774823E-2</v>
      </c>
      <c r="M300" s="58">
        <f t="shared" si="28"/>
        <v>0</v>
      </c>
      <c r="N300" s="58">
        <f t="shared" si="29"/>
        <v>-2.9557521807410163E-2</v>
      </c>
    </row>
    <row r="301" spans="1:14" ht="18.75" customHeight="1" x14ac:dyDescent="0.35">
      <c r="A301" s="56">
        <v>44279</v>
      </c>
      <c r="B301" s="57">
        <v>3.4390480000000001</v>
      </c>
      <c r="C301" s="57">
        <v>0.18268400000000001</v>
      </c>
      <c r="D301" s="57">
        <v>9.5316999999999999E-2</v>
      </c>
      <c r="E301" s="57">
        <v>8.7166999999999994E-2</v>
      </c>
      <c r="F301" s="57">
        <v>0.14799999999999999</v>
      </c>
      <c r="G301" s="57">
        <v>0.10349899999999999</v>
      </c>
      <c r="H301" s="3"/>
      <c r="I301" s="58">
        <f t="shared" si="24"/>
        <v>2.771499752442021E-4</v>
      </c>
      <c r="J301" s="58">
        <f t="shared" si="25"/>
        <v>4.2733115121701979E-3</v>
      </c>
      <c r="K301" s="58">
        <f t="shared" si="26"/>
        <v>1.0461912951606502E-2</v>
      </c>
      <c r="L301" s="58">
        <f t="shared" si="27"/>
        <v>2.1979671534498649E-2</v>
      </c>
      <c r="M301" s="58">
        <f t="shared" si="28"/>
        <v>0</v>
      </c>
      <c r="N301" s="58">
        <f t="shared" si="29"/>
        <v>4.878485012254611E-2</v>
      </c>
    </row>
    <row r="302" spans="1:14" ht="18.75" customHeight="1" x14ac:dyDescent="0.35">
      <c r="A302" s="56">
        <v>44273</v>
      </c>
      <c r="B302" s="57">
        <v>3.4380950000000001</v>
      </c>
      <c r="C302" s="57">
        <v>0.180952</v>
      </c>
      <c r="D302" s="57">
        <v>9.6310000000000007E-2</v>
      </c>
      <c r="E302" s="57">
        <v>7.8640000000000002E-2</v>
      </c>
      <c r="F302" s="57">
        <v>0.13200000000000001</v>
      </c>
      <c r="G302" s="57">
        <v>0.10448499999999999</v>
      </c>
      <c r="H302" s="3"/>
      <c r="I302" s="58">
        <f t="shared" si="24"/>
        <v>-2.7714997524413184E-4</v>
      </c>
      <c r="J302" s="58">
        <f t="shared" si="25"/>
        <v>-9.5260815633549378E-3</v>
      </c>
      <c r="K302" s="58">
        <f t="shared" si="26"/>
        <v>1.0363976770792168E-2</v>
      </c>
      <c r="L302" s="58">
        <f t="shared" si="27"/>
        <v>-0.10294534308242305</v>
      </c>
      <c r="M302" s="58">
        <f t="shared" si="28"/>
        <v>-0.11441035117774409</v>
      </c>
      <c r="N302" s="58">
        <f t="shared" si="29"/>
        <v>9.4815696090622698E-3</v>
      </c>
    </row>
    <row r="303" spans="1:14" ht="18.75" customHeight="1" x14ac:dyDescent="0.35">
      <c r="A303" s="56">
        <v>44272</v>
      </c>
      <c r="B303" s="57">
        <v>3.4619049999999998</v>
      </c>
      <c r="C303" s="57">
        <v>0.180087</v>
      </c>
      <c r="D303" s="57">
        <v>9.7303000000000001E-2</v>
      </c>
      <c r="E303" s="57">
        <v>7.8640000000000002E-2</v>
      </c>
      <c r="F303" s="57">
        <v>0.13200000000000001</v>
      </c>
      <c r="G303" s="57">
        <v>0.10349899999999999</v>
      </c>
      <c r="H303" s="3"/>
      <c r="I303" s="58">
        <f t="shared" si="24"/>
        <v>6.9014766685615448E-3</v>
      </c>
      <c r="J303" s="58">
        <f t="shared" si="25"/>
        <v>-4.7917352700683645E-3</v>
      </c>
      <c r="K303" s="58">
        <f t="shared" si="26"/>
        <v>1.0257665620750971E-2</v>
      </c>
      <c r="L303" s="58">
        <f t="shared" si="27"/>
        <v>0</v>
      </c>
      <c r="M303" s="58">
        <f t="shared" si="28"/>
        <v>0</v>
      </c>
      <c r="N303" s="58">
        <f t="shared" si="29"/>
        <v>-9.4815696090621605E-3</v>
      </c>
    </row>
    <row r="304" spans="1:14" ht="18.75" customHeight="1" x14ac:dyDescent="0.35">
      <c r="A304" s="56">
        <v>44271</v>
      </c>
      <c r="B304" s="57">
        <v>3.5428570000000001</v>
      </c>
      <c r="C304" s="57">
        <v>0.17835500000000001</v>
      </c>
      <c r="D304" s="57">
        <v>9.6310000000000007E-2</v>
      </c>
      <c r="E304" s="57">
        <v>7.7691999999999997E-2</v>
      </c>
      <c r="F304" s="57">
        <v>0.13</v>
      </c>
      <c r="G304" s="57">
        <v>0.10054200000000001</v>
      </c>
      <c r="H304" s="3"/>
      <c r="I304" s="58">
        <f t="shared" si="24"/>
        <v>2.3114448201202481E-2</v>
      </c>
      <c r="J304" s="58">
        <f t="shared" si="25"/>
        <v>-9.664121280571588E-3</v>
      </c>
      <c r="K304" s="58">
        <f t="shared" si="26"/>
        <v>-1.0257665620750943E-2</v>
      </c>
      <c r="L304" s="58">
        <f t="shared" si="27"/>
        <v>-1.2128183869024759E-2</v>
      </c>
      <c r="M304" s="58">
        <f t="shared" si="28"/>
        <v>-1.5267472130788421E-2</v>
      </c>
      <c r="N304" s="58">
        <f t="shared" si="29"/>
        <v>-2.8986400176356886E-2</v>
      </c>
    </row>
    <row r="305" spans="1:14" ht="18.75" customHeight="1" x14ac:dyDescent="0.35">
      <c r="A305" s="56">
        <v>44269</v>
      </c>
      <c r="B305" s="57">
        <v>3.6190479999999998</v>
      </c>
      <c r="C305" s="57">
        <v>0.17402599999999999</v>
      </c>
      <c r="D305" s="57">
        <v>9.7303000000000001E-2</v>
      </c>
      <c r="E305" s="57">
        <v>7.5797000000000003E-2</v>
      </c>
      <c r="F305" s="57">
        <v>0.13</v>
      </c>
      <c r="G305" s="57">
        <v>9.9556000000000006E-2</v>
      </c>
      <c r="H305" s="3"/>
      <c r="I305" s="58">
        <f t="shared" si="24"/>
        <v>2.1277544033018632E-2</v>
      </c>
      <c r="J305" s="58">
        <f t="shared" si="25"/>
        <v>-2.4571232836001225E-2</v>
      </c>
      <c r="K305" s="58">
        <f t="shared" si="26"/>
        <v>1.0257665620750971E-2</v>
      </c>
      <c r="L305" s="58">
        <f t="shared" si="27"/>
        <v>-2.4693577941195179E-2</v>
      </c>
      <c r="M305" s="58">
        <f t="shared" si="28"/>
        <v>0</v>
      </c>
      <c r="N305" s="58">
        <f t="shared" si="29"/>
        <v>-9.8552507321816186E-3</v>
      </c>
    </row>
    <row r="306" spans="1:14" ht="18.75" customHeight="1" x14ac:dyDescent="0.35">
      <c r="A306" s="56">
        <v>44263</v>
      </c>
      <c r="B306" s="57">
        <v>3.6666669999999999</v>
      </c>
      <c r="C306" s="57">
        <v>0.172294</v>
      </c>
      <c r="D306" s="57">
        <v>9.8295999999999994E-2</v>
      </c>
      <c r="E306" s="57">
        <v>7.1059999999999998E-2</v>
      </c>
      <c r="F306" s="57">
        <v>0.129</v>
      </c>
      <c r="G306" s="57">
        <v>0.10251399999999999</v>
      </c>
      <c r="H306" s="3"/>
      <c r="I306" s="58">
        <f t="shared" si="24"/>
        <v>1.3072067213287245E-2</v>
      </c>
      <c r="J306" s="58">
        <f t="shared" si="25"/>
        <v>-1.0002393394658088E-2</v>
      </c>
      <c r="K306" s="58">
        <f t="shared" si="26"/>
        <v>1.0153513371746055E-2</v>
      </c>
      <c r="L306" s="58">
        <f t="shared" si="27"/>
        <v>-6.4534123435810151E-2</v>
      </c>
      <c r="M306" s="58">
        <f t="shared" si="28"/>
        <v>-7.7220460939102778E-3</v>
      </c>
      <c r="N306" s="58">
        <f t="shared" si="29"/>
        <v>2.9279074702924089E-2</v>
      </c>
    </row>
    <row r="307" spans="1:14" ht="18.75" customHeight="1" x14ac:dyDescent="0.35">
      <c r="A307" s="56">
        <v>44256</v>
      </c>
      <c r="B307" s="57">
        <v>3.8095240000000001</v>
      </c>
      <c r="C307" s="57">
        <v>0.172294</v>
      </c>
      <c r="D307" s="57">
        <v>9.6310000000000007E-2</v>
      </c>
      <c r="E307" s="57">
        <v>7.2007000000000002E-2</v>
      </c>
      <c r="F307" s="57">
        <v>0.13</v>
      </c>
      <c r="G307" s="57">
        <v>9.6599000000000004E-2</v>
      </c>
      <c r="H307" s="3"/>
      <c r="I307" s="58">
        <f t="shared" si="24"/>
        <v>3.8221171911109762E-2</v>
      </c>
      <c r="J307" s="58">
        <f t="shared" si="25"/>
        <v>0</v>
      </c>
      <c r="K307" s="58">
        <f t="shared" si="26"/>
        <v>-2.0411178992497087E-2</v>
      </c>
      <c r="L307" s="58">
        <f t="shared" si="27"/>
        <v>1.3238745919622499E-2</v>
      </c>
      <c r="M307" s="58">
        <f t="shared" si="28"/>
        <v>7.7220460939103185E-3</v>
      </c>
      <c r="N307" s="58">
        <f t="shared" si="29"/>
        <v>-5.943098541936799E-2</v>
      </c>
    </row>
    <row r="308" spans="1:14" ht="18.75" customHeight="1" x14ac:dyDescent="0.35">
      <c r="A308" s="56">
        <v>44250</v>
      </c>
      <c r="B308" s="57">
        <v>3.6666669999999999</v>
      </c>
      <c r="C308" s="57">
        <v>0.17316000000000001</v>
      </c>
      <c r="D308" s="57">
        <v>9.4325000000000006E-2</v>
      </c>
      <c r="E308" s="57">
        <v>7.1059999999999998E-2</v>
      </c>
      <c r="F308" s="57">
        <v>0.126</v>
      </c>
      <c r="G308" s="57">
        <v>9.4628000000000004E-2</v>
      </c>
      <c r="H308" s="3"/>
      <c r="I308" s="58">
        <f t="shared" si="24"/>
        <v>-3.8221171911109818E-2</v>
      </c>
      <c r="J308" s="58">
        <f t="shared" si="25"/>
        <v>5.013702629398869E-3</v>
      </c>
      <c r="K308" s="58">
        <f t="shared" si="26"/>
        <v>-2.0825889722398745E-2</v>
      </c>
      <c r="L308" s="58">
        <f t="shared" si="27"/>
        <v>-1.323874591962261E-2</v>
      </c>
      <c r="M308" s="58">
        <f t="shared" si="28"/>
        <v>-3.1252543504104426E-2</v>
      </c>
      <c r="N308" s="58">
        <f t="shared" si="29"/>
        <v>-2.0614973847855739E-2</v>
      </c>
    </row>
    <row r="309" spans="1:14" ht="18.75" customHeight="1" x14ac:dyDescent="0.35">
      <c r="A309" s="56">
        <v>44248</v>
      </c>
      <c r="B309" s="57">
        <v>3.7619050000000001</v>
      </c>
      <c r="C309" s="57">
        <v>0.17489199999999999</v>
      </c>
      <c r="D309" s="57">
        <v>9.4325000000000006E-2</v>
      </c>
      <c r="E309" s="57">
        <v>7.3901999999999995E-2</v>
      </c>
      <c r="F309" s="57">
        <v>0.125</v>
      </c>
      <c r="G309" s="57">
        <v>9.3642000000000003E-2</v>
      </c>
      <c r="H309" s="3"/>
      <c r="I309" s="58">
        <f t="shared" si="24"/>
        <v>2.5642402995388051E-2</v>
      </c>
      <c r="J309" s="58">
        <f t="shared" si="25"/>
        <v>9.9526179815524925E-3</v>
      </c>
      <c r="K309" s="58">
        <f t="shared" si="26"/>
        <v>0</v>
      </c>
      <c r="L309" s="58">
        <f t="shared" si="27"/>
        <v>3.9215300594521198E-2</v>
      </c>
      <c r="M309" s="58">
        <f t="shared" si="28"/>
        <v>-7.9681696491768449E-3</v>
      </c>
      <c r="N309" s="58">
        <f t="shared" si="29"/>
        <v>-1.0474414561689441E-2</v>
      </c>
    </row>
    <row r="310" spans="1:14" ht="18.75" customHeight="1" x14ac:dyDescent="0.35">
      <c r="A310" s="56">
        <v>44245</v>
      </c>
      <c r="B310" s="57">
        <v>3.6190479999999998</v>
      </c>
      <c r="C310" s="57">
        <v>0.17489199999999999</v>
      </c>
      <c r="D310" s="57">
        <v>9.5316999999999999E-2</v>
      </c>
      <c r="E310" s="57">
        <v>7.5797000000000003E-2</v>
      </c>
      <c r="F310" s="57">
        <v>0.13100000000000001</v>
      </c>
      <c r="G310" s="57">
        <v>9.3642000000000003E-2</v>
      </c>
      <c r="H310" s="3"/>
      <c r="I310" s="58">
        <f t="shared" si="24"/>
        <v>-3.8714470208675314E-2</v>
      </c>
      <c r="J310" s="58">
        <f t="shared" si="25"/>
        <v>0</v>
      </c>
      <c r="K310" s="58">
        <f t="shared" si="26"/>
        <v>1.0461912951606502E-2</v>
      </c>
      <c r="L310" s="58">
        <f t="shared" si="27"/>
        <v>2.5318822841288977E-2</v>
      </c>
      <c r="M310" s="58">
        <f t="shared" si="28"/>
        <v>4.6883585898850458E-2</v>
      </c>
      <c r="N310" s="58">
        <f t="shared" si="29"/>
        <v>0</v>
      </c>
    </row>
    <row r="311" spans="1:14" ht="18.75" customHeight="1" x14ac:dyDescent="0.35">
      <c r="A311" s="56">
        <v>44243</v>
      </c>
      <c r="B311" s="57">
        <v>3.6666669999999999</v>
      </c>
      <c r="C311" s="57">
        <v>0.17402599999999999</v>
      </c>
      <c r="D311" s="57">
        <v>9.5316999999999999E-2</v>
      </c>
      <c r="E311" s="57">
        <v>8.0533999999999994E-2</v>
      </c>
      <c r="F311" s="57">
        <v>0.13400000000000001</v>
      </c>
      <c r="G311" s="57">
        <v>9.3642000000000003E-2</v>
      </c>
      <c r="H311" s="3"/>
      <c r="I311" s="58">
        <f t="shared" si="24"/>
        <v>1.3072067213287245E-2</v>
      </c>
      <c r="J311" s="58">
        <f t="shared" si="25"/>
        <v>-4.9639272162933113E-3</v>
      </c>
      <c r="K311" s="58">
        <f t="shared" si="26"/>
        <v>0</v>
      </c>
      <c r="L311" s="58">
        <f t="shared" si="27"/>
        <v>6.0620741475290597E-2</v>
      </c>
      <c r="M311" s="58">
        <f t="shared" si="28"/>
        <v>2.2642476749759752E-2</v>
      </c>
      <c r="N311" s="58">
        <f t="shared" si="29"/>
        <v>0</v>
      </c>
    </row>
    <row r="312" spans="1:14" ht="18.75" customHeight="1" x14ac:dyDescent="0.35">
      <c r="A312" s="56">
        <v>44230</v>
      </c>
      <c r="B312" s="57">
        <v>3.447619</v>
      </c>
      <c r="C312" s="57">
        <v>0.172294</v>
      </c>
      <c r="D312" s="57">
        <v>9.5316999999999999E-2</v>
      </c>
      <c r="E312" s="57">
        <v>8.4323999999999996E-2</v>
      </c>
      <c r="F312" s="57">
        <v>0.14699999999999999</v>
      </c>
      <c r="G312" s="57">
        <v>9.1671000000000002E-2</v>
      </c>
      <c r="H312" s="3"/>
      <c r="I312" s="58">
        <f t="shared" si="24"/>
        <v>-6.1599227183254765E-2</v>
      </c>
      <c r="J312" s="58">
        <f t="shared" si="25"/>
        <v>-1.0002393394658088E-2</v>
      </c>
      <c r="K312" s="58">
        <f t="shared" si="26"/>
        <v>0</v>
      </c>
      <c r="L312" s="58">
        <f t="shared" si="27"/>
        <v>4.5987066494079056E-2</v>
      </c>
      <c r="M312" s="58">
        <f t="shared" si="28"/>
        <v>9.2592786827824888E-2</v>
      </c>
      <c r="N312" s="58">
        <f t="shared" si="29"/>
        <v>-2.1272920180057425E-2</v>
      </c>
    </row>
    <row r="313" spans="1:14" ht="18.75" customHeight="1" x14ac:dyDescent="0.35">
      <c r="A313" s="56">
        <v>44229</v>
      </c>
      <c r="B313" s="57">
        <v>3.4571429999999999</v>
      </c>
      <c r="C313" s="57">
        <v>0.175758</v>
      </c>
      <c r="D313" s="57">
        <v>9.5316999999999999E-2</v>
      </c>
      <c r="E313" s="57">
        <v>9.0956999999999996E-2</v>
      </c>
      <c r="F313" s="57">
        <v>0.14899999999999999</v>
      </c>
      <c r="G313" s="57">
        <v>9.3642000000000003E-2</v>
      </c>
      <c r="H313" s="3"/>
      <c r="I313" s="58">
        <f t="shared" si="24"/>
        <v>2.7586775735476904E-3</v>
      </c>
      <c r="J313" s="58">
        <f t="shared" si="25"/>
        <v>1.9905728913839838E-2</v>
      </c>
      <c r="K313" s="58">
        <f t="shared" si="26"/>
        <v>0</v>
      </c>
      <c r="L313" s="58">
        <f t="shared" si="27"/>
        <v>7.5720345369974032E-2</v>
      </c>
      <c r="M313" s="58">
        <f t="shared" si="28"/>
        <v>1.3513719166722855E-2</v>
      </c>
      <c r="N313" s="58">
        <f t="shared" si="29"/>
        <v>2.127292018005748E-2</v>
      </c>
    </row>
    <row r="314" spans="1:14" ht="18.75" customHeight="1" x14ac:dyDescent="0.35">
      <c r="A314" s="56">
        <v>44228</v>
      </c>
      <c r="B314" s="57">
        <v>3.428572</v>
      </c>
      <c r="C314" s="57">
        <v>0.17316000000000001</v>
      </c>
      <c r="D314" s="57">
        <v>9.6310000000000007E-2</v>
      </c>
      <c r="E314" s="57">
        <v>9.0009000000000006E-2</v>
      </c>
      <c r="F314" s="57">
        <v>0.14599999999999999</v>
      </c>
      <c r="G314" s="57">
        <v>9.7585000000000005E-2</v>
      </c>
      <c r="H314" s="3"/>
      <c r="I314" s="58">
        <f t="shared" si="24"/>
        <v>-8.2986774703554637E-3</v>
      </c>
      <c r="J314" s="58">
        <f t="shared" si="25"/>
        <v>-1.4892026284440857E-2</v>
      </c>
      <c r="K314" s="58">
        <f t="shared" si="26"/>
        <v>1.0363976770792168E-2</v>
      </c>
      <c r="L314" s="58">
        <f t="shared" si="27"/>
        <v>-1.0477202037436524E-2</v>
      </c>
      <c r="M314" s="58">
        <f t="shared" si="28"/>
        <v>-2.0339684237122672E-2</v>
      </c>
      <c r="N314" s="58">
        <f t="shared" si="29"/>
        <v>4.1244792294693682E-2</v>
      </c>
    </row>
    <row r="315" spans="1:14" ht="18.75" customHeight="1" x14ac:dyDescent="0.35">
      <c r="A315" s="56">
        <v>44222</v>
      </c>
      <c r="B315" s="57">
        <v>3.428572</v>
      </c>
      <c r="C315" s="57">
        <v>0.17489199999999999</v>
      </c>
      <c r="D315" s="57">
        <v>9.4325000000000006E-2</v>
      </c>
      <c r="E315" s="57">
        <v>9.0009000000000006E-2</v>
      </c>
      <c r="F315" s="57">
        <v>0.14599999999999999</v>
      </c>
      <c r="G315" s="57">
        <v>9.8571000000000006E-2</v>
      </c>
      <c r="H315" s="3"/>
      <c r="I315" s="58">
        <f t="shared" si="24"/>
        <v>0</v>
      </c>
      <c r="J315" s="58">
        <f t="shared" si="25"/>
        <v>9.9526179815524925E-3</v>
      </c>
      <c r="K315" s="58">
        <f t="shared" si="26"/>
        <v>-2.0825889722398745E-2</v>
      </c>
      <c r="L315" s="58">
        <f t="shared" si="27"/>
        <v>0</v>
      </c>
      <c r="M315" s="58">
        <f t="shared" si="28"/>
        <v>0</v>
      </c>
      <c r="N315" s="58">
        <f t="shared" si="29"/>
        <v>1.0053307617287791E-2</v>
      </c>
    </row>
    <row r="316" spans="1:14" ht="18.75" customHeight="1" x14ac:dyDescent="0.35">
      <c r="A316" s="56">
        <v>44203</v>
      </c>
      <c r="B316" s="57">
        <v>3.3333339999999998</v>
      </c>
      <c r="C316" s="57">
        <v>0.16969699999999999</v>
      </c>
      <c r="D316" s="57">
        <v>9.5316999999999999E-2</v>
      </c>
      <c r="E316" s="57">
        <v>8.7166999999999994E-2</v>
      </c>
      <c r="F316" s="57">
        <v>0.155</v>
      </c>
      <c r="G316" s="57">
        <v>0.10349899999999999</v>
      </c>
      <c r="H316" s="3"/>
      <c r="I316" s="58">
        <f t="shared" si="24"/>
        <v>-2.8170843633369136E-2</v>
      </c>
      <c r="J316" s="58">
        <f t="shared" si="25"/>
        <v>-3.0154146727159461E-2</v>
      </c>
      <c r="K316" s="58">
        <f t="shared" si="26"/>
        <v>1.0461912951606502E-2</v>
      </c>
      <c r="L316" s="58">
        <f t="shared" si="27"/>
        <v>-3.2083846409264212E-2</v>
      </c>
      <c r="M316" s="58">
        <f t="shared" si="28"/>
        <v>5.9818495210910205E-2</v>
      </c>
      <c r="N316" s="58">
        <f t="shared" si="29"/>
        <v>4.878485012254611E-2</v>
      </c>
    </row>
    <row r="317" spans="1:14" ht="18.75" customHeight="1" x14ac:dyDescent="0.35">
      <c r="A317" s="56">
        <v>44202</v>
      </c>
      <c r="B317" s="57">
        <v>3.246667</v>
      </c>
      <c r="C317" s="57">
        <v>0.167965</v>
      </c>
      <c r="D317" s="57">
        <v>9.4325000000000006E-2</v>
      </c>
      <c r="E317" s="57">
        <v>8.7166999999999994E-2</v>
      </c>
      <c r="F317" s="57">
        <v>0.154</v>
      </c>
      <c r="G317" s="57">
        <v>0.10251399999999999</v>
      </c>
      <c r="H317" s="3"/>
      <c r="I317" s="58">
        <f t="shared" si="24"/>
        <v>-2.6344072670182662E-2</v>
      </c>
      <c r="J317" s="58">
        <f t="shared" si="25"/>
        <v>-1.0258869462650781E-2</v>
      </c>
      <c r="K317" s="58">
        <f t="shared" si="26"/>
        <v>-1.0461912951606615E-2</v>
      </c>
      <c r="L317" s="58">
        <f t="shared" si="27"/>
        <v>0</v>
      </c>
      <c r="M317" s="58">
        <f t="shared" si="28"/>
        <v>-6.4725145056174788E-3</v>
      </c>
      <c r="N317" s="58">
        <f t="shared" si="29"/>
        <v>-9.5625762056144557E-3</v>
      </c>
    </row>
    <row r="318" spans="1:14" ht="18.75" customHeight="1" x14ac:dyDescent="0.35">
      <c r="A318" s="56">
        <v>44189</v>
      </c>
      <c r="B318" s="57">
        <v>3.0857139999999998</v>
      </c>
      <c r="C318" s="57">
        <v>0.16969699999999999</v>
      </c>
      <c r="D318" s="57">
        <v>9.5316999999999999E-2</v>
      </c>
      <c r="E318" s="57">
        <v>8.6219000000000004E-2</v>
      </c>
      <c r="F318" s="57">
        <v>0.14799999999999999</v>
      </c>
      <c r="G318" s="57">
        <v>0.10054200000000001</v>
      </c>
      <c r="H318" s="3"/>
      <c r="I318" s="58">
        <f t="shared" si="24"/>
        <v>-5.0845858613524218E-2</v>
      </c>
      <c r="J318" s="58">
        <f t="shared" si="25"/>
        <v>1.0258869462650819E-2</v>
      </c>
      <c r="K318" s="58">
        <f t="shared" si="26"/>
        <v>1.0461912951606502E-2</v>
      </c>
      <c r="L318" s="58">
        <f t="shared" si="27"/>
        <v>-1.0935247906673683E-2</v>
      </c>
      <c r="M318" s="58">
        <f t="shared" si="28"/>
        <v>-3.9740328649514108E-2</v>
      </c>
      <c r="N318" s="58">
        <f t="shared" si="29"/>
        <v>-1.9423823970742469E-2</v>
      </c>
    </row>
    <row r="319" spans="1:14" ht="18.75" customHeight="1" x14ac:dyDescent="0.35">
      <c r="A319" s="56">
        <v>44180</v>
      </c>
      <c r="B319" s="57">
        <v>3.1904759999999999</v>
      </c>
      <c r="C319" s="57">
        <v>0.17056299999999999</v>
      </c>
      <c r="D319" s="57">
        <v>9.6310000000000007E-2</v>
      </c>
      <c r="E319" s="57">
        <v>9.0009000000000006E-2</v>
      </c>
      <c r="F319" s="57">
        <v>0.159</v>
      </c>
      <c r="G319" s="57">
        <v>0.107442</v>
      </c>
      <c r="H319" s="3"/>
      <c r="I319" s="58">
        <f t="shared" si="24"/>
        <v>3.3387048923839556E-2</v>
      </c>
      <c r="J319" s="58">
        <f t="shared" si="25"/>
        <v>5.090236112818898E-3</v>
      </c>
      <c r="K319" s="58">
        <f t="shared" si="26"/>
        <v>1.0363976770792168E-2</v>
      </c>
      <c r="L319" s="58">
        <f t="shared" si="27"/>
        <v>4.3019094315937784E-2</v>
      </c>
      <c r="M319" s="58">
        <f t="shared" si="28"/>
        <v>7.169192845611648E-2</v>
      </c>
      <c r="N319" s="58">
        <f t="shared" si="29"/>
        <v>6.6375616436035234E-2</v>
      </c>
    </row>
    <row r="320" spans="1:14" ht="18.75" customHeight="1" x14ac:dyDescent="0.35">
      <c r="A320" s="56">
        <v>44173</v>
      </c>
      <c r="B320" s="57">
        <v>3.097143</v>
      </c>
      <c r="C320" s="57">
        <v>0.16623399999999999</v>
      </c>
      <c r="D320" s="57">
        <v>9.8295999999999994E-2</v>
      </c>
      <c r="E320" s="57">
        <v>9.0009000000000006E-2</v>
      </c>
      <c r="F320" s="57">
        <v>0.156</v>
      </c>
      <c r="G320" s="57">
        <v>0.10152799999999999</v>
      </c>
      <c r="H320" s="3"/>
      <c r="I320" s="58">
        <f t="shared" si="24"/>
        <v>-2.969004832445632E-2</v>
      </c>
      <c r="J320" s="58">
        <f t="shared" si="25"/>
        <v>-2.5708295637955993E-2</v>
      </c>
      <c r="K320" s="58">
        <f t="shared" si="26"/>
        <v>2.0411178992497052E-2</v>
      </c>
      <c r="L320" s="58">
        <f t="shared" si="27"/>
        <v>0</v>
      </c>
      <c r="M320" s="58">
        <f t="shared" si="28"/>
        <v>-1.9048194970694474E-2</v>
      </c>
      <c r="N320" s="58">
        <f t="shared" si="29"/>
        <v>-5.6616544574814305E-2</v>
      </c>
    </row>
    <row r="321" spans="1:14" ht="18.75" customHeight="1" x14ac:dyDescent="0.35">
      <c r="A321" s="56">
        <v>44171</v>
      </c>
      <c r="B321" s="57">
        <v>3.0961910000000001</v>
      </c>
      <c r="C321" s="57">
        <v>0.16450200000000001</v>
      </c>
      <c r="D321" s="57">
        <v>9.9289000000000002E-2</v>
      </c>
      <c r="E321" s="57">
        <v>9.2852000000000004E-2</v>
      </c>
      <c r="F321" s="57">
        <v>0.157</v>
      </c>
      <c r="G321" s="57">
        <v>0.10349899999999999</v>
      </c>
      <c r="H321" s="3"/>
      <c r="I321" s="58">
        <f t="shared" si="24"/>
        <v>-3.0742731055604641E-4</v>
      </c>
      <c r="J321" s="58">
        <f t="shared" si="25"/>
        <v>-1.0473706116806574E-2</v>
      </c>
      <c r="K321" s="58">
        <f t="shared" si="26"/>
        <v>1.0051454921809987E-2</v>
      </c>
      <c r="L321" s="58">
        <f t="shared" si="27"/>
        <v>3.1097162354602071E-2</v>
      </c>
      <c r="M321" s="58">
        <f t="shared" si="28"/>
        <v>6.3897980987709883E-3</v>
      </c>
      <c r="N321" s="58">
        <f t="shared" si="29"/>
        <v>1.9227328315135909E-2</v>
      </c>
    </row>
    <row r="322" spans="1:14" ht="18.75" customHeight="1" x14ac:dyDescent="0.35">
      <c r="A322" s="56">
        <v>44143</v>
      </c>
      <c r="B322" s="57">
        <v>3.0952380000000002</v>
      </c>
      <c r="C322" s="57">
        <v>0.15584400000000001</v>
      </c>
      <c r="D322" s="57">
        <v>9.8295999999999994E-2</v>
      </c>
      <c r="E322" s="57">
        <v>8.5272000000000001E-2</v>
      </c>
      <c r="F322" s="57">
        <v>0.156</v>
      </c>
      <c r="G322" s="57">
        <v>0.109413</v>
      </c>
      <c r="H322" s="3"/>
      <c r="I322" s="58">
        <f t="shared" si="24"/>
        <v>-3.0784492805329403E-4</v>
      </c>
      <c r="J322" s="58">
        <f t="shared" si="25"/>
        <v>-5.4067221270275703E-2</v>
      </c>
      <c r="K322" s="58">
        <f t="shared" si="26"/>
        <v>-1.005145492181001E-2</v>
      </c>
      <c r="L322" s="58">
        <f t="shared" si="27"/>
        <v>-8.5160680298364877E-2</v>
      </c>
      <c r="M322" s="58">
        <f t="shared" si="28"/>
        <v>-6.38979809877101E-3</v>
      </c>
      <c r="N322" s="58">
        <f t="shared" si="29"/>
        <v>5.5567762086877241E-2</v>
      </c>
    </row>
    <row r="323" spans="1:14" ht="18.75" customHeight="1" x14ac:dyDescent="0.35">
      <c r="A323" s="56">
        <v>44137</v>
      </c>
      <c r="B323" s="57">
        <v>3.1285720000000001</v>
      </c>
      <c r="C323" s="57">
        <v>0.16017300000000001</v>
      </c>
      <c r="D323" s="57">
        <v>9.8295999999999994E-2</v>
      </c>
      <c r="E323" s="57">
        <v>8.5272000000000001E-2</v>
      </c>
      <c r="F323" s="57">
        <v>0.16800000000000001</v>
      </c>
      <c r="G323" s="57">
        <v>0.108428</v>
      </c>
      <c r="H323" s="3"/>
      <c r="I323" s="58">
        <f t="shared" ref="I323:I386" si="30">LN(B323/B322)</f>
        <v>1.0711869012544086E-2</v>
      </c>
      <c r="J323" s="58">
        <f t="shared" ref="J323:J386" si="31">LN(C323/C322)</f>
        <v>2.7398974188114347E-2</v>
      </c>
      <c r="K323" s="58">
        <f t="shared" ref="K323:K386" si="32">LN(D323/D322)</f>
        <v>0</v>
      </c>
      <c r="L323" s="58">
        <f t="shared" ref="L323:L386" si="33">LN(E323/E322)</f>
        <v>0</v>
      </c>
      <c r="M323" s="58">
        <f t="shared" ref="M323:M386" si="34">LN(F323/F322)</f>
        <v>7.4107972153722043E-2</v>
      </c>
      <c r="N323" s="58">
        <f t="shared" ref="N323:N386" si="35">LN(G323/G322)</f>
        <v>-9.0433546756732517E-3</v>
      </c>
    </row>
    <row r="324" spans="1:14" ht="18.75" customHeight="1" x14ac:dyDescent="0.35">
      <c r="A324" s="56">
        <v>44118</v>
      </c>
      <c r="B324" s="57">
        <v>3.2276189999999998</v>
      </c>
      <c r="C324" s="57">
        <v>0.15757599999999999</v>
      </c>
      <c r="D324" s="57">
        <v>0.100282</v>
      </c>
      <c r="E324" s="57">
        <v>9.0956999999999996E-2</v>
      </c>
      <c r="F324" s="57">
        <v>0.16700000000000001</v>
      </c>
      <c r="G324" s="57">
        <v>9.8571000000000006E-2</v>
      </c>
      <c r="H324" s="3"/>
      <c r="I324" s="58">
        <f t="shared" si="30"/>
        <v>3.1168043286340461E-2</v>
      </c>
      <c r="J324" s="58">
        <f t="shared" si="31"/>
        <v>-1.6346599540674581E-2</v>
      </c>
      <c r="K324" s="58">
        <f t="shared" si="32"/>
        <v>2.0002882682302769E-2</v>
      </c>
      <c r="L324" s="58">
        <f t="shared" si="33"/>
        <v>6.4540719981199354E-2</v>
      </c>
      <c r="M324" s="58">
        <f t="shared" si="34"/>
        <v>-5.970166986503796E-3</v>
      </c>
      <c r="N324" s="58">
        <f t="shared" si="35"/>
        <v>-9.5309257533749997E-2</v>
      </c>
    </row>
    <row r="325" spans="1:14" ht="18.75" customHeight="1" x14ac:dyDescent="0.35">
      <c r="A325" s="56">
        <v>44116</v>
      </c>
      <c r="B325" s="57">
        <v>3.1428569999999998</v>
      </c>
      <c r="C325" s="57">
        <v>0.158442</v>
      </c>
      <c r="D325" s="57">
        <v>0.100282</v>
      </c>
      <c r="E325" s="57">
        <v>9.0956999999999996E-2</v>
      </c>
      <c r="F325" s="57">
        <v>0.16300000000000001</v>
      </c>
      <c r="G325" s="57">
        <v>9.8571000000000006E-2</v>
      </c>
      <c r="H325" s="3"/>
      <c r="I325" s="58">
        <f t="shared" si="30"/>
        <v>-2.6612454853411464E-2</v>
      </c>
      <c r="J325" s="58">
        <f t="shared" si="31"/>
        <v>5.4807141856330951E-3</v>
      </c>
      <c r="K325" s="58">
        <f t="shared" si="32"/>
        <v>0</v>
      </c>
      <c r="L325" s="58">
        <f t="shared" si="33"/>
        <v>0</v>
      </c>
      <c r="M325" s="58">
        <f t="shared" si="34"/>
        <v>-2.4243611609992739E-2</v>
      </c>
      <c r="N325" s="58">
        <f t="shared" si="35"/>
        <v>0</v>
      </c>
    </row>
    <row r="326" spans="1:14" ht="18.75" customHeight="1" x14ac:dyDescent="0.35">
      <c r="A326" s="56">
        <v>44111</v>
      </c>
      <c r="B326" s="57">
        <v>3.0485720000000001</v>
      </c>
      <c r="C326" s="57">
        <v>0.159307</v>
      </c>
      <c r="D326" s="57">
        <v>9.9289000000000002E-2</v>
      </c>
      <c r="E326" s="57">
        <v>9.0009000000000006E-2</v>
      </c>
      <c r="F326" s="57">
        <v>0.16200000000000001</v>
      </c>
      <c r="G326" s="57">
        <v>9.7585000000000005E-2</v>
      </c>
      <c r="H326" s="3"/>
      <c r="I326" s="58">
        <f t="shared" si="30"/>
        <v>-3.0458974588754958E-2</v>
      </c>
      <c r="J326" s="58">
        <f t="shared" si="31"/>
        <v>5.4445624488759512E-3</v>
      </c>
      <c r="K326" s="58">
        <f t="shared" si="32"/>
        <v>-9.9514277604926659E-3</v>
      </c>
      <c r="L326" s="58">
        <f t="shared" si="33"/>
        <v>-1.0477202037436524E-2</v>
      </c>
      <c r="M326" s="58">
        <f t="shared" si="34"/>
        <v>-6.1538655743782235E-3</v>
      </c>
      <c r="N326" s="58">
        <f t="shared" si="35"/>
        <v>-1.0053307617287819E-2</v>
      </c>
    </row>
    <row r="327" spans="1:14" ht="18.75" customHeight="1" x14ac:dyDescent="0.35">
      <c r="A327" s="56">
        <v>44110</v>
      </c>
      <c r="B327" s="57">
        <v>3.1428569999999998</v>
      </c>
      <c r="C327" s="57">
        <v>0.16017300000000001</v>
      </c>
      <c r="D327" s="57">
        <v>9.9289000000000002E-2</v>
      </c>
      <c r="E327" s="57">
        <v>9.0956999999999996E-2</v>
      </c>
      <c r="F327" s="57">
        <v>0.16500000000000001</v>
      </c>
      <c r="G327" s="57">
        <v>9.6599000000000004E-2</v>
      </c>
      <c r="H327" s="3"/>
      <c r="I327" s="58">
        <f t="shared" si="30"/>
        <v>3.0458974588754902E-2</v>
      </c>
      <c r="J327" s="58">
        <f t="shared" si="31"/>
        <v>5.4213229061654362E-3</v>
      </c>
      <c r="K327" s="58">
        <f t="shared" si="32"/>
        <v>0</v>
      </c>
      <c r="L327" s="58">
        <f t="shared" si="33"/>
        <v>1.0477202037436486E-2</v>
      </c>
      <c r="M327" s="58">
        <f t="shared" si="34"/>
        <v>1.8349138668196617E-2</v>
      </c>
      <c r="N327" s="58">
        <f t="shared" si="35"/>
        <v>-1.015540388514849E-2</v>
      </c>
    </row>
    <row r="328" spans="1:14" ht="18.75" customHeight="1" x14ac:dyDescent="0.35">
      <c r="A328" s="56">
        <v>44109</v>
      </c>
      <c r="B328" s="57">
        <v>3.1428569999999998</v>
      </c>
      <c r="C328" s="57">
        <v>0.16103899999999999</v>
      </c>
      <c r="D328" s="57">
        <v>9.9289000000000002E-2</v>
      </c>
      <c r="E328" s="57">
        <v>9.1904E-2</v>
      </c>
      <c r="F328" s="57">
        <v>0.17</v>
      </c>
      <c r="G328" s="57">
        <v>9.6599000000000004E-2</v>
      </c>
      <c r="H328" s="3"/>
      <c r="I328" s="58">
        <f t="shared" si="30"/>
        <v>0</v>
      </c>
      <c r="J328" s="58">
        <f t="shared" si="31"/>
        <v>5.3920905708309359E-3</v>
      </c>
      <c r="K328" s="58">
        <f t="shared" si="32"/>
        <v>0</v>
      </c>
      <c r="L328" s="58">
        <f t="shared" si="33"/>
        <v>1.0357686617669467E-2</v>
      </c>
      <c r="M328" s="58">
        <f t="shared" si="34"/>
        <v>2.9852963149681128E-2</v>
      </c>
      <c r="N328" s="58">
        <f t="shared" si="35"/>
        <v>0</v>
      </c>
    </row>
    <row r="329" spans="1:14" ht="18.75" customHeight="1" x14ac:dyDescent="0.35">
      <c r="A329" s="56">
        <v>44087</v>
      </c>
      <c r="B329" s="57">
        <v>3.1419049999999999</v>
      </c>
      <c r="C329" s="57">
        <v>0.172294</v>
      </c>
      <c r="D329" s="57">
        <v>0.100282</v>
      </c>
      <c r="E329" s="57">
        <v>9.7588999999999995E-2</v>
      </c>
      <c r="F329" s="57">
        <v>0.18</v>
      </c>
      <c r="G329" s="57">
        <v>0.10349899999999999</v>
      </c>
      <c r="H329" s="3"/>
      <c r="I329" s="58">
        <f t="shared" si="30"/>
        <v>-3.0295499090699331E-4</v>
      </c>
      <c r="J329" s="58">
        <f t="shared" si="31"/>
        <v>6.7555748269481922E-2</v>
      </c>
      <c r="K329" s="58">
        <f t="shared" si="32"/>
        <v>9.9514277604926954E-3</v>
      </c>
      <c r="L329" s="58">
        <f t="shared" si="33"/>
        <v>6.0020228163633109E-2</v>
      </c>
      <c r="M329" s="58">
        <f t="shared" si="34"/>
        <v>5.7158413839948415E-2</v>
      </c>
      <c r="N329" s="58">
        <f t="shared" si="35"/>
        <v>6.8993561624982325E-2</v>
      </c>
    </row>
    <row r="330" spans="1:14" ht="18.75" customHeight="1" x14ac:dyDescent="0.35">
      <c r="A330" s="56">
        <v>44062</v>
      </c>
      <c r="B330" s="57">
        <v>3.028572</v>
      </c>
      <c r="C330" s="57">
        <v>0.15064900000000001</v>
      </c>
      <c r="D330" s="57">
        <v>9.8295999999999994E-2</v>
      </c>
      <c r="E330" s="57">
        <v>8.9062000000000002E-2</v>
      </c>
      <c r="F330" s="57">
        <v>0.17</v>
      </c>
      <c r="G330" s="57">
        <v>9.8571000000000006E-2</v>
      </c>
      <c r="H330" s="3"/>
      <c r="I330" s="58">
        <f t="shared" si="30"/>
        <v>-3.6738082555668038E-2</v>
      </c>
      <c r="J330" s="58">
        <f t="shared" si="31"/>
        <v>-0.13424969229252445</v>
      </c>
      <c r="K330" s="58">
        <f t="shared" si="32"/>
        <v>-2.0002882682302648E-2</v>
      </c>
      <c r="L330" s="58">
        <f t="shared" si="33"/>
        <v>-9.1432025737214193E-2</v>
      </c>
      <c r="M330" s="58">
        <f t="shared" si="34"/>
        <v>-5.7158413839948519E-2</v>
      </c>
      <c r="N330" s="58">
        <f t="shared" si="35"/>
        <v>-4.8784850122546082E-2</v>
      </c>
    </row>
    <row r="331" spans="1:14" ht="18.75" customHeight="1" x14ac:dyDescent="0.35">
      <c r="A331" s="56">
        <v>44031</v>
      </c>
      <c r="B331" s="57">
        <v>3.0476190000000001</v>
      </c>
      <c r="C331" s="57">
        <v>0.14805199999999999</v>
      </c>
      <c r="D331" s="57">
        <v>9.5316999999999999E-2</v>
      </c>
      <c r="E331" s="57">
        <v>7.8640000000000002E-2</v>
      </c>
      <c r="F331" s="57">
        <v>0.17</v>
      </c>
      <c r="G331" s="57">
        <v>0.10349899999999999</v>
      </c>
      <c r="H331" s="3"/>
      <c r="I331" s="58">
        <f t="shared" si="30"/>
        <v>6.2694087093678177E-3</v>
      </c>
      <c r="J331" s="58">
        <f t="shared" si="31"/>
        <v>-1.7389064245822154E-2</v>
      </c>
      <c r="K331" s="58">
        <f t="shared" si="32"/>
        <v>-3.0775155763289239E-2</v>
      </c>
      <c r="L331" s="58">
        <f t="shared" si="33"/>
        <v>-0.12445228057321209</v>
      </c>
      <c r="M331" s="58">
        <f t="shared" si="34"/>
        <v>0</v>
      </c>
      <c r="N331" s="58">
        <f t="shared" si="35"/>
        <v>4.878485012254611E-2</v>
      </c>
    </row>
    <row r="332" spans="1:14" ht="18.75" customHeight="1" x14ac:dyDescent="0.35">
      <c r="A332" s="56">
        <v>44025</v>
      </c>
      <c r="B332" s="57">
        <v>3.0476190000000001</v>
      </c>
      <c r="C332" s="57">
        <v>0.144589</v>
      </c>
      <c r="D332" s="57">
        <v>9.3331999999999998E-2</v>
      </c>
      <c r="E332" s="57">
        <v>7.7691999999999997E-2</v>
      </c>
      <c r="F332" s="57">
        <v>0.16500000000000001</v>
      </c>
      <c r="G332" s="57">
        <v>0.10251399999999999</v>
      </c>
      <c r="H332" s="3"/>
      <c r="I332" s="58">
        <f t="shared" si="30"/>
        <v>0</v>
      </c>
      <c r="J332" s="58">
        <f t="shared" si="31"/>
        <v>-2.3668328497530471E-2</v>
      </c>
      <c r="K332" s="58">
        <f t="shared" si="32"/>
        <v>-2.1045150117168433E-2</v>
      </c>
      <c r="L332" s="58">
        <f t="shared" si="33"/>
        <v>-1.2128183869024759E-2</v>
      </c>
      <c r="M332" s="58">
        <f t="shared" si="34"/>
        <v>-2.985296314968116E-2</v>
      </c>
      <c r="N332" s="58">
        <f t="shared" si="35"/>
        <v>-9.5625762056144557E-3</v>
      </c>
    </row>
    <row r="333" spans="1:14" ht="18.75" customHeight="1" x14ac:dyDescent="0.35">
      <c r="A333" s="56">
        <v>44000</v>
      </c>
      <c r="B333" s="57">
        <v>3.0190480000000002</v>
      </c>
      <c r="C333" s="57">
        <v>0.154978</v>
      </c>
      <c r="D333" s="57">
        <v>9.8295999999999994E-2</v>
      </c>
      <c r="E333" s="57">
        <v>8.0533999999999994E-2</v>
      </c>
      <c r="F333" s="57">
        <v>0.152</v>
      </c>
      <c r="G333" s="57">
        <v>9.1671000000000002E-2</v>
      </c>
      <c r="H333" s="3"/>
      <c r="I333" s="58">
        <f t="shared" si="30"/>
        <v>-9.4190801085340687E-3</v>
      </c>
      <c r="J333" s="58">
        <f t="shared" si="31"/>
        <v>6.938793645307785E-2</v>
      </c>
      <c r="K333" s="58">
        <f t="shared" si="32"/>
        <v>5.1820305880457683E-2</v>
      </c>
      <c r="L333" s="58">
        <f t="shared" si="33"/>
        <v>3.5927163534095551E-2</v>
      </c>
      <c r="M333" s="58">
        <f t="shared" si="34"/>
        <v>-8.2064953054304293E-2</v>
      </c>
      <c r="N333" s="58">
        <f t="shared" si="35"/>
        <v>-0.11179329400897041</v>
      </c>
    </row>
    <row r="334" spans="1:14" ht="18.75" customHeight="1" x14ac:dyDescent="0.35">
      <c r="A334" s="56">
        <v>43999</v>
      </c>
      <c r="B334" s="57">
        <v>3.0380950000000002</v>
      </c>
      <c r="C334" s="57">
        <v>0.141126</v>
      </c>
      <c r="D334" s="57">
        <v>8.9359999999999995E-2</v>
      </c>
      <c r="E334" s="57">
        <v>7.8640000000000002E-2</v>
      </c>
      <c r="F334" s="57">
        <v>0.153</v>
      </c>
      <c r="G334" s="57">
        <v>9.6599000000000004E-2</v>
      </c>
      <c r="H334" s="3"/>
      <c r="I334" s="58">
        <f t="shared" si="30"/>
        <v>6.2891243546975683E-3</v>
      </c>
      <c r="J334" s="58">
        <f t="shared" si="31"/>
        <v>-9.3630063000120098E-2</v>
      </c>
      <c r="K334" s="58">
        <f t="shared" si="32"/>
        <v>-9.5310179804324893E-2</v>
      </c>
      <c r="L334" s="58">
        <f t="shared" si="33"/>
        <v>-2.3798979665070729E-2</v>
      </c>
      <c r="M334" s="58">
        <f t="shared" si="34"/>
        <v>6.5574005461590396E-3</v>
      </c>
      <c r="N334" s="58">
        <f t="shared" si="35"/>
        <v>5.2362308589602544E-2</v>
      </c>
    </row>
    <row r="335" spans="1:14" ht="18.75" customHeight="1" x14ac:dyDescent="0.35">
      <c r="A335" s="56">
        <v>43998</v>
      </c>
      <c r="B335" s="57">
        <v>3.0190480000000002</v>
      </c>
      <c r="C335" s="57">
        <v>0.13766200000000001</v>
      </c>
      <c r="D335" s="57">
        <v>8.9359999999999995E-2</v>
      </c>
      <c r="E335" s="57">
        <v>7.5797000000000003E-2</v>
      </c>
      <c r="F335" s="57">
        <v>0.15</v>
      </c>
      <c r="G335" s="57">
        <v>9.5614000000000005E-2</v>
      </c>
      <c r="H335" s="3"/>
      <c r="I335" s="58">
        <f t="shared" si="30"/>
        <v>-6.2891243546976195E-3</v>
      </c>
      <c r="J335" s="58">
        <f t="shared" si="31"/>
        <v>-2.4851702948183785E-2</v>
      </c>
      <c r="K335" s="58">
        <f t="shared" si="32"/>
        <v>0</v>
      </c>
      <c r="L335" s="58">
        <f t="shared" si="33"/>
        <v>-3.682176181021992E-2</v>
      </c>
      <c r="M335" s="58">
        <f t="shared" si="34"/>
        <v>-1.9802627296179754E-2</v>
      </c>
      <c r="N335" s="58">
        <f t="shared" si="35"/>
        <v>-1.0249136347821406E-2</v>
      </c>
    </row>
    <row r="336" spans="1:14" ht="18.75" customHeight="1" x14ac:dyDescent="0.35">
      <c r="A336" s="56">
        <v>43997</v>
      </c>
      <c r="B336" s="57">
        <v>2.7447620000000001</v>
      </c>
      <c r="C336" s="57">
        <v>0.135931</v>
      </c>
      <c r="D336" s="57">
        <v>8.9359999999999995E-2</v>
      </c>
      <c r="E336" s="57">
        <v>7.2955000000000006E-2</v>
      </c>
      <c r="F336" s="57">
        <v>0.15</v>
      </c>
      <c r="G336" s="57">
        <v>9.7585000000000005E-2</v>
      </c>
      <c r="H336" s="3"/>
      <c r="I336" s="58">
        <f t="shared" si="30"/>
        <v>-9.5247181796690492E-2</v>
      </c>
      <c r="J336" s="58">
        <f t="shared" si="31"/>
        <v>-1.2654001365454443E-2</v>
      </c>
      <c r="K336" s="58">
        <f t="shared" si="32"/>
        <v>0</v>
      </c>
      <c r="L336" s="58">
        <f t="shared" si="33"/>
        <v>-3.82159013127054E-2</v>
      </c>
      <c r="M336" s="58">
        <f t="shared" si="34"/>
        <v>0</v>
      </c>
      <c r="N336" s="58">
        <f t="shared" si="35"/>
        <v>2.0404540232969889E-2</v>
      </c>
    </row>
    <row r="337" spans="1:14" ht="18.75" customHeight="1" x14ac:dyDescent="0.35">
      <c r="A337" s="56">
        <v>43986</v>
      </c>
      <c r="B337" s="57">
        <v>3.0476190000000001</v>
      </c>
      <c r="C337" s="57">
        <v>0.13939399999999999</v>
      </c>
      <c r="D337" s="57">
        <v>8.9359999999999995E-2</v>
      </c>
      <c r="E337" s="57">
        <v>7.5797000000000003E-2</v>
      </c>
      <c r="F337" s="57">
        <v>0.155</v>
      </c>
      <c r="G337" s="57">
        <v>0.10448499999999999</v>
      </c>
      <c r="H337" s="3"/>
      <c r="I337" s="58">
        <f t="shared" si="30"/>
        <v>0.1046662619052247</v>
      </c>
      <c r="J337" s="58">
        <f t="shared" si="31"/>
        <v>2.5157051745396852E-2</v>
      </c>
      <c r="K337" s="58">
        <f t="shared" si="32"/>
        <v>0</v>
      </c>
      <c r="L337" s="58">
        <f t="shared" si="33"/>
        <v>3.8215901312705407E-2</v>
      </c>
      <c r="M337" s="58">
        <f t="shared" si="34"/>
        <v>3.278982282299097E-2</v>
      </c>
      <c r="N337" s="58">
        <f t="shared" si="35"/>
        <v>6.8319727348896006E-2</v>
      </c>
    </row>
    <row r="338" spans="1:14" ht="18.75" customHeight="1" x14ac:dyDescent="0.35">
      <c r="A338" s="56">
        <v>43984</v>
      </c>
      <c r="B338" s="57">
        <v>3.0476190000000001</v>
      </c>
      <c r="C338" s="57">
        <v>0.14026</v>
      </c>
      <c r="D338" s="57">
        <v>8.8367000000000001E-2</v>
      </c>
      <c r="E338" s="57">
        <v>7.7691999999999997E-2</v>
      </c>
      <c r="F338" s="57">
        <v>0.155</v>
      </c>
      <c r="G338" s="57">
        <v>0.113356</v>
      </c>
      <c r="H338" s="3"/>
      <c r="I338" s="58">
        <f t="shared" si="30"/>
        <v>0</v>
      </c>
      <c r="J338" s="58">
        <f t="shared" si="31"/>
        <v>6.1933873155440612E-3</v>
      </c>
      <c r="K338" s="58">
        <f t="shared" si="32"/>
        <v>-1.1174557979741106E-2</v>
      </c>
      <c r="L338" s="58">
        <f t="shared" si="33"/>
        <v>2.4693577941195099E-2</v>
      </c>
      <c r="M338" s="58">
        <f t="shared" si="34"/>
        <v>0</v>
      </c>
      <c r="N338" s="58">
        <f t="shared" si="35"/>
        <v>8.1489788512702263E-2</v>
      </c>
    </row>
    <row r="339" spans="1:14" ht="18.75" customHeight="1" x14ac:dyDescent="0.35">
      <c r="A339" s="56">
        <v>43969</v>
      </c>
      <c r="B339" s="57">
        <v>3.104762</v>
      </c>
      <c r="C339" s="57">
        <v>0.13939399999999999</v>
      </c>
      <c r="D339" s="57">
        <v>9.0353000000000003E-2</v>
      </c>
      <c r="E339" s="57">
        <v>7.7691999999999997E-2</v>
      </c>
      <c r="F339" s="57">
        <v>0.159</v>
      </c>
      <c r="G339" s="57">
        <v>0.113356</v>
      </c>
      <c r="H339" s="3"/>
      <c r="I339" s="58">
        <f t="shared" si="30"/>
        <v>1.8576431872781775E-2</v>
      </c>
      <c r="J339" s="58">
        <f t="shared" si="31"/>
        <v>-6.1933873155441375E-3</v>
      </c>
      <c r="K339" s="58">
        <f t="shared" si="32"/>
        <v>2.222562391165199E-2</v>
      </c>
      <c r="L339" s="58">
        <f t="shared" si="33"/>
        <v>0</v>
      </c>
      <c r="M339" s="58">
        <f t="shared" si="34"/>
        <v>2.5479085300984968E-2</v>
      </c>
      <c r="N339" s="58">
        <f t="shared" si="35"/>
        <v>0</v>
      </c>
    </row>
    <row r="340" spans="1:14" ht="18.75" customHeight="1" x14ac:dyDescent="0.35">
      <c r="A340" s="56">
        <v>43961</v>
      </c>
      <c r="B340" s="57">
        <v>3.1809530000000001</v>
      </c>
      <c r="C340" s="57">
        <v>0.13333300000000001</v>
      </c>
      <c r="D340" s="57">
        <v>8.5389000000000007E-2</v>
      </c>
      <c r="E340" s="57">
        <v>7.5797000000000003E-2</v>
      </c>
      <c r="F340" s="57">
        <v>0.159</v>
      </c>
      <c r="G340" s="57">
        <v>0.116313</v>
      </c>
      <c r="H340" s="3"/>
      <c r="I340" s="58">
        <f t="shared" si="30"/>
        <v>2.4243775545906232E-2</v>
      </c>
      <c r="J340" s="58">
        <f t="shared" si="31"/>
        <v>-4.4454697356472839E-2</v>
      </c>
      <c r="K340" s="58">
        <f t="shared" si="32"/>
        <v>-5.6506933815097173E-2</v>
      </c>
      <c r="L340" s="58">
        <f t="shared" si="33"/>
        <v>-2.4693577941195179E-2</v>
      </c>
      <c r="M340" s="58">
        <f t="shared" si="34"/>
        <v>0</v>
      </c>
      <c r="N340" s="58">
        <f t="shared" si="35"/>
        <v>2.5751524212571625E-2</v>
      </c>
    </row>
    <row r="341" spans="1:14" ht="18.75" customHeight="1" x14ac:dyDescent="0.35">
      <c r="A341" s="56">
        <v>43956</v>
      </c>
      <c r="B341" s="57">
        <v>3.0952380000000002</v>
      </c>
      <c r="C341" s="57">
        <v>0.13939399999999999</v>
      </c>
      <c r="D341" s="57">
        <v>8.4395999999999999E-2</v>
      </c>
      <c r="E341" s="57">
        <v>7.9587000000000005E-2</v>
      </c>
      <c r="F341" s="57">
        <v>0.16700000000000001</v>
      </c>
      <c r="G341" s="57">
        <v>0.113356</v>
      </c>
      <c r="H341" s="3"/>
      <c r="I341" s="58">
        <f t="shared" si="30"/>
        <v>-2.731603602695367E-2</v>
      </c>
      <c r="J341" s="58">
        <f t="shared" si="31"/>
        <v>4.4454697356472811E-2</v>
      </c>
      <c r="K341" s="58">
        <f t="shared" si="32"/>
        <v>-1.1697279763877447E-2</v>
      </c>
      <c r="L341" s="58">
        <f t="shared" si="33"/>
        <v>4.8792048901126393E-2</v>
      </c>
      <c r="M341" s="58">
        <f t="shared" si="34"/>
        <v>4.9089610196523574E-2</v>
      </c>
      <c r="N341" s="58">
        <f t="shared" si="35"/>
        <v>-2.5751524212571545E-2</v>
      </c>
    </row>
    <row r="342" spans="1:14" ht="18.75" customHeight="1" x14ac:dyDescent="0.35">
      <c r="A342" s="56">
        <v>43955</v>
      </c>
      <c r="B342" s="57">
        <v>3.0952380000000002</v>
      </c>
      <c r="C342" s="57">
        <v>0.14632000000000001</v>
      </c>
      <c r="D342" s="57">
        <v>8.7373999999999993E-2</v>
      </c>
      <c r="E342" s="57">
        <v>7.9587000000000005E-2</v>
      </c>
      <c r="F342" s="57">
        <v>0.16500000000000001</v>
      </c>
      <c r="G342" s="57">
        <v>0.112371</v>
      </c>
      <c r="H342" s="3"/>
      <c r="I342" s="58">
        <f t="shared" si="30"/>
        <v>0</v>
      </c>
      <c r="J342" s="58">
        <f t="shared" si="31"/>
        <v>4.8491548289390139E-2</v>
      </c>
      <c r="K342" s="58">
        <f t="shared" si="32"/>
        <v>3.4677748453283017E-2</v>
      </c>
      <c r="L342" s="58">
        <f t="shared" si="33"/>
        <v>0</v>
      </c>
      <c r="M342" s="58">
        <f t="shared" si="34"/>
        <v>-1.204833851617448E-2</v>
      </c>
      <c r="N342" s="58">
        <f t="shared" si="35"/>
        <v>-8.7274118921730533E-3</v>
      </c>
    </row>
    <row r="343" spans="1:14" ht="18.75" customHeight="1" x14ac:dyDescent="0.35">
      <c r="A343" s="56">
        <v>43941</v>
      </c>
      <c r="B343" s="57">
        <v>2.9523809999999999</v>
      </c>
      <c r="C343" s="57">
        <v>0.135931</v>
      </c>
      <c r="D343" s="57">
        <v>8.9359999999999995E-2</v>
      </c>
      <c r="E343" s="57">
        <v>8.0533999999999994E-2</v>
      </c>
      <c r="F343" s="57">
        <v>0.16</v>
      </c>
      <c r="G343" s="57">
        <v>0.114342</v>
      </c>
      <c r="H343" s="3"/>
      <c r="I343" s="58">
        <f t="shared" si="30"/>
        <v>-4.7252837952282266E-2</v>
      </c>
      <c r="J343" s="58">
        <f t="shared" si="31"/>
        <v>-7.3648600034786876E-2</v>
      </c>
      <c r="K343" s="58">
        <f t="shared" si="32"/>
        <v>2.2475399193780825E-2</v>
      </c>
      <c r="L343" s="58">
        <f t="shared" si="33"/>
        <v>1.1828692574164343E-2</v>
      </c>
      <c r="M343" s="58">
        <f t="shared" si="34"/>
        <v>-3.077165866675366E-2</v>
      </c>
      <c r="N343" s="58">
        <f t="shared" si="35"/>
        <v>1.7388060321703331E-2</v>
      </c>
    </row>
    <row r="344" spans="1:14" ht="18.75" customHeight="1" x14ac:dyDescent="0.35">
      <c r="A344" s="56">
        <v>43935</v>
      </c>
      <c r="B344" s="57">
        <v>2.9428570000000001</v>
      </c>
      <c r="C344" s="57">
        <v>0.14372299999999999</v>
      </c>
      <c r="D344" s="57">
        <v>8.8367000000000001E-2</v>
      </c>
      <c r="E344" s="57">
        <v>8.0029000000000003E-2</v>
      </c>
      <c r="F344" s="57">
        <v>0.182</v>
      </c>
      <c r="G344" s="57">
        <v>0.116313</v>
      </c>
      <c r="H344" s="3"/>
      <c r="I344" s="58">
        <f t="shared" si="30"/>
        <v>-3.2310852541690273E-3</v>
      </c>
      <c r="J344" s="58">
        <f t="shared" si="31"/>
        <v>5.5740431901151355E-2</v>
      </c>
      <c r="K344" s="58">
        <f t="shared" si="32"/>
        <v>-1.1174557979741106E-2</v>
      </c>
      <c r="L344" s="58">
        <f t="shared" si="33"/>
        <v>-6.2903865173512758E-3</v>
      </c>
      <c r="M344" s="58">
        <f t="shared" si="34"/>
        <v>0.12883287184296838</v>
      </c>
      <c r="N344" s="58">
        <f t="shared" si="35"/>
        <v>1.7090875783041339E-2</v>
      </c>
    </row>
    <row r="345" spans="1:14" ht="18.75" customHeight="1" x14ac:dyDescent="0.35">
      <c r="A345" s="56">
        <v>43928</v>
      </c>
      <c r="B345" s="57">
        <v>2.9857140000000002</v>
      </c>
      <c r="C345" s="57">
        <v>0.156669</v>
      </c>
      <c r="D345" s="57">
        <v>8.7373999999999993E-2</v>
      </c>
      <c r="E345" s="57">
        <v>7.9108999999999999E-2</v>
      </c>
      <c r="F345" s="57">
        <v>0.17799999999999999</v>
      </c>
      <c r="G345" s="57">
        <v>0.118285</v>
      </c>
      <c r="H345" s="3"/>
      <c r="I345" s="58">
        <f t="shared" si="30"/>
        <v>1.4458036025136076E-2</v>
      </c>
      <c r="J345" s="58">
        <f t="shared" si="31"/>
        <v>8.6247463593132456E-2</v>
      </c>
      <c r="K345" s="58">
        <f t="shared" si="32"/>
        <v>-1.1300841214039625E-2</v>
      </c>
      <c r="L345" s="58">
        <f t="shared" si="33"/>
        <v>-1.1562420660194144E-2</v>
      </c>
      <c r="M345" s="58">
        <f t="shared" si="34"/>
        <v>-2.2223136784710235E-2</v>
      </c>
      <c r="N345" s="58">
        <f t="shared" si="35"/>
        <v>1.6812133507035507E-2</v>
      </c>
    </row>
    <row r="346" spans="1:14" ht="18.75" customHeight="1" x14ac:dyDescent="0.35">
      <c r="A346" s="56">
        <v>43921</v>
      </c>
      <c r="B346" s="57">
        <v>3.1904759999999999</v>
      </c>
      <c r="C346" s="57">
        <v>0.16903699999999999</v>
      </c>
      <c r="D346" s="57">
        <v>9.5316999999999999E-2</v>
      </c>
      <c r="E346" s="57">
        <v>9.0147000000000005E-2</v>
      </c>
      <c r="F346" s="57">
        <v>0.18099999999999999</v>
      </c>
      <c r="G346" s="57">
        <v>0.120256</v>
      </c>
      <c r="H346" s="3"/>
      <c r="I346" s="58">
        <f t="shared" si="30"/>
        <v>6.6331207744381088E-2</v>
      </c>
      <c r="J346" s="58">
        <f t="shared" si="31"/>
        <v>7.5982326329458852E-2</v>
      </c>
      <c r="K346" s="58">
        <f t="shared" si="32"/>
        <v>8.7010423234816281E-2</v>
      </c>
      <c r="L346" s="58">
        <f t="shared" si="33"/>
        <v>0.13061502289895296</v>
      </c>
      <c r="M346" s="58">
        <f t="shared" si="34"/>
        <v>1.6713480973740532E-2</v>
      </c>
      <c r="N346" s="58">
        <f t="shared" si="35"/>
        <v>1.6525837126629514E-2</v>
      </c>
    </row>
    <row r="347" spans="1:14" ht="18.75" customHeight="1" x14ac:dyDescent="0.35">
      <c r="A347" s="56">
        <v>43920</v>
      </c>
      <c r="B347" s="57">
        <v>3.3333339999999998</v>
      </c>
      <c r="C347" s="57">
        <v>0.16656399999999999</v>
      </c>
      <c r="D347" s="57">
        <v>9.3331999999999998E-2</v>
      </c>
      <c r="E347" s="57">
        <v>9.0147000000000005E-2</v>
      </c>
      <c r="F347" s="57">
        <v>0.189</v>
      </c>
      <c r="G347" s="57">
        <v>0.121242</v>
      </c>
      <c r="H347" s="3"/>
      <c r="I347" s="58">
        <f t="shared" si="30"/>
        <v>4.3802882359867235E-2</v>
      </c>
      <c r="J347" s="58">
        <f t="shared" si="31"/>
        <v>-1.4738005923434792E-2</v>
      </c>
      <c r="K347" s="58">
        <f t="shared" si="32"/>
        <v>-2.1045150117168433E-2</v>
      </c>
      <c r="L347" s="58">
        <f t="shared" si="33"/>
        <v>0</v>
      </c>
      <c r="M347" s="58">
        <f t="shared" si="34"/>
        <v>4.324998379381674E-2</v>
      </c>
      <c r="N347" s="58">
        <f t="shared" si="35"/>
        <v>8.1657444684141035E-3</v>
      </c>
    </row>
    <row r="348" spans="1:14" ht="18.75" customHeight="1" x14ac:dyDescent="0.35">
      <c r="A348" s="56">
        <v>43915</v>
      </c>
      <c r="B348" s="57">
        <v>3.0190480000000002</v>
      </c>
      <c r="C348" s="57">
        <v>0.18470400000000001</v>
      </c>
      <c r="D348" s="57">
        <v>9.8295999999999994E-2</v>
      </c>
      <c r="E348" s="57">
        <v>0.10026599999999999</v>
      </c>
      <c r="F348" s="57">
        <v>0.19500000000000001</v>
      </c>
      <c r="G348" s="57">
        <v>0.121242</v>
      </c>
      <c r="H348" s="3"/>
      <c r="I348" s="58">
        <f t="shared" si="30"/>
        <v>-9.9031454423201326E-2</v>
      </c>
      <c r="J348" s="58">
        <f t="shared" si="31"/>
        <v>0.10337492376321997</v>
      </c>
      <c r="K348" s="58">
        <f t="shared" si="32"/>
        <v>5.1820305880457683E-2</v>
      </c>
      <c r="L348" s="58">
        <f t="shared" si="33"/>
        <v>0.10638498322391116</v>
      </c>
      <c r="M348" s="58">
        <f t="shared" si="34"/>
        <v>3.125254350410453E-2</v>
      </c>
      <c r="N348" s="58">
        <f t="shared" si="35"/>
        <v>0</v>
      </c>
    </row>
    <row r="349" spans="1:14" ht="18.75" customHeight="1" x14ac:dyDescent="0.35">
      <c r="A349" s="56">
        <v>43913</v>
      </c>
      <c r="B349" s="57">
        <v>3.0238100000000001</v>
      </c>
      <c r="C349" s="57">
        <v>0.18387999999999999</v>
      </c>
      <c r="D349" s="57">
        <v>9.9289000000000002E-2</v>
      </c>
      <c r="E349" s="57">
        <v>0.10026599999999999</v>
      </c>
      <c r="F349" s="57">
        <v>0.19400000000000001</v>
      </c>
      <c r="G349" s="57">
        <v>0.112371</v>
      </c>
      <c r="H349" s="3"/>
      <c r="I349" s="58">
        <f t="shared" si="30"/>
        <v>1.5760757528108865E-3</v>
      </c>
      <c r="J349" s="58">
        <f t="shared" si="31"/>
        <v>-4.471172773323883E-3</v>
      </c>
      <c r="K349" s="58">
        <f t="shared" si="32"/>
        <v>1.0051454921809987E-2</v>
      </c>
      <c r="L349" s="58">
        <f t="shared" si="33"/>
        <v>0</v>
      </c>
      <c r="M349" s="58">
        <f t="shared" si="34"/>
        <v>-5.1413995004186523E-3</v>
      </c>
      <c r="N349" s="58">
        <f t="shared" si="35"/>
        <v>-7.5982651206823668E-2</v>
      </c>
    </row>
    <row r="350" spans="1:14" ht="18.75" customHeight="1" x14ac:dyDescent="0.35">
      <c r="A350" s="56">
        <v>43908</v>
      </c>
      <c r="B350" s="57">
        <v>3.416191</v>
      </c>
      <c r="C350" s="57">
        <v>0.185529</v>
      </c>
      <c r="D350" s="57">
        <v>0.10326100000000001</v>
      </c>
      <c r="E350" s="57">
        <v>0.10302500000000001</v>
      </c>
      <c r="F350" s="57">
        <v>0.20300000000000001</v>
      </c>
      <c r="G350" s="57">
        <v>0.110399</v>
      </c>
      <c r="H350" s="3"/>
      <c r="I350" s="58">
        <f t="shared" si="30"/>
        <v>0.12200856205665099</v>
      </c>
      <c r="J350" s="58">
        <f t="shared" si="31"/>
        <v>8.9278331223460981E-3</v>
      </c>
      <c r="K350" s="58">
        <f t="shared" si="32"/>
        <v>3.9224974209608882E-2</v>
      </c>
      <c r="L350" s="58">
        <f t="shared" si="33"/>
        <v>2.7145022775580681E-2</v>
      </c>
      <c r="M350" s="58">
        <f t="shared" si="34"/>
        <v>4.5347819978459256E-2</v>
      </c>
      <c r="N350" s="58">
        <f t="shared" si="35"/>
        <v>-1.7704821221633815E-2</v>
      </c>
    </row>
    <row r="351" spans="1:14" ht="18.75" customHeight="1" x14ac:dyDescent="0.35">
      <c r="A351" s="56">
        <v>43907</v>
      </c>
      <c r="B351" s="57">
        <v>3.44</v>
      </c>
      <c r="C351" s="57">
        <v>0.18635299999999999</v>
      </c>
      <c r="D351" s="57">
        <v>9.9289000000000002E-2</v>
      </c>
      <c r="E351" s="57">
        <v>0.10026599999999999</v>
      </c>
      <c r="F351" s="57">
        <v>0.20200000000000001</v>
      </c>
      <c r="G351" s="57">
        <v>0.110399</v>
      </c>
      <c r="H351" s="3"/>
      <c r="I351" s="58">
        <f t="shared" si="30"/>
        <v>6.9452836731304247E-3</v>
      </c>
      <c r="J351" s="58">
        <f t="shared" si="31"/>
        <v>4.4315204742429995E-3</v>
      </c>
      <c r="K351" s="58">
        <f t="shared" si="32"/>
        <v>-3.922497420960884E-2</v>
      </c>
      <c r="L351" s="58">
        <f t="shared" si="33"/>
        <v>-2.7145022775580629E-2</v>
      </c>
      <c r="M351" s="58">
        <f t="shared" si="34"/>
        <v>-4.9382816405825663E-3</v>
      </c>
      <c r="N351" s="58">
        <f t="shared" si="35"/>
        <v>0</v>
      </c>
    </row>
    <row r="352" spans="1:14" ht="18.75" customHeight="1" x14ac:dyDescent="0.35">
      <c r="A352" s="56">
        <v>43905</v>
      </c>
      <c r="B352" s="57">
        <v>3.330476</v>
      </c>
      <c r="C352" s="57">
        <v>0.18717800000000001</v>
      </c>
      <c r="D352" s="57">
        <v>9.8295999999999994E-2</v>
      </c>
      <c r="E352" s="57">
        <v>0.10026599999999999</v>
      </c>
      <c r="F352" s="57">
        <v>0.20399999999999999</v>
      </c>
      <c r="G352" s="57">
        <v>0.113356</v>
      </c>
      <c r="H352" s="3"/>
      <c r="I352" s="58">
        <f t="shared" si="30"/>
        <v>-3.2356234665380533E-2</v>
      </c>
      <c r="J352" s="58">
        <f t="shared" si="31"/>
        <v>4.4173112351772468E-3</v>
      </c>
      <c r="K352" s="58">
        <f t="shared" si="32"/>
        <v>-1.005145492181001E-2</v>
      </c>
      <c r="L352" s="58">
        <f t="shared" si="33"/>
        <v>0</v>
      </c>
      <c r="M352" s="58">
        <f t="shared" si="34"/>
        <v>9.8522964430114192E-3</v>
      </c>
      <c r="N352" s="58">
        <f t="shared" si="35"/>
        <v>2.6432233113806967E-2</v>
      </c>
    </row>
    <row r="353" spans="1:14" ht="18.75" customHeight="1" x14ac:dyDescent="0.35">
      <c r="A353" s="56">
        <v>43900</v>
      </c>
      <c r="B353" s="57">
        <v>2.8285719999999999</v>
      </c>
      <c r="C353" s="57">
        <v>0.188003</v>
      </c>
      <c r="D353" s="57">
        <v>9.9289000000000002E-2</v>
      </c>
      <c r="E353" s="57">
        <v>0.10302500000000001</v>
      </c>
      <c r="F353" s="57">
        <v>0.20399999999999999</v>
      </c>
      <c r="G353" s="57">
        <v>0.115328</v>
      </c>
      <c r="H353" s="3"/>
      <c r="I353" s="58">
        <f t="shared" si="30"/>
        <v>-0.1633432460545686</v>
      </c>
      <c r="J353" s="58">
        <f t="shared" si="31"/>
        <v>4.3978843796455827E-3</v>
      </c>
      <c r="K353" s="58">
        <f t="shared" si="32"/>
        <v>1.0051454921809987E-2</v>
      </c>
      <c r="L353" s="58">
        <f t="shared" si="33"/>
        <v>2.7145022775580681E-2</v>
      </c>
      <c r="M353" s="58">
        <f t="shared" si="34"/>
        <v>0</v>
      </c>
      <c r="N353" s="58">
        <f t="shared" si="35"/>
        <v>1.7246933601054389E-2</v>
      </c>
    </row>
    <row r="354" spans="1:14" ht="18.75" customHeight="1" x14ac:dyDescent="0.35">
      <c r="A354" s="56">
        <v>43899</v>
      </c>
      <c r="B354" s="57">
        <v>3.1428569999999998</v>
      </c>
      <c r="C354" s="57">
        <v>0.18470400000000001</v>
      </c>
      <c r="D354" s="57">
        <v>9.8295999999999994E-2</v>
      </c>
      <c r="E354" s="57">
        <v>0.101186</v>
      </c>
      <c r="F354" s="57">
        <v>0.20599999999999999</v>
      </c>
      <c r="G354" s="57">
        <v>0.115328</v>
      </c>
      <c r="H354" s="3"/>
      <c r="I354" s="58">
        <f t="shared" si="30"/>
        <v>0.10536026818309818</v>
      </c>
      <c r="J354" s="58">
        <f t="shared" si="31"/>
        <v>-1.7703376438088045E-2</v>
      </c>
      <c r="K354" s="58">
        <f t="shared" si="32"/>
        <v>-1.005145492181001E-2</v>
      </c>
      <c r="L354" s="58">
        <f t="shared" si="33"/>
        <v>-1.8011269862314012E-2</v>
      </c>
      <c r="M354" s="58">
        <f t="shared" si="34"/>
        <v>9.7561749453646558E-3</v>
      </c>
      <c r="N354" s="58">
        <f t="shared" si="35"/>
        <v>0</v>
      </c>
    </row>
    <row r="355" spans="1:14" ht="18.75" customHeight="1" x14ac:dyDescent="0.35">
      <c r="A355" s="56">
        <v>43898</v>
      </c>
      <c r="B355" s="57">
        <v>3.1428569999999998</v>
      </c>
      <c r="C355" s="57">
        <v>0.18387999999999999</v>
      </c>
      <c r="D355" s="57">
        <v>9.9289000000000002E-2</v>
      </c>
      <c r="E355" s="57">
        <v>0.101186</v>
      </c>
      <c r="F355" s="57">
        <v>0.20599999999999999</v>
      </c>
      <c r="G355" s="57">
        <v>0.115328</v>
      </c>
      <c r="H355" s="3"/>
      <c r="I355" s="58">
        <f t="shared" si="30"/>
        <v>0</v>
      </c>
      <c r="J355" s="58">
        <f t="shared" si="31"/>
        <v>-4.471172773323883E-3</v>
      </c>
      <c r="K355" s="58">
        <f t="shared" si="32"/>
        <v>1.0051454921809987E-2</v>
      </c>
      <c r="L355" s="58">
        <f t="shared" si="33"/>
        <v>0</v>
      </c>
      <c r="M355" s="58">
        <f t="shared" si="34"/>
        <v>0</v>
      </c>
      <c r="N355" s="58">
        <f t="shared" si="35"/>
        <v>0</v>
      </c>
    </row>
    <row r="356" spans="1:14" ht="18.75" customHeight="1" x14ac:dyDescent="0.35">
      <c r="A356" s="56">
        <v>43893</v>
      </c>
      <c r="B356" s="57">
        <v>3.1428569999999998</v>
      </c>
      <c r="C356" s="57">
        <v>0.182231</v>
      </c>
      <c r="D356" s="57">
        <v>9.7303000000000001E-2</v>
      </c>
      <c r="E356" s="57">
        <v>0.101186</v>
      </c>
      <c r="F356" s="57">
        <v>0.20399999999999999</v>
      </c>
      <c r="G356" s="57">
        <v>0.115328</v>
      </c>
      <c r="H356" s="3"/>
      <c r="I356" s="58">
        <f t="shared" si="30"/>
        <v>0</v>
      </c>
      <c r="J356" s="58">
        <f t="shared" si="31"/>
        <v>-9.0082578844675448E-3</v>
      </c>
      <c r="K356" s="58">
        <f t="shared" si="32"/>
        <v>-2.0204968293556131E-2</v>
      </c>
      <c r="L356" s="58">
        <f t="shared" si="33"/>
        <v>0</v>
      </c>
      <c r="M356" s="58">
        <f t="shared" si="34"/>
        <v>-9.7561749453646852E-3</v>
      </c>
      <c r="N356" s="58">
        <f t="shared" si="35"/>
        <v>0</v>
      </c>
    </row>
    <row r="357" spans="1:14" ht="18.75" customHeight="1" x14ac:dyDescent="0.35">
      <c r="A357" s="56">
        <v>43887</v>
      </c>
      <c r="B357" s="57">
        <v>3.1746029999999998</v>
      </c>
      <c r="C357" s="57">
        <v>0.182231</v>
      </c>
      <c r="D357" s="57">
        <v>9.9289000000000002E-2</v>
      </c>
      <c r="E357" s="57">
        <v>0.101186</v>
      </c>
      <c r="F357" s="57">
        <v>0.20399999999999999</v>
      </c>
      <c r="G357" s="57">
        <v>0.117299</v>
      </c>
      <c r="H357" s="3"/>
      <c r="I357" s="58">
        <f t="shared" si="30"/>
        <v>1.0050326308046453E-2</v>
      </c>
      <c r="J357" s="58">
        <f t="shared" si="31"/>
        <v>0</v>
      </c>
      <c r="K357" s="58">
        <f t="shared" si="32"/>
        <v>2.0204968293556107E-2</v>
      </c>
      <c r="L357" s="58">
        <f t="shared" si="33"/>
        <v>0</v>
      </c>
      <c r="M357" s="58">
        <f t="shared" si="34"/>
        <v>0</v>
      </c>
      <c r="N357" s="58">
        <f t="shared" si="35"/>
        <v>1.6945987928082249E-2</v>
      </c>
    </row>
    <row r="358" spans="1:14" ht="18.75" customHeight="1" x14ac:dyDescent="0.35">
      <c r="A358" s="56">
        <v>43886</v>
      </c>
      <c r="B358" s="57">
        <v>3.2653059999999998</v>
      </c>
      <c r="C358" s="57">
        <v>0.185529</v>
      </c>
      <c r="D358" s="57">
        <v>9.9289000000000002E-2</v>
      </c>
      <c r="E358" s="57">
        <v>0.102105</v>
      </c>
      <c r="F358" s="57">
        <v>0.20200000000000001</v>
      </c>
      <c r="G358" s="57">
        <v>0.118285</v>
      </c>
      <c r="H358" s="3"/>
      <c r="I358" s="58">
        <f t="shared" si="30"/>
        <v>2.8170894466697086E-2</v>
      </c>
      <c r="J358" s="58">
        <f t="shared" si="31"/>
        <v>1.793609100681352E-2</v>
      </c>
      <c r="K358" s="58">
        <f t="shared" si="32"/>
        <v>0</v>
      </c>
      <c r="L358" s="58">
        <f t="shared" si="33"/>
        <v>9.0412882054573766E-3</v>
      </c>
      <c r="M358" s="58">
        <f t="shared" si="34"/>
        <v>-9.8522964430114834E-3</v>
      </c>
      <c r="N358" s="58">
        <f t="shared" si="35"/>
        <v>8.3707361904703965E-3</v>
      </c>
    </row>
    <row r="359" spans="1:14" ht="18.75" customHeight="1" x14ac:dyDescent="0.35">
      <c r="A359" s="56">
        <v>43881</v>
      </c>
      <c r="B359" s="57">
        <v>3.247166</v>
      </c>
      <c r="C359" s="57">
        <v>0.18717800000000001</v>
      </c>
      <c r="D359" s="57">
        <v>0.100282</v>
      </c>
      <c r="E359" s="57">
        <v>0.103945</v>
      </c>
      <c r="F359" s="57">
        <v>0.19900000000000001</v>
      </c>
      <c r="G359" s="57">
        <v>0.122228</v>
      </c>
      <c r="H359" s="3"/>
      <c r="I359" s="58">
        <f t="shared" si="30"/>
        <v>-5.5708636947163458E-3</v>
      </c>
      <c r="J359" s="58">
        <f t="shared" si="31"/>
        <v>8.8488317094202566E-3</v>
      </c>
      <c r="K359" s="58">
        <f t="shared" si="32"/>
        <v>9.9514277604926954E-3</v>
      </c>
      <c r="L359" s="58">
        <f t="shared" si="33"/>
        <v>1.786021753105296E-2</v>
      </c>
      <c r="M359" s="58">
        <f t="shared" si="34"/>
        <v>-1.4962872676712377E-2</v>
      </c>
      <c r="N359" s="58">
        <f t="shared" si="35"/>
        <v>3.2791186395824456E-2</v>
      </c>
    </row>
    <row r="360" spans="1:14" ht="18.75" customHeight="1" x14ac:dyDescent="0.35">
      <c r="A360" s="56">
        <v>43880</v>
      </c>
      <c r="B360" s="57">
        <v>3.2653059999999998</v>
      </c>
      <c r="C360" s="57">
        <v>0.18470400000000001</v>
      </c>
      <c r="D360" s="57">
        <v>9.9289000000000002E-2</v>
      </c>
      <c r="E360" s="57">
        <v>0.10302500000000001</v>
      </c>
      <c r="F360" s="57">
        <v>0.19900000000000001</v>
      </c>
      <c r="G360" s="57">
        <v>0.122228</v>
      </c>
      <c r="H360" s="3"/>
      <c r="I360" s="58">
        <f t="shared" si="30"/>
        <v>5.5708636947163935E-3</v>
      </c>
      <c r="J360" s="58">
        <f t="shared" si="31"/>
        <v>-1.3305492058442293E-2</v>
      </c>
      <c r="K360" s="58">
        <f t="shared" si="32"/>
        <v>-9.9514277604926659E-3</v>
      </c>
      <c r="L360" s="58">
        <f t="shared" si="33"/>
        <v>-8.8902358741963158E-3</v>
      </c>
      <c r="M360" s="58">
        <f t="shared" si="34"/>
        <v>0</v>
      </c>
      <c r="N360" s="58">
        <f t="shared" si="35"/>
        <v>0</v>
      </c>
    </row>
    <row r="361" spans="1:14" ht="18.75" customHeight="1" x14ac:dyDescent="0.35">
      <c r="A361" s="56">
        <v>43879</v>
      </c>
      <c r="B361" s="57">
        <v>3.247166</v>
      </c>
      <c r="C361" s="57">
        <v>0.18387999999999999</v>
      </c>
      <c r="D361" s="57">
        <v>9.9289000000000002E-2</v>
      </c>
      <c r="E361" s="57">
        <v>0.10302500000000001</v>
      </c>
      <c r="F361" s="57">
        <v>0.19900000000000001</v>
      </c>
      <c r="G361" s="57">
        <v>0.122228</v>
      </c>
      <c r="H361" s="3"/>
      <c r="I361" s="58">
        <f t="shared" si="30"/>
        <v>-5.5708636947163458E-3</v>
      </c>
      <c r="J361" s="58">
        <f t="shared" si="31"/>
        <v>-4.471172773323883E-3</v>
      </c>
      <c r="K361" s="58">
        <f t="shared" si="32"/>
        <v>0</v>
      </c>
      <c r="L361" s="58">
        <f t="shared" si="33"/>
        <v>0</v>
      </c>
      <c r="M361" s="58">
        <f t="shared" si="34"/>
        <v>0</v>
      </c>
      <c r="N361" s="58">
        <f t="shared" si="35"/>
        <v>0</v>
      </c>
    </row>
    <row r="362" spans="1:14" ht="18.75" customHeight="1" x14ac:dyDescent="0.35">
      <c r="A362" s="56">
        <v>43874</v>
      </c>
      <c r="B362" s="57">
        <v>3.2925170000000001</v>
      </c>
      <c r="C362" s="57">
        <v>0.18140600000000001</v>
      </c>
      <c r="D362" s="57">
        <v>9.9289000000000002E-2</v>
      </c>
      <c r="E362" s="57">
        <v>0.10302500000000001</v>
      </c>
      <c r="F362" s="57">
        <v>0.191</v>
      </c>
      <c r="G362" s="57">
        <v>0.124199</v>
      </c>
      <c r="H362" s="3"/>
      <c r="I362" s="58">
        <f t="shared" si="30"/>
        <v>1.3869701943296491E-2</v>
      </c>
      <c r="J362" s="58">
        <f t="shared" si="31"/>
        <v>-1.3545757729019775E-2</v>
      </c>
      <c r="K362" s="58">
        <f t="shared" si="32"/>
        <v>0</v>
      </c>
      <c r="L362" s="58">
        <f t="shared" si="33"/>
        <v>0</v>
      </c>
      <c r="M362" s="58">
        <f t="shared" si="34"/>
        <v>-4.103139667786259E-2</v>
      </c>
      <c r="N362" s="58">
        <f t="shared" si="35"/>
        <v>1.5996964876978857E-2</v>
      </c>
    </row>
    <row r="363" spans="1:14" ht="18.75" customHeight="1" x14ac:dyDescent="0.35">
      <c r="A363" s="56">
        <v>43873</v>
      </c>
      <c r="B363" s="57">
        <v>3.2653059999999998</v>
      </c>
      <c r="C363" s="57">
        <v>0.182231</v>
      </c>
      <c r="D363" s="57">
        <v>9.9289000000000002E-2</v>
      </c>
      <c r="E363" s="57">
        <v>0.103945</v>
      </c>
      <c r="F363" s="57">
        <v>0.191</v>
      </c>
      <c r="G363" s="57">
        <v>0.12715599999999999</v>
      </c>
      <c r="H363" s="3"/>
      <c r="I363" s="58">
        <f t="shared" si="30"/>
        <v>-8.2988382485802356E-3</v>
      </c>
      <c r="J363" s="58">
        <f t="shared" si="31"/>
        <v>4.5374998445522835E-3</v>
      </c>
      <c r="K363" s="58">
        <f t="shared" si="32"/>
        <v>0</v>
      </c>
      <c r="L363" s="58">
        <f t="shared" si="33"/>
        <v>8.8902358741963158E-3</v>
      </c>
      <c r="M363" s="58">
        <f t="shared" si="34"/>
        <v>0</v>
      </c>
      <c r="N363" s="58">
        <f t="shared" si="35"/>
        <v>2.3529561177823417E-2</v>
      </c>
    </row>
    <row r="364" spans="1:14" ht="18.75" customHeight="1" x14ac:dyDescent="0.35">
      <c r="A364" s="56">
        <v>43871</v>
      </c>
      <c r="B364" s="57">
        <v>3.2653059999999998</v>
      </c>
      <c r="C364" s="57">
        <v>0.18140600000000001</v>
      </c>
      <c r="D364" s="57">
        <v>0.100282</v>
      </c>
      <c r="E364" s="57">
        <v>0.10302500000000001</v>
      </c>
      <c r="F364" s="57">
        <v>0.19</v>
      </c>
      <c r="G364" s="57">
        <v>0.12715599999999999</v>
      </c>
      <c r="H364" s="3"/>
      <c r="I364" s="58">
        <f t="shared" si="30"/>
        <v>0</v>
      </c>
      <c r="J364" s="58">
        <f t="shared" si="31"/>
        <v>-4.5374998445522133E-3</v>
      </c>
      <c r="K364" s="58">
        <f t="shared" si="32"/>
        <v>9.9514277604926954E-3</v>
      </c>
      <c r="L364" s="58">
        <f t="shared" si="33"/>
        <v>-8.8902358741963158E-3</v>
      </c>
      <c r="M364" s="58">
        <f t="shared" si="34"/>
        <v>-5.2493558861436782E-3</v>
      </c>
      <c r="N364" s="58">
        <f t="shared" si="35"/>
        <v>0</v>
      </c>
    </row>
    <row r="365" spans="1:14" ht="18.75" customHeight="1" x14ac:dyDescent="0.35">
      <c r="A365" s="56">
        <v>43866</v>
      </c>
      <c r="B365" s="57">
        <v>3.2653059999999998</v>
      </c>
      <c r="C365" s="57">
        <v>0.18882699999999999</v>
      </c>
      <c r="D365" s="57">
        <v>9.7303000000000001E-2</v>
      </c>
      <c r="E365" s="57">
        <v>0.104865</v>
      </c>
      <c r="F365" s="57">
        <v>0.192</v>
      </c>
      <c r="G365" s="57">
        <v>0.12617</v>
      </c>
      <c r="H365" s="3"/>
      <c r="I365" s="58">
        <f t="shared" si="30"/>
        <v>0</v>
      </c>
      <c r="J365" s="58">
        <f t="shared" si="31"/>
        <v>4.0093638752231958E-2</v>
      </c>
      <c r="K365" s="58">
        <f t="shared" si="32"/>
        <v>-3.015639605404874E-2</v>
      </c>
      <c r="L365" s="58">
        <f t="shared" si="33"/>
        <v>1.7702131407177128E-2</v>
      </c>
      <c r="M365" s="58">
        <f t="shared" si="34"/>
        <v>1.0471299867295437E-2</v>
      </c>
      <c r="N365" s="58">
        <f t="shared" si="35"/>
        <v>-7.7844751753474552E-3</v>
      </c>
    </row>
    <row r="366" spans="1:14" ht="18.75" customHeight="1" x14ac:dyDescent="0.35">
      <c r="A366" s="56">
        <v>43857</v>
      </c>
      <c r="B366" s="57">
        <v>3.2199550000000001</v>
      </c>
      <c r="C366" s="57">
        <v>0.176458</v>
      </c>
      <c r="D366" s="57">
        <v>9.3331999999999998E-2</v>
      </c>
      <c r="E366" s="57">
        <v>9.8426E-2</v>
      </c>
      <c r="F366" s="57">
        <v>0.184</v>
      </c>
      <c r="G366" s="57">
        <v>0.12814200000000001</v>
      </c>
      <c r="H366" s="3"/>
      <c r="I366" s="58">
        <f t="shared" si="30"/>
        <v>-1.3986095319815523E-2</v>
      </c>
      <c r="J366" s="58">
        <f t="shared" si="31"/>
        <v>-6.7748364244885284E-2</v>
      </c>
      <c r="K366" s="58">
        <f t="shared" si="32"/>
        <v>-4.1666792508711588E-2</v>
      </c>
      <c r="L366" s="58">
        <f t="shared" si="33"/>
        <v>-6.3368811833549532E-2</v>
      </c>
      <c r="M366" s="58">
        <f t="shared" si="34"/>
        <v>-4.2559614418796007E-2</v>
      </c>
      <c r="N366" s="58">
        <f t="shared" si="35"/>
        <v>1.5508820078250956E-2</v>
      </c>
    </row>
    <row r="367" spans="1:14" ht="18.75" customHeight="1" x14ac:dyDescent="0.35">
      <c r="A367" s="56">
        <v>43852</v>
      </c>
      <c r="B367" s="57">
        <v>3.3106580000000001</v>
      </c>
      <c r="C367" s="57">
        <v>0.177283</v>
      </c>
      <c r="D367" s="57">
        <v>9.4325000000000006E-2</v>
      </c>
      <c r="E367" s="57">
        <v>0.101186</v>
      </c>
      <c r="F367" s="57">
        <v>0.184</v>
      </c>
      <c r="G367" s="57">
        <v>0.123213</v>
      </c>
      <c r="H367" s="3"/>
      <c r="I367" s="58">
        <f t="shared" si="30"/>
        <v>2.7779576869952867E-2</v>
      </c>
      <c r="J367" s="58">
        <f t="shared" si="31"/>
        <v>4.6644380820544075E-3</v>
      </c>
      <c r="K367" s="58">
        <f t="shared" si="32"/>
        <v>1.0583237165561879E-2</v>
      </c>
      <c r="L367" s="58">
        <f t="shared" si="33"/>
        <v>2.7655410564058566E-2</v>
      </c>
      <c r="M367" s="58">
        <f t="shared" si="34"/>
        <v>0</v>
      </c>
      <c r="N367" s="58">
        <f t="shared" si="35"/>
        <v>-3.9224459004750821E-2</v>
      </c>
    </row>
    <row r="368" spans="1:14" ht="18.75" customHeight="1" x14ac:dyDescent="0.35">
      <c r="A368" s="56">
        <v>43851</v>
      </c>
      <c r="B368" s="57">
        <v>3.3560089999999998</v>
      </c>
      <c r="C368" s="57">
        <v>0.17893200000000001</v>
      </c>
      <c r="D368" s="57">
        <v>9.3331999999999998E-2</v>
      </c>
      <c r="E368" s="57">
        <v>9.7505999999999995E-2</v>
      </c>
      <c r="F368" s="57">
        <v>0.185</v>
      </c>
      <c r="G368" s="57">
        <v>0.123213</v>
      </c>
      <c r="H368" s="3"/>
      <c r="I368" s="58">
        <f t="shared" si="30"/>
        <v>1.3605509192031483E-2</v>
      </c>
      <c r="J368" s="58">
        <f t="shared" si="31"/>
        <v>9.2585195983621842E-3</v>
      </c>
      <c r="K368" s="58">
        <f t="shared" si="32"/>
        <v>-1.0583237165561808E-2</v>
      </c>
      <c r="L368" s="58">
        <f t="shared" si="33"/>
        <v>-3.704649279064056E-2</v>
      </c>
      <c r="M368" s="58">
        <f t="shared" si="34"/>
        <v>5.4200674693391133E-3</v>
      </c>
      <c r="N368" s="58">
        <f t="shared" si="35"/>
        <v>0</v>
      </c>
    </row>
    <row r="369" spans="1:14" ht="18.75" customHeight="1" x14ac:dyDescent="0.35">
      <c r="A369" s="56">
        <v>43846</v>
      </c>
      <c r="B369" s="57">
        <v>3.3560089999999998</v>
      </c>
      <c r="C369" s="57">
        <v>0.176458</v>
      </c>
      <c r="D369" s="57">
        <v>9.2339000000000004E-2</v>
      </c>
      <c r="E369" s="57">
        <v>9.6586000000000005E-2</v>
      </c>
      <c r="F369" s="57">
        <v>0.17699999999999999</v>
      </c>
      <c r="G369" s="57">
        <v>0.12518499999999999</v>
      </c>
      <c r="H369" s="3"/>
      <c r="I369" s="58">
        <f t="shared" si="30"/>
        <v>0</v>
      </c>
      <c r="J369" s="58">
        <f t="shared" si="31"/>
        <v>-1.392295768041656E-2</v>
      </c>
      <c r="K369" s="58">
        <f t="shared" si="32"/>
        <v>-1.0696441207602681E-2</v>
      </c>
      <c r="L369" s="58">
        <f t="shared" si="33"/>
        <v>-9.4801113926961597E-3</v>
      </c>
      <c r="M369" s="58">
        <f t="shared" si="34"/>
        <v>-4.4206092504495677E-2</v>
      </c>
      <c r="N369" s="58">
        <f t="shared" si="35"/>
        <v>1.5878078168550237E-2</v>
      </c>
    </row>
    <row r="370" spans="1:14" ht="18.75" customHeight="1" x14ac:dyDescent="0.35">
      <c r="A370" s="56">
        <v>43843</v>
      </c>
      <c r="B370" s="57">
        <v>3.2199550000000001</v>
      </c>
      <c r="C370" s="57">
        <v>0.177283</v>
      </c>
      <c r="D370" s="57">
        <v>9.2339000000000004E-2</v>
      </c>
      <c r="E370" s="57">
        <v>9.6586000000000005E-2</v>
      </c>
      <c r="F370" s="57">
        <v>0.18099999999999999</v>
      </c>
      <c r="G370" s="57">
        <v>0.12814200000000001</v>
      </c>
      <c r="H370" s="3"/>
      <c r="I370" s="58">
        <f t="shared" si="30"/>
        <v>-4.138508606198444E-2</v>
      </c>
      <c r="J370" s="58">
        <f t="shared" si="31"/>
        <v>4.6644380820544075E-3</v>
      </c>
      <c r="K370" s="58">
        <f t="shared" si="32"/>
        <v>0</v>
      </c>
      <c r="L370" s="58">
        <f t="shared" si="33"/>
        <v>0</v>
      </c>
      <c r="M370" s="58">
        <f t="shared" si="34"/>
        <v>2.2347298691996618E-2</v>
      </c>
      <c r="N370" s="58">
        <f t="shared" si="35"/>
        <v>2.3346380836200678E-2</v>
      </c>
    </row>
    <row r="371" spans="1:14" ht="18.75" customHeight="1" x14ac:dyDescent="0.35">
      <c r="A371" s="56">
        <v>43814</v>
      </c>
      <c r="B371" s="57">
        <v>3.1020409999999998</v>
      </c>
      <c r="C371" s="57">
        <v>0.183055</v>
      </c>
      <c r="D371" s="57">
        <v>9.2339000000000004E-2</v>
      </c>
      <c r="E371" s="57">
        <v>0.101186</v>
      </c>
      <c r="F371" s="57">
        <v>0.187</v>
      </c>
      <c r="G371" s="57">
        <v>0.135042</v>
      </c>
      <c r="H371" s="3"/>
      <c r="I371" s="58">
        <f t="shared" si="30"/>
        <v>-3.7307102357209805E-2</v>
      </c>
      <c r="J371" s="58">
        <f t="shared" si="31"/>
        <v>3.2039328336063357E-2</v>
      </c>
      <c r="K371" s="58">
        <f t="shared" si="32"/>
        <v>0</v>
      </c>
      <c r="L371" s="58">
        <f t="shared" si="33"/>
        <v>4.6526604183336803E-2</v>
      </c>
      <c r="M371" s="58">
        <f t="shared" si="34"/>
        <v>3.2611585588761011E-2</v>
      </c>
      <c r="N371" s="58">
        <f t="shared" si="35"/>
        <v>5.2446817146613069E-2</v>
      </c>
    </row>
    <row r="372" spans="1:14" ht="18.75" customHeight="1" x14ac:dyDescent="0.35">
      <c r="A372" s="56">
        <v>43795</v>
      </c>
      <c r="B372" s="57">
        <v>3.2653059999999998</v>
      </c>
      <c r="C372" s="57">
        <v>0.185529</v>
      </c>
      <c r="D372" s="57">
        <v>9.4325000000000006E-2</v>
      </c>
      <c r="E372" s="57">
        <v>0.10302500000000001</v>
      </c>
      <c r="F372" s="57">
        <v>0.185</v>
      </c>
      <c r="G372" s="57">
        <v>0.13602800000000001</v>
      </c>
      <c r="H372" s="3"/>
      <c r="I372" s="58">
        <f t="shared" si="30"/>
        <v>5.1293197677025212E-2</v>
      </c>
      <c r="J372" s="58">
        <f t="shared" si="31"/>
        <v>1.3424549925901443E-2</v>
      </c>
      <c r="K372" s="58">
        <f t="shared" si="32"/>
        <v>2.1279678373164482E-2</v>
      </c>
      <c r="L372" s="58">
        <f t="shared" si="33"/>
        <v>1.8011269862314095E-2</v>
      </c>
      <c r="M372" s="58">
        <f t="shared" si="34"/>
        <v>-1.0752791776261849E-2</v>
      </c>
      <c r="N372" s="58">
        <f t="shared" si="35"/>
        <v>7.2749057336162718E-3</v>
      </c>
    </row>
    <row r="373" spans="1:14" ht="18.75" customHeight="1" x14ac:dyDescent="0.35">
      <c r="A373" s="56">
        <v>43788</v>
      </c>
      <c r="B373" s="57">
        <v>3.083901</v>
      </c>
      <c r="C373" s="57">
        <v>0.18470400000000001</v>
      </c>
      <c r="D373" s="57">
        <v>9.4325000000000006E-2</v>
      </c>
      <c r="E373" s="57">
        <v>0.102105</v>
      </c>
      <c r="F373" s="57">
        <v>0.188</v>
      </c>
      <c r="G373" s="57">
        <v>0.13799900000000001</v>
      </c>
      <c r="H373" s="3"/>
      <c r="I373" s="58">
        <f t="shared" si="30"/>
        <v>-5.7158125604685139E-2</v>
      </c>
      <c r="J373" s="58">
        <f t="shared" si="31"/>
        <v>-4.4566603490221934E-3</v>
      </c>
      <c r="K373" s="58">
        <f t="shared" si="32"/>
        <v>0</v>
      </c>
      <c r="L373" s="58">
        <f t="shared" si="33"/>
        <v>-8.9699816568566161E-3</v>
      </c>
      <c r="M373" s="58">
        <f t="shared" si="34"/>
        <v>1.6086137751624444E-2</v>
      </c>
      <c r="N373" s="58">
        <f t="shared" si="35"/>
        <v>1.4385691856007835E-2</v>
      </c>
    </row>
    <row r="374" spans="1:14" ht="18.75" customHeight="1" x14ac:dyDescent="0.35">
      <c r="A374" s="56">
        <v>43779</v>
      </c>
      <c r="B374" s="57">
        <v>3.083901</v>
      </c>
      <c r="C374" s="57">
        <v>0.185529</v>
      </c>
      <c r="D374" s="57">
        <v>9.5316999999999999E-2</v>
      </c>
      <c r="E374" s="57">
        <v>0.102105</v>
      </c>
      <c r="F374" s="57">
        <v>0.185</v>
      </c>
      <c r="G374" s="57">
        <v>0.13306999999999999</v>
      </c>
      <c r="H374" s="3"/>
      <c r="I374" s="58">
        <f t="shared" si="30"/>
        <v>0</v>
      </c>
      <c r="J374" s="58">
        <f t="shared" si="31"/>
        <v>4.4566603490222923E-3</v>
      </c>
      <c r="K374" s="58">
        <f t="shared" si="32"/>
        <v>1.0461912951606502E-2</v>
      </c>
      <c r="L374" s="58">
        <f t="shared" si="33"/>
        <v>0</v>
      </c>
      <c r="M374" s="58">
        <f t="shared" si="34"/>
        <v>-1.6086137751624381E-2</v>
      </c>
      <c r="N374" s="58">
        <f t="shared" si="35"/>
        <v>-3.6371133198487039E-2</v>
      </c>
    </row>
    <row r="375" spans="1:14" ht="18.75" customHeight="1" x14ac:dyDescent="0.35">
      <c r="A375" s="56">
        <v>43769</v>
      </c>
      <c r="B375" s="57">
        <v>3.2653059999999998</v>
      </c>
      <c r="C375" s="57">
        <v>0.182231</v>
      </c>
      <c r="D375" s="57">
        <v>9.2339000000000004E-2</v>
      </c>
      <c r="E375" s="57">
        <v>0.103945</v>
      </c>
      <c r="F375" s="57">
        <v>0.188</v>
      </c>
      <c r="G375" s="57">
        <v>0.12617</v>
      </c>
      <c r="H375" s="3"/>
      <c r="I375" s="58">
        <f t="shared" si="30"/>
        <v>5.7158125604685271E-2</v>
      </c>
      <c r="J375" s="58">
        <f t="shared" si="31"/>
        <v>-1.793609100681362E-2</v>
      </c>
      <c r="K375" s="58">
        <f t="shared" si="32"/>
        <v>-3.1741591324771161E-2</v>
      </c>
      <c r="L375" s="58">
        <f t="shared" si="33"/>
        <v>1.786021753105296E-2</v>
      </c>
      <c r="M375" s="58">
        <f t="shared" si="34"/>
        <v>1.6086137751624444E-2</v>
      </c>
      <c r="N375" s="58">
        <f t="shared" si="35"/>
        <v>-5.3245101616001135E-2</v>
      </c>
    </row>
    <row r="376" spans="1:14" ht="18.75" customHeight="1" x14ac:dyDescent="0.35">
      <c r="A376" s="56">
        <v>43767</v>
      </c>
      <c r="B376" s="57">
        <v>3.3469389999999999</v>
      </c>
      <c r="C376" s="57">
        <v>0.18387999999999999</v>
      </c>
      <c r="D376" s="57">
        <v>9.2339000000000004E-2</v>
      </c>
      <c r="E376" s="57">
        <v>0.104865</v>
      </c>
      <c r="F376" s="57">
        <v>0.185</v>
      </c>
      <c r="G376" s="57">
        <v>0.12715599999999999</v>
      </c>
      <c r="H376" s="3"/>
      <c r="I376" s="58">
        <f t="shared" si="30"/>
        <v>2.4692717163540781E-2</v>
      </c>
      <c r="J376" s="58">
        <f t="shared" si="31"/>
        <v>9.008257884467484E-3</v>
      </c>
      <c r="K376" s="58">
        <f t="shared" si="32"/>
        <v>0</v>
      </c>
      <c r="L376" s="58">
        <f t="shared" si="33"/>
        <v>8.8118955329807049E-3</v>
      </c>
      <c r="M376" s="58">
        <f t="shared" si="34"/>
        <v>-1.6086137751624381E-2</v>
      </c>
      <c r="N376" s="58">
        <f t="shared" si="35"/>
        <v>7.7844751753475758E-3</v>
      </c>
    </row>
    <row r="377" spans="1:14" ht="18.75" customHeight="1" x14ac:dyDescent="0.35">
      <c r="A377" s="56">
        <v>43765</v>
      </c>
      <c r="B377" s="57">
        <v>3.2653059999999998</v>
      </c>
      <c r="C377" s="57">
        <v>0.18140600000000001</v>
      </c>
      <c r="D377" s="57">
        <v>9.1345999999999997E-2</v>
      </c>
      <c r="E377" s="57">
        <v>0.104865</v>
      </c>
      <c r="F377" s="57">
        <v>0.185</v>
      </c>
      <c r="G377" s="57">
        <v>0.12814200000000001</v>
      </c>
      <c r="H377" s="3"/>
      <c r="I377" s="58">
        <f t="shared" si="30"/>
        <v>-2.469271716354066E-2</v>
      </c>
      <c r="J377" s="58">
        <f t="shared" si="31"/>
        <v>-1.3545757729019775E-2</v>
      </c>
      <c r="K377" s="58">
        <f t="shared" si="32"/>
        <v>-1.0812093241894808E-2</v>
      </c>
      <c r="L377" s="58">
        <f t="shared" si="33"/>
        <v>0</v>
      </c>
      <c r="M377" s="58">
        <f t="shared" si="34"/>
        <v>0</v>
      </c>
      <c r="N377" s="58">
        <f t="shared" si="35"/>
        <v>7.7243449029035906E-3</v>
      </c>
    </row>
    <row r="378" spans="1:14" ht="18.75" customHeight="1" x14ac:dyDescent="0.35">
      <c r="A378" s="56">
        <v>43759</v>
      </c>
      <c r="B378" s="57">
        <v>3.1655329999999999</v>
      </c>
      <c r="C378" s="57">
        <v>0.18140600000000001</v>
      </c>
      <c r="D378" s="57">
        <v>9.1345999999999997E-2</v>
      </c>
      <c r="E378" s="57">
        <v>0.102105</v>
      </c>
      <c r="F378" s="57">
        <v>0.186</v>
      </c>
      <c r="G378" s="57">
        <v>0.13109899999999999</v>
      </c>
      <c r="H378" s="3"/>
      <c r="I378" s="58">
        <f t="shared" si="30"/>
        <v>-3.1032033782112403E-2</v>
      </c>
      <c r="J378" s="58">
        <f t="shared" si="31"/>
        <v>0</v>
      </c>
      <c r="K378" s="58">
        <f t="shared" si="32"/>
        <v>0</v>
      </c>
      <c r="L378" s="58">
        <f t="shared" si="33"/>
        <v>-2.667211306403372E-2</v>
      </c>
      <c r="M378" s="58">
        <f t="shared" si="34"/>
        <v>5.390848634876373E-3</v>
      </c>
      <c r="N378" s="58">
        <f t="shared" si="35"/>
        <v>2.281373895759671E-2</v>
      </c>
    </row>
    <row r="379" spans="1:14" ht="18.75" customHeight="1" x14ac:dyDescent="0.35">
      <c r="A379" s="56">
        <v>43754</v>
      </c>
      <c r="B379" s="57">
        <v>3.3106580000000001</v>
      </c>
      <c r="C379" s="57">
        <v>0.182</v>
      </c>
      <c r="D379" s="57">
        <v>9.3331999999999998E-2</v>
      </c>
      <c r="E379" s="57">
        <v>0.10302500000000001</v>
      </c>
      <c r="F379" s="57">
        <v>0.184</v>
      </c>
      <c r="G379" s="57">
        <v>0.13306999999999999</v>
      </c>
      <c r="H379" s="3"/>
      <c r="I379" s="58">
        <f t="shared" si="30"/>
        <v>4.4825515332249793E-2</v>
      </c>
      <c r="J379" s="58">
        <f t="shared" si="31"/>
        <v>3.2690738677878884E-3</v>
      </c>
      <c r="K379" s="58">
        <f t="shared" si="32"/>
        <v>2.1508534449497515E-2</v>
      </c>
      <c r="L379" s="58">
        <f t="shared" si="33"/>
        <v>8.9699816568566855E-3</v>
      </c>
      <c r="M379" s="58">
        <f t="shared" si="34"/>
        <v>-1.0810916104215617E-2</v>
      </c>
      <c r="N379" s="58">
        <f t="shared" si="35"/>
        <v>1.492254258015329E-2</v>
      </c>
    </row>
    <row r="380" spans="1:14" ht="18.75" customHeight="1" x14ac:dyDescent="0.35">
      <c r="A380" s="56">
        <v>43748</v>
      </c>
      <c r="B380" s="57">
        <v>3.3106580000000001</v>
      </c>
      <c r="C380" s="57">
        <v>0.182231</v>
      </c>
      <c r="D380" s="57">
        <v>9.1345999999999997E-2</v>
      </c>
      <c r="E380" s="57">
        <v>0.101186</v>
      </c>
      <c r="F380" s="57">
        <v>0.183</v>
      </c>
      <c r="G380" s="57">
        <v>0.135042</v>
      </c>
      <c r="H380" s="3"/>
      <c r="I380" s="58">
        <f t="shared" si="30"/>
        <v>0</v>
      </c>
      <c r="J380" s="58">
        <f t="shared" si="31"/>
        <v>1.2684259767642822E-3</v>
      </c>
      <c r="K380" s="58">
        <f t="shared" si="32"/>
        <v>-2.1508534449497532E-2</v>
      </c>
      <c r="L380" s="58">
        <f t="shared" si="33"/>
        <v>-1.8011269862314012E-2</v>
      </c>
      <c r="M380" s="58">
        <f t="shared" si="34"/>
        <v>-5.449604767564703E-3</v>
      </c>
      <c r="N380" s="58">
        <f t="shared" si="35"/>
        <v>1.4710535608862907E-2</v>
      </c>
    </row>
    <row r="381" spans="1:14" ht="18.75" customHeight="1" x14ac:dyDescent="0.35">
      <c r="A381" s="56">
        <v>43747</v>
      </c>
      <c r="B381" s="57">
        <v>3.1746029999999998</v>
      </c>
      <c r="C381" s="57">
        <v>0.182</v>
      </c>
      <c r="D381" s="57">
        <v>9.2339000000000004E-2</v>
      </c>
      <c r="E381" s="57">
        <v>0.102105</v>
      </c>
      <c r="F381" s="57">
        <v>0.182</v>
      </c>
      <c r="G381" s="57">
        <v>0.13602800000000001</v>
      </c>
      <c r="H381" s="3"/>
      <c r="I381" s="58">
        <f t="shared" si="30"/>
        <v>-4.1964376016834559E-2</v>
      </c>
      <c r="J381" s="58">
        <f t="shared" si="31"/>
        <v>-1.2684259767642609E-3</v>
      </c>
      <c r="K381" s="58">
        <f t="shared" si="32"/>
        <v>1.0812093241894839E-2</v>
      </c>
      <c r="L381" s="58">
        <f t="shared" si="33"/>
        <v>9.0412882054573766E-3</v>
      </c>
      <c r="M381" s="58">
        <f t="shared" si="34"/>
        <v>-5.4794657646255957E-3</v>
      </c>
      <c r="N381" s="58">
        <f t="shared" si="35"/>
        <v>7.2749057336162718E-3</v>
      </c>
    </row>
    <row r="382" spans="1:14" ht="18.75" customHeight="1" x14ac:dyDescent="0.35">
      <c r="A382" s="56">
        <v>43746</v>
      </c>
      <c r="B382" s="57">
        <v>3.083901</v>
      </c>
      <c r="C382" s="57">
        <v>0.182231</v>
      </c>
      <c r="D382" s="57">
        <v>9.1345999999999997E-2</v>
      </c>
      <c r="E382" s="57">
        <v>0.101186</v>
      </c>
      <c r="F382" s="57">
        <v>0.18099999999999999</v>
      </c>
      <c r="G382" s="57">
        <v>0.13602800000000001</v>
      </c>
      <c r="H382" s="3"/>
      <c r="I382" s="58">
        <f t="shared" si="30"/>
        <v>-2.8987231137988081E-2</v>
      </c>
      <c r="J382" s="58">
        <f t="shared" si="31"/>
        <v>1.2684259767642822E-3</v>
      </c>
      <c r="K382" s="58">
        <f t="shared" si="32"/>
        <v>-1.0812093241894808E-2</v>
      </c>
      <c r="L382" s="58">
        <f t="shared" si="33"/>
        <v>-9.0412882054573436E-3</v>
      </c>
      <c r="M382" s="58">
        <f t="shared" si="34"/>
        <v>-5.5096558109695845E-3</v>
      </c>
      <c r="N382" s="58">
        <f t="shared" si="35"/>
        <v>0</v>
      </c>
    </row>
    <row r="383" spans="1:14" ht="18.75" customHeight="1" x14ac:dyDescent="0.35">
      <c r="A383" s="56">
        <v>43740</v>
      </c>
      <c r="B383" s="57">
        <v>3.083901</v>
      </c>
      <c r="C383" s="57">
        <v>0.18387999999999999</v>
      </c>
      <c r="D383" s="57">
        <v>9.2339000000000004E-2</v>
      </c>
      <c r="E383" s="57">
        <v>0.10302500000000001</v>
      </c>
      <c r="F383" s="57">
        <v>0.183</v>
      </c>
      <c r="G383" s="57">
        <v>0.13799900000000001</v>
      </c>
      <c r="H383" s="3"/>
      <c r="I383" s="58">
        <f t="shared" si="30"/>
        <v>0</v>
      </c>
      <c r="J383" s="58">
        <f t="shared" si="31"/>
        <v>9.008257884467484E-3</v>
      </c>
      <c r="K383" s="58">
        <f t="shared" si="32"/>
        <v>1.0812093241894839E-2</v>
      </c>
      <c r="L383" s="58">
        <f t="shared" si="33"/>
        <v>1.8011269862314095E-2</v>
      </c>
      <c r="M383" s="58">
        <f t="shared" si="34"/>
        <v>1.0989121575595165E-2</v>
      </c>
      <c r="N383" s="58">
        <f t="shared" si="35"/>
        <v>1.4385691856007835E-2</v>
      </c>
    </row>
    <row r="384" spans="1:14" ht="18.75" customHeight="1" x14ac:dyDescent="0.35">
      <c r="A384" s="56">
        <v>43738</v>
      </c>
      <c r="B384" s="57">
        <v>3.083901</v>
      </c>
      <c r="C384" s="57">
        <v>0.183055</v>
      </c>
      <c r="D384" s="57">
        <v>9.2339000000000004E-2</v>
      </c>
      <c r="E384" s="57">
        <v>0.10302500000000001</v>
      </c>
      <c r="F384" s="57">
        <v>0.17799999999999999</v>
      </c>
      <c r="G384" s="57">
        <v>0.13405600000000001</v>
      </c>
      <c r="H384" s="3"/>
      <c r="I384" s="58">
        <f t="shared" si="30"/>
        <v>0</v>
      </c>
      <c r="J384" s="58">
        <f t="shared" si="31"/>
        <v>-4.4967168035553572E-3</v>
      </c>
      <c r="K384" s="58">
        <f t="shared" si="32"/>
        <v>0</v>
      </c>
      <c r="L384" s="58">
        <f t="shared" si="33"/>
        <v>0</v>
      </c>
      <c r="M384" s="58">
        <f t="shared" si="34"/>
        <v>-2.7702602549335823E-2</v>
      </c>
      <c r="N384" s="58">
        <f t="shared" si="35"/>
        <v>-2.8988815655714994E-2</v>
      </c>
    </row>
    <row r="385" spans="1:14" ht="18.75" customHeight="1" x14ac:dyDescent="0.35">
      <c r="A385" s="56">
        <v>43737</v>
      </c>
      <c r="B385" s="57">
        <v>3.1746029999999998</v>
      </c>
      <c r="C385" s="57">
        <v>0.18140600000000001</v>
      </c>
      <c r="D385" s="57">
        <v>9.1345999999999997E-2</v>
      </c>
      <c r="E385" s="57">
        <v>0.10302500000000001</v>
      </c>
      <c r="F385" s="57">
        <v>0.18</v>
      </c>
      <c r="G385" s="57">
        <v>0.13208500000000001</v>
      </c>
      <c r="H385" s="3"/>
      <c r="I385" s="58">
        <f t="shared" si="30"/>
        <v>2.8987231137988054E-2</v>
      </c>
      <c r="J385" s="58">
        <f t="shared" si="31"/>
        <v>-9.0490409254644286E-3</v>
      </c>
      <c r="K385" s="58">
        <f t="shared" si="32"/>
        <v>-1.0812093241894808E-2</v>
      </c>
      <c r="L385" s="58">
        <f t="shared" si="33"/>
        <v>0</v>
      </c>
      <c r="M385" s="58">
        <f t="shared" si="34"/>
        <v>1.1173300598125255E-2</v>
      </c>
      <c r="N385" s="58">
        <f t="shared" si="35"/>
        <v>-1.4811968358122376E-2</v>
      </c>
    </row>
    <row r="386" spans="1:14" ht="18.75" customHeight="1" x14ac:dyDescent="0.35">
      <c r="A386" s="56">
        <v>43734</v>
      </c>
      <c r="B386" s="57">
        <v>3.1746029999999998</v>
      </c>
      <c r="C386" s="57">
        <v>0.182231</v>
      </c>
      <c r="D386" s="57">
        <v>9.3331999999999998E-2</v>
      </c>
      <c r="E386" s="57">
        <v>0.103945</v>
      </c>
      <c r="F386" s="57">
        <v>0.18</v>
      </c>
      <c r="G386" s="57">
        <v>0.12814200000000001</v>
      </c>
      <c r="H386" s="3"/>
      <c r="I386" s="58">
        <f t="shared" si="30"/>
        <v>0</v>
      </c>
      <c r="J386" s="58">
        <f t="shared" si="31"/>
        <v>4.5374998445522835E-3</v>
      </c>
      <c r="K386" s="58">
        <f t="shared" si="32"/>
        <v>2.1508534449497515E-2</v>
      </c>
      <c r="L386" s="58">
        <f t="shared" si="33"/>
        <v>8.8902358741963158E-3</v>
      </c>
      <c r="M386" s="58">
        <f t="shared" si="34"/>
        <v>0</v>
      </c>
      <c r="N386" s="58">
        <f t="shared" si="35"/>
        <v>-3.0306630722399773E-2</v>
      </c>
    </row>
    <row r="387" spans="1:14" ht="18.75" customHeight="1" x14ac:dyDescent="0.35">
      <c r="A387" s="56">
        <v>43733</v>
      </c>
      <c r="B387" s="57">
        <v>3.1292520000000001</v>
      </c>
      <c r="C387" s="57">
        <v>0.183055</v>
      </c>
      <c r="D387" s="57">
        <v>9.2339000000000004E-2</v>
      </c>
      <c r="E387" s="57">
        <v>0.103945</v>
      </c>
      <c r="F387" s="57">
        <v>0.182</v>
      </c>
      <c r="G387" s="57">
        <v>0.12814200000000001</v>
      </c>
      <c r="H387" s="3"/>
      <c r="I387" s="58">
        <f t="shared" ref="I387:I450" si="36">LN(B387/B386)</f>
        <v>-1.4388586799928693E-2</v>
      </c>
      <c r="J387" s="58">
        <f t="shared" ref="J387:J450" si="37">LN(C387/C386)</f>
        <v>4.5115410809122534E-3</v>
      </c>
      <c r="K387" s="58">
        <f t="shared" ref="K387:K450" si="38">LN(D387/D386)</f>
        <v>-1.0696441207602681E-2</v>
      </c>
      <c r="L387" s="58">
        <f t="shared" ref="L387:L450" si="39">LN(E387/E386)</f>
        <v>0</v>
      </c>
      <c r="M387" s="58">
        <f t="shared" ref="M387:M450" si="40">LN(F387/F386)</f>
        <v>1.1049836186584935E-2</v>
      </c>
      <c r="N387" s="58">
        <f t="shared" ref="N387:N450" si="41">LN(G387/G386)</f>
        <v>0</v>
      </c>
    </row>
    <row r="388" spans="1:14" ht="18.75" customHeight="1" x14ac:dyDescent="0.35">
      <c r="A388" s="56">
        <v>43732</v>
      </c>
      <c r="B388" s="57">
        <v>3.083901</v>
      </c>
      <c r="C388" s="57">
        <v>0.18470400000000001</v>
      </c>
      <c r="D388" s="57">
        <v>9.1345999999999997E-2</v>
      </c>
      <c r="E388" s="57">
        <v>0.10302500000000001</v>
      </c>
      <c r="F388" s="57">
        <v>0.18</v>
      </c>
      <c r="G388" s="57">
        <v>0.12814200000000001</v>
      </c>
      <c r="H388" s="3"/>
      <c r="I388" s="58">
        <f t="shared" si="36"/>
        <v>-1.4598644338059411E-2</v>
      </c>
      <c r="J388" s="58">
        <f t="shared" si="37"/>
        <v>8.9678895768791379E-3</v>
      </c>
      <c r="K388" s="58">
        <f t="shared" si="38"/>
        <v>-1.0812093241894808E-2</v>
      </c>
      <c r="L388" s="58">
        <f t="shared" si="39"/>
        <v>-8.8902358741963158E-3</v>
      </c>
      <c r="M388" s="58">
        <f t="shared" si="40"/>
        <v>-1.1049836186584935E-2</v>
      </c>
      <c r="N388" s="58">
        <f t="shared" si="41"/>
        <v>0</v>
      </c>
    </row>
    <row r="389" spans="1:14" ht="18.75" customHeight="1" x14ac:dyDescent="0.35">
      <c r="A389" s="56">
        <v>43730</v>
      </c>
      <c r="B389" s="57">
        <v>3.1292520000000001</v>
      </c>
      <c r="C389" s="57">
        <v>0.185529</v>
      </c>
      <c r="D389" s="57">
        <v>9.4325000000000006E-2</v>
      </c>
      <c r="E389" s="57">
        <v>0.10302500000000001</v>
      </c>
      <c r="F389" s="57">
        <v>0.17699999999999999</v>
      </c>
      <c r="G389" s="57">
        <v>0.13011300000000001</v>
      </c>
      <c r="H389" s="3"/>
      <c r="I389" s="58">
        <f t="shared" si="36"/>
        <v>1.4598644338059427E-2</v>
      </c>
      <c r="J389" s="58">
        <f t="shared" si="37"/>
        <v>4.4566603490222923E-3</v>
      </c>
      <c r="K389" s="58">
        <f t="shared" si="38"/>
        <v>3.2091771615059383E-2</v>
      </c>
      <c r="L389" s="58">
        <f t="shared" si="39"/>
        <v>0</v>
      </c>
      <c r="M389" s="58">
        <f t="shared" si="40"/>
        <v>-1.6807118316381289E-2</v>
      </c>
      <c r="N389" s="58">
        <f t="shared" si="41"/>
        <v>1.5264279644623823E-2</v>
      </c>
    </row>
    <row r="390" spans="1:14" ht="18.75" customHeight="1" x14ac:dyDescent="0.35">
      <c r="A390" s="56">
        <v>43727</v>
      </c>
      <c r="B390" s="57">
        <v>3.1292520000000001</v>
      </c>
      <c r="C390" s="57">
        <v>0.18140600000000001</v>
      </c>
      <c r="D390" s="57">
        <v>9.0353000000000003E-2</v>
      </c>
      <c r="E390" s="57">
        <v>0.10302500000000001</v>
      </c>
      <c r="F390" s="57">
        <v>0.17599999999999999</v>
      </c>
      <c r="G390" s="57">
        <v>0.13306999999999999</v>
      </c>
      <c r="H390" s="3"/>
      <c r="I390" s="58">
        <f t="shared" si="36"/>
        <v>0</v>
      </c>
      <c r="J390" s="58">
        <f t="shared" si="37"/>
        <v>-2.2473590851365827E-2</v>
      </c>
      <c r="K390" s="58">
        <f t="shared" si="38"/>
        <v>-4.3022045157518056E-2</v>
      </c>
      <c r="L390" s="58">
        <f t="shared" si="39"/>
        <v>0</v>
      </c>
      <c r="M390" s="58">
        <f t="shared" si="40"/>
        <v>-5.6657375356774196E-3</v>
      </c>
      <c r="N390" s="58">
        <f t="shared" si="41"/>
        <v>2.2472001893126269E-2</v>
      </c>
    </row>
    <row r="391" spans="1:14" ht="18.75" customHeight="1" x14ac:dyDescent="0.35">
      <c r="A391" s="56">
        <v>43726</v>
      </c>
      <c r="B391" s="57">
        <v>3.083901</v>
      </c>
      <c r="C391" s="57">
        <v>0.18140600000000001</v>
      </c>
      <c r="D391" s="57">
        <v>9.0353000000000003E-2</v>
      </c>
      <c r="E391" s="57">
        <v>0.10302500000000001</v>
      </c>
      <c r="F391" s="57">
        <v>0.17499999999999999</v>
      </c>
      <c r="G391" s="57">
        <v>0.13602800000000001</v>
      </c>
      <c r="H391" s="3"/>
      <c r="I391" s="58">
        <f t="shared" si="36"/>
        <v>-1.4598644338059411E-2</v>
      </c>
      <c r="J391" s="58">
        <f t="shared" si="37"/>
        <v>0</v>
      </c>
      <c r="K391" s="58">
        <f t="shared" si="38"/>
        <v>0</v>
      </c>
      <c r="L391" s="58">
        <f t="shared" si="39"/>
        <v>0</v>
      </c>
      <c r="M391" s="58">
        <f t="shared" si="40"/>
        <v>-5.6980211146377786E-3</v>
      </c>
      <c r="N391" s="58">
        <f t="shared" si="41"/>
        <v>2.1985441342479099E-2</v>
      </c>
    </row>
    <row r="392" spans="1:14" ht="18.75" customHeight="1" x14ac:dyDescent="0.35">
      <c r="A392" s="56">
        <v>43725</v>
      </c>
      <c r="B392" s="57">
        <v>2.984127</v>
      </c>
      <c r="C392" s="57">
        <v>0.18058099999999999</v>
      </c>
      <c r="D392" s="57">
        <v>9.0353000000000003E-2</v>
      </c>
      <c r="E392" s="57">
        <v>0.10302500000000001</v>
      </c>
      <c r="F392" s="57">
        <v>0.17399999999999999</v>
      </c>
      <c r="G392" s="57">
        <v>0.13306999999999999</v>
      </c>
      <c r="H392" s="3"/>
      <c r="I392" s="58">
        <f t="shared" si="36"/>
        <v>-3.2888112260948933E-2</v>
      </c>
      <c r="J392" s="58">
        <f t="shared" si="37"/>
        <v>-4.5581826331899822E-3</v>
      </c>
      <c r="K392" s="58">
        <f t="shared" si="38"/>
        <v>0</v>
      </c>
      <c r="L392" s="58">
        <f t="shared" si="39"/>
        <v>0</v>
      </c>
      <c r="M392" s="58">
        <f t="shared" si="40"/>
        <v>-5.7306747089849834E-3</v>
      </c>
      <c r="N392" s="58">
        <f t="shared" si="41"/>
        <v>-2.1985441342479119E-2</v>
      </c>
    </row>
    <row r="393" spans="1:14" ht="18.75" customHeight="1" x14ac:dyDescent="0.35">
      <c r="A393" s="56">
        <v>43724</v>
      </c>
      <c r="B393" s="57">
        <v>3.156463</v>
      </c>
      <c r="C393" s="57">
        <v>0.182231</v>
      </c>
      <c r="D393" s="57">
        <v>9.0353000000000003E-2</v>
      </c>
      <c r="E393" s="57">
        <v>0.10302500000000001</v>
      </c>
      <c r="F393" s="57">
        <v>0.17599999999999999</v>
      </c>
      <c r="G393" s="57">
        <v>0.13306999999999999</v>
      </c>
      <c r="H393" s="3"/>
      <c r="I393" s="58">
        <f t="shared" si="36"/>
        <v>5.6144855155462081E-2</v>
      </c>
      <c r="J393" s="58">
        <f t="shared" si="37"/>
        <v>9.0956824777420515E-3</v>
      </c>
      <c r="K393" s="58">
        <f t="shared" si="38"/>
        <v>0</v>
      </c>
      <c r="L393" s="58">
        <f t="shared" si="39"/>
        <v>0</v>
      </c>
      <c r="M393" s="58">
        <f t="shared" si="40"/>
        <v>1.142869582362285E-2</v>
      </c>
      <c r="N393" s="58">
        <f t="shared" si="41"/>
        <v>0</v>
      </c>
    </row>
    <row r="394" spans="1:14" ht="18.75" customHeight="1" x14ac:dyDescent="0.35">
      <c r="A394" s="56">
        <v>43720</v>
      </c>
      <c r="B394" s="57">
        <v>3.1292520000000001</v>
      </c>
      <c r="C394" s="57">
        <v>0.18140600000000001</v>
      </c>
      <c r="D394" s="57">
        <v>8.9359999999999995E-2</v>
      </c>
      <c r="E394" s="57">
        <v>0.10302500000000001</v>
      </c>
      <c r="F394" s="57">
        <v>0.17499999999999999</v>
      </c>
      <c r="G394" s="57">
        <v>0.13011300000000001</v>
      </c>
      <c r="H394" s="3"/>
      <c r="I394" s="58">
        <f t="shared" si="36"/>
        <v>-8.6580985564537853E-3</v>
      </c>
      <c r="J394" s="58">
        <f t="shared" si="37"/>
        <v>-4.5374998445522133E-3</v>
      </c>
      <c r="K394" s="58">
        <f t="shared" si="38"/>
        <v>-1.1051065931910995E-2</v>
      </c>
      <c r="L394" s="58">
        <f t="shared" si="39"/>
        <v>0</v>
      </c>
      <c r="M394" s="58">
        <f t="shared" si="40"/>
        <v>-5.6980211146377786E-3</v>
      </c>
      <c r="N394" s="58">
        <f t="shared" si="41"/>
        <v>-2.2472001893126224E-2</v>
      </c>
    </row>
    <row r="395" spans="1:14" ht="18.75" customHeight="1" x14ac:dyDescent="0.35">
      <c r="A395" s="56">
        <v>43717</v>
      </c>
      <c r="B395" s="57">
        <v>3.0476190000000001</v>
      </c>
      <c r="C395" s="57">
        <v>0.17810799999999999</v>
      </c>
      <c r="D395" s="57">
        <v>8.4395999999999999E-2</v>
      </c>
      <c r="E395" s="57">
        <v>9.7505999999999995E-2</v>
      </c>
      <c r="F395" s="57">
        <v>0.16800000000000001</v>
      </c>
      <c r="G395" s="57">
        <v>0.13011300000000001</v>
      </c>
      <c r="H395" s="3"/>
      <c r="I395" s="58">
        <f t="shared" si="36"/>
        <v>-2.6433368345324965E-2</v>
      </c>
      <c r="J395" s="58">
        <f t="shared" si="37"/>
        <v>-1.8347505337136371E-2</v>
      </c>
      <c r="K395" s="58">
        <f t="shared" si="38"/>
        <v>-5.7153147647063675E-2</v>
      </c>
      <c r="L395" s="58">
        <f t="shared" si="39"/>
        <v>-5.5057762652954589E-2</v>
      </c>
      <c r="M395" s="58">
        <f t="shared" si="40"/>
        <v>-4.0821994520255048E-2</v>
      </c>
      <c r="N395" s="58">
        <f t="shared" si="41"/>
        <v>0</v>
      </c>
    </row>
    <row r="396" spans="1:14" ht="18.75" customHeight="1" x14ac:dyDescent="0.35">
      <c r="A396" s="56">
        <v>43713</v>
      </c>
      <c r="B396" s="57">
        <v>3.0113379999999998</v>
      </c>
      <c r="C396" s="57">
        <v>0.179757</v>
      </c>
      <c r="D396" s="57">
        <v>8.4395999999999999E-2</v>
      </c>
      <c r="E396" s="57">
        <v>9.6586000000000005E-2</v>
      </c>
      <c r="F396" s="57">
        <v>0.16500000000000001</v>
      </c>
      <c r="G396" s="57">
        <v>0.13109899999999999</v>
      </c>
      <c r="H396" s="3"/>
      <c r="I396" s="58">
        <f t="shared" si="36"/>
        <v>-1.1976131747017751E-2</v>
      </c>
      <c r="J396" s="58">
        <f t="shared" si="37"/>
        <v>9.2158309473831575E-3</v>
      </c>
      <c r="K396" s="58">
        <f t="shared" si="38"/>
        <v>0</v>
      </c>
      <c r="L396" s="58">
        <f t="shared" si="39"/>
        <v>-9.4801113926961597E-3</v>
      </c>
      <c r="M396" s="58">
        <f t="shared" si="40"/>
        <v>-1.8018505502678365E-2</v>
      </c>
      <c r="N396" s="58">
        <f t="shared" si="41"/>
        <v>7.549459312972984E-3</v>
      </c>
    </row>
    <row r="397" spans="1:14" ht="18.75" customHeight="1" x14ac:dyDescent="0.35">
      <c r="A397" s="56">
        <v>43712</v>
      </c>
      <c r="B397" s="57">
        <v>2.993198</v>
      </c>
      <c r="C397" s="57">
        <v>0.176458</v>
      </c>
      <c r="D397" s="57">
        <v>8.4395999999999999E-2</v>
      </c>
      <c r="E397" s="57">
        <v>9.6586000000000005E-2</v>
      </c>
      <c r="F397" s="57">
        <v>0.16500000000000001</v>
      </c>
      <c r="G397" s="57">
        <v>0.13602800000000001</v>
      </c>
      <c r="H397" s="3"/>
      <c r="I397" s="58">
        <f t="shared" si="36"/>
        <v>-6.0421172215985126E-3</v>
      </c>
      <c r="J397" s="58">
        <f t="shared" si="37"/>
        <v>-1.8523051102900027E-2</v>
      </c>
      <c r="K397" s="58">
        <f t="shared" si="38"/>
        <v>0</v>
      </c>
      <c r="L397" s="58">
        <f t="shared" si="39"/>
        <v>0</v>
      </c>
      <c r="M397" s="58">
        <f t="shared" si="40"/>
        <v>0</v>
      </c>
      <c r="N397" s="58">
        <f t="shared" si="41"/>
        <v>3.690798392263251E-2</v>
      </c>
    </row>
    <row r="398" spans="1:14" ht="18.75" customHeight="1" x14ac:dyDescent="0.35">
      <c r="A398" s="56">
        <v>43705</v>
      </c>
      <c r="B398" s="57">
        <v>2.7755100000000001</v>
      </c>
      <c r="C398" s="57">
        <v>0.170686</v>
      </c>
      <c r="D398" s="57">
        <v>8.5389000000000007E-2</v>
      </c>
      <c r="E398" s="57">
        <v>9.8426E-2</v>
      </c>
      <c r="F398" s="57">
        <v>0.158</v>
      </c>
      <c r="G398" s="57">
        <v>0.13602800000000001</v>
      </c>
      <c r="H398" s="3"/>
      <c r="I398" s="58">
        <f t="shared" si="36"/>
        <v>-7.550786694662151E-2</v>
      </c>
      <c r="J398" s="58">
        <f t="shared" si="37"/>
        <v>-3.3257276510792286E-2</v>
      </c>
      <c r="K398" s="58">
        <f t="shared" si="38"/>
        <v>1.1697279763877478E-2</v>
      </c>
      <c r="L398" s="58">
        <f t="shared" si="39"/>
        <v>1.8871193619278203E-2</v>
      </c>
      <c r="M398" s="58">
        <f t="shared" si="40"/>
        <v>-4.3350440873613859E-2</v>
      </c>
      <c r="N398" s="58">
        <f t="shared" si="41"/>
        <v>0</v>
      </c>
    </row>
    <row r="399" spans="1:14" ht="18.75" customHeight="1" x14ac:dyDescent="0.35">
      <c r="A399" s="56">
        <v>43704</v>
      </c>
      <c r="B399" s="57">
        <v>2.893424</v>
      </c>
      <c r="C399" s="57">
        <v>0.16986200000000001</v>
      </c>
      <c r="D399" s="57">
        <v>8.5389000000000007E-2</v>
      </c>
      <c r="E399" s="57">
        <v>9.8426E-2</v>
      </c>
      <c r="F399" s="57">
        <v>0.156</v>
      </c>
      <c r="G399" s="57">
        <v>0.137013</v>
      </c>
      <c r="H399" s="3"/>
      <c r="I399" s="58">
        <f t="shared" si="36"/>
        <v>4.160606182269308E-2</v>
      </c>
      <c r="J399" s="58">
        <f t="shared" si="37"/>
        <v>-4.8392685205672047E-3</v>
      </c>
      <c r="K399" s="58">
        <f t="shared" si="38"/>
        <v>0</v>
      </c>
      <c r="L399" s="58">
        <f t="shared" si="39"/>
        <v>0</v>
      </c>
      <c r="M399" s="58">
        <f t="shared" si="40"/>
        <v>-1.2739025777429714E-2</v>
      </c>
      <c r="N399" s="58">
        <f t="shared" si="41"/>
        <v>7.2150649391239446E-3</v>
      </c>
    </row>
    <row r="400" spans="1:14" ht="18.75" customHeight="1" x14ac:dyDescent="0.35">
      <c r="A400" s="56">
        <v>43696</v>
      </c>
      <c r="B400" s="57">
        <v>2.8571430000000002</v>
      </c>
      <c r="C400" s="57">
        <v>0.16738800000000001</v>
      </c>
      <c r="D400" s="57">
        <v>8.4395999999999999E-2</v>
      </c>
      <c r="E400" s="57">
        <v>9.8426E-2</v>
      </c>
      <c r="F400" s="57">
        <v>0.156</v>
      </c>
      <c r="G400" s="57">
        <v>0.135042</v>
      </c>
      <c r="H400" s="3"/>
      <c r="I400" s="58">
        <f t="shared" si="36"/>
        <v>-1.2618401420027662E-2</v>
      </c>
      <c r="J400" s="58">
        <f t="shared" si="37"/>
        <v>-1.4671871786896178E-2</v>
      </c>
      <c r="K400" s="58">
        <f t="shared" si="38"/>
        <v>-1.1697279763877447E-2</v>
      </c>
      <c r="L400" s="58">
        <f t="shared" si="39"/>
        <v>0</v>
      </c>
      <c r="M400" s="58">
        <f t="shared" si="40"/>
        <v>0</v>
      </c>
      <c r="N400" s="58">
        <f t="shared" si="41"/>
        <v>-1.4489970672740136E-2</v>
      </c>
    </row>
    <row r="401" spans="1:14" ht="18.75" customHeight="1" x14ac:dyDescent="0.35">
      <c r="A401" s="56">
        <v>43684</v>
      </c>
      <c r="B401" s="57">
        <v>2.902495</v>
      </c>
      <c r="C401" s="57">
        <v>0.16656399999999999</v>
      </c>
      <c r="D401" s="57">
        <v>8.7373999999999993E-2</v>
      </c>
      <c r="E401" s="57">
        <v>9.9346000000000004E-2</v>
      </c>
      <c r="F401" s="57">
        <v>0.158</v>
      </c>
      <c r="G401" s="57">
        <v>0.124199</v>
      </c>
      <c r="H401" s="3"/>
      <c r="I401" s="58">
        <f t="shared" si="36"/>
        <v>1.5748537436863719E-2</v>
      </c>
      <c r="J401" s="58">
        <f t="shared" si="37"/>
        <v>-4.9348509499674963E-3</v>
      </c>
      <c r="K401" s="58">
        <f t="shared" si="38"/>
        <v>3.4677748453283017E-2</v>
      </c>
      <c r="L401" s="58">
        <f t="shared" si="39"/>
        <v>9.3037096877364445E-3</v>
      </c>
      <c r="M401" s="58">
        <f t="shared" si="40"/>
        <v>1.2739025777429712E-2</v>
      </c>
      <c r="N401" s="58">
        <f t="shared" si="41"/>
        <v>-8.3700723227339874E-2</v>
      </c>
    </row>
    <row r="402" spans="1:14" ht="18.75" customHeight="1" x14ac:dyDescent="0.35">
      <c r="A402" s="56">
        <v>43674</v>
      </c>
      <c r="B402" s="57">
        <v>2.893424</v>
      </c>
      <c r="C402" s="57">
        <v>0.16738800000000001</v>
      </c>
      <c r="D402" s="57">
        <v>8.7373999999999993E-2</v>
      </c>
      <c r="E402" s="57">
        <v>9.7505999999999995E-2</v>
      </c>
      <c r="F402" s="57">
        <v>0.159</v>
      </c>
      <c r="G402" s="57">
        <v>0.12814200000000001</v>
      </c>
      <c r="H402" s="3"/>
      <c r="I402" s="58">
        <f t="shared" si="36"/>
        <v>-3.1301360168361288E-3</v>
      </c>
      <c r="J402" s="58">
        <f t="shared" si="37"/>
        <v>4.9348509499675909E-3</v>
      </c>
      <c r="K402" s="58">
        <f t="shared" si="38"/>
        <v>0</v>
      </c>
      <c r="L402" s="58">
        <f t="shared" si="39"/>
        <v>-1.8694791914318554E-2</v>
      </c>
      <c r="M402" s="58">
        <f t="shared" si="40"/>
        <v>6.3091691932647556E-3</v>
      </c>
      <c r="N402" s="58">
        <f t="shared" si="41"/>
        <v>3.1253906080726826E-2</v>
      </c>
    </row>
    <row r="403" spans="1:14" ht="18.75" customHeight="1" x14ac:dyDescent="0.35">
      <c r="A403" s="56">
        <v>43671</v>
      </c>
      <c r="B403" s="57">
        <v>2.8571430000000002</v>
      </c>
      <c r="C403" s="57">
        <v>0.168213</v>
      </c>
      <c r="D403" s="57">
        <v>8.8367000000000001E-2</v>
      </c>
      <c r="E403" s="57">
        <v>9.7505999999999995E-2</v>
      </c>
      <c r="F403" s="57">
        <v>0.16300000000000001</v>
      </c>
      <c r="G403" s="57">
        <v>0.13109899999999999</v>
      </c>
      <c r="H403" s="3"/>
      <c r="I403" s="58">
        <f t="shared" si="36"/>
        <v>-1.2618401420027662E-2</v>
      </c>
      <c r="J403" s="58">
        <f t="shared" si="37"/>
        <v>4.9165625958489259E-3</v>
      </c>
      <c r="K403" s="58">
        <f t="shared" si="38"/>
        <v>1.1300841214039703E-2</v>
      </c>
      <c r="L403" s="58">
        <f t="shared" si="39"/>
        <v>0</v>
      </c>
      <c r="M403" s="58">
        <f t="shared" si="40"/>
        <v>2.4845998586530804E-2</v>
      </c>
      <c r="N403" s="58">
        <f t="shared" si="41"/>
        <v>2.281373895759671E-2</v>
      </c>
    </row>
    <row r="404" spans="1:14" ht="18.75" customHeight="1" x14ac:dyDescent="0.35">
      <c r="A404" s="56">
        <v>43670</v>
      </c>
      <c r="B404" s="57">
        <v>2.8299319999999999</v>
      </c>
      <c r="C404" s="57">
        <v>0.168213</v>
      </c>
      <c r="D404" s="57">
        <v>8.9359999999999995E-2</v>
      </c>
      <c r="E404" s="57">
        <v>9.8426E-2</v>
      </c>
      <c r="F404" s="57">
        <v>0.16</v>
      </c>
      <c r="G404" s="57">
        <v>0.13208500000000001</v>
      </c>
      <c r="H404" s="3"/>
      <c r="I404" s="58">
        <f t="shared" si="36"/>
        <v>-9.5694914007649467E-3</v>
      </c>
      <c r="J404" s="58">
        <f t="shared" si="37"/>
        <v>0</v>
      </c>
      <c r="K404" s="58">
        <f t="shared" si="38"/>
        <v>1.1174557979741151E-2</v>
      </c>
      <c r="L404" s="58">
        <f t="shared" si="39"/>
        <v>9.3910822265822185E-3</v>
      </c>
      <c r="M404" s="58">
        <f t="shared" si="40"/>
        <v>-1.8576385572935419E-2</v>
      </c>
      <c r="N404" s="58">
        <f t="shared" si="41"/>
        <v>7.4928917648028545E-3</v>
      </c>
    </row>
    <row r="405" spans="1:14" ht="18.75" customHeight="1" x14ac:dyDescent="0.35">
      <c r="A405" s="56">
        <v>43669</v>
      </c>
      <c r="B405" s="57">
        <v>2.8117920000000001</v>
      </c>
      <c r="C405" s="57">
        <v>0.16656399999999999</v>
      </c>
      <c r="D405" s="57">
        <v>8.7373999999999993E-2</v>
      </c>
      <c r="E405" s="57">
        <v>9.9969000000000002E-2</v>
      </c>
      <c r="F405" s="57">
        <v>0.16</v>
      </c>
      <c r="G405" s="57">
        <v>0.13306999999999999</v>
      </c>
      <c r="H405" s="3"/>
      <c r="I405" s="58">
        <f t="shared" si="36"/>
        <v>-6.4306805908602264E-3</v>
      </c>
      <c r="J405" s="58">
        <f t="shared" si="37"/>
        <v>-9.8514135458163277E-3</v>
      </c>
      <c r="K405" s="58">
        <f t="shared" si="38"/>
        <v>-2.2475399193780686E-2</v>
      </c>
      <c r="L405" s="58">
        <f t="shared" si="39"/>
        <v>1.5555141129650106E-2</v>
      </c>
      <c r="M405" s="58">
        <f t="shared" si="40"/>
        <v>0</v>
      </c>
      <c r="N405" s="58">
        <f t="shared" si="41"/>
        <v>7.429650815350416E-3</v>
      </c>
    </row>
    <row r="406" spans="1:14" ht="18.75" customHeight="1" x14ac:dyDescent="0.35">
      <c r="A406" s="56">
        <v>43657</v>
      </c>
      <c r="B406" s="57">
        <v>2.730159</v>
      </c>
      <c r="C406" s="57">
        <v>0.171511</v>
      </c>
      <c r="D406" s="57">
        <v>8.7373999999999993E-2</v>
      </c>
      <c r="E406" s="57">
        <v>0.100886</v>
      </c>
      <c r="F406" s="57">
        <v>0.161</v>
      </c>
      <c r="G406" s="57">
        <v>0.13306999999999999</v>
      </c>
      <c r="H406" s="3"/>
      <c r="I406" s="58">
        <f t="shared" si="36"/>
        <v>-2.9462153247926472E-2</v>
      </c>
      <c r="J406" s="58">
        <f t="shared" si="37"/>
        <v>2.9267784542676499E-2</v>
      </c>
      <c r="K406" s="58">
        <f t="shared" si="38"/>
        <v>0</v>
      </c>
      <c r="L406" s="58">
        <f t="shared" si="39"/>
        <v>9.1310285657106704E-3</v>
      </c>
      <c r="M406" s="58">
        <f t="shared" si="40"/>
        <v>6.2305497506361628E-3</v>
      </c>
      <c r="N406" s="58">
        <f t="shared" si="41"/>
        <v>0</v>
      </c>
    </row>
    <row r="407" spans="1:14" ht="18.75" customHeight="1" x14ac:dyDescent="0.35">
      <c r="A407" s="56">
        <v>43648</v>
      </c>
      <c r="B407" s="57">
        <v>2.7210890000000001</v>
      </c>
      <c r="C407" s="57">
        <v>0.17199999999999999</v>
      </c>
      <c r="D407" s="57">
        <v>8.9359999999999995E-2</v>
      </c>
      <c r="E407" s="57">
        <v>0.10272100000000001</v>
      </c>
      <c r="F407" s="57">
        <v>0.16500000000000001</v>
      </c>
      <c r="G407" s="57">
        <v>0.14463200000000001</v>
      </c>
      <c r="H407" s="3"/>
      <c r="I407" s="58">
        <f t="shared" si="36"/>
        <v>-3.3276814299005768E-3</v>
      </c>
      <c r="J407" s="58">
        <f t="shared" si="37"/>
        <v>2.8470723226455053E-3</v>
      </c>
      <c r="K407" s="58">
        <f t="shared" si="38"/>
        <v>2.2475399193780825E-2</v>
      </c>
      <c r="L407" s="58">
        <f t="shared" si="39"/>
        <v>1.8025408602887153E-2</v>
      </c>
      <c r="M407" s="58">
        <f t="shared" si="40"/>
        <v>2.454110891611766E-2</v>
      </c>
      <c r="N407" s="58">
        <f t="shared" si="41"/>
        <v>8.331727982406241E-2</v>
      </c>
    </row>
    <row r="408" spans="1:14" ht="18.75" customHeight="1" x14ac:dyDescent="0.35">
      <c r="A408" s="56">
        <v>43646</v>
      </c>
      <c r="B408" s="57">
        <v>2.657597</v>
      </c>
      <c r="C408" s="57">
        <v>0.17316000000000001</v>
      </c>
      <c r="D408" s="57">
        <v>8.9359999999999995E-2</v>
      </c>
      <c r="E408" s="57">
        <v>0.10272100000000001</v>
      </c>
      <c r="F408" s="57">
        <v>0.16400000000000001</v>
      </c>
      <c r="G408" s="57">
        <v>0.138183</v>
      </c>
      <c r="H408" s="3"/>
      <c r="I408" s="58">
        <f t="shared" si="36"/>
        <v>-2.3609836791017313E-2</v>
      </c>
      <c r="J408" s="58">
        <f t="shared" si="37"/>
        <v>6.7215457603269774E-3</v>
      </c>
      <c r="K408" s="58">
        <f t="shared" si="38"/>
        <v>0</v>
      </c>
      <c r="L408" s="58">
        <f t="shared" si="39"/>
        <v>0</v>
      </c>
      <c r="M408" s="58">
        <f t="shared" si="40"/>
        <v>-6.0790460763822263E-3</v>
      </c>
      <c r="N408" s="58">
        <f t="shared" si="41"/>
        <v>-4.561369174275641E-2</v>
      </c>
    </row>
    <row r="409" spans="1:14" ht="18.75" customHeight="1" x14ac:dyDescent="0.35">
      <c r="A409" s="56">
        <v>43643</v>
      </c>
      <c r="B409" s="57">
        <v>2.7936510000000001</v>
      </c>
      <c r="C409" s="57">
        <v>0.171511</v>
      </c>
      <c r="D409" s="57">
        <v>9.0353000000000003E-2</v>
      </c>
      <c r="E409" s="57">
        <v>0.10272100000000001</v>
      </c>
      <c r="F409" s="57">
        <v>0.16200000000000001</v>
      </c>
      <c r="G409" s="57">
        <v>0.138183</v>
      </c>
      <c r="H409" s="3"/>
      <c r="I409" s="58">
        <f t="shared" si="36"/>
        <v>4.992701147204591E-2</v>
      </c>
      <c r="J409" s="58">
        <f t="shared" si="37"/>
        <v>-9.5686180829724441E-3</v>
      </c>
      <c r="K409" s="58">
        <f t="shared" si="38"/>
        <v>1.1051065931910907E-2</v>
      </c>
      <c r="L409" s="58">
        <f t="shared" si="39"/>
        <v>0</v>
      </c>
      <c r="M409" s="58">
        <f t="shared" si="40"/>
        <v>-1.2270092591814359E-2</v>
      </c>
      <c r="N409" s="58">
        <f t="shared" si="41"/>
        <v>0</v>
      </c>
    </row>
    <row r="410" spans="1:14" ht="18.75" customHeight="1" x14ac:dyDescent="0.35">
      <c r="A410" s="56">
        <v>43641</v>
      </c>
      <c r="B410" s="57">
        <v>2.8662130000000001</v>
      </c>
      <c r="C410" s="57">
        <v>0.16903699999999999</v>
      </c>
      <c r="D410" s="57">
        <v>8.7373999999999993E-2</v>
      </c>
      <c r="E410" s="57">
        <v>0.100886</v>
      </c>
      <c r="F410" s="57">
        <v>0.16</v>
      </c>
      <c r="G410" s="57">
        <v>0.133577</v>
      </c>
      <c r="H410" s="3"/>
      <c r="I410" s="58">
        <f t="shared" si="36"/>
        <v>2.5642303743373476E-2</v>
      </c>
      <c r="J410" s="58">
        <f t="shared" si="37"/>
        <v>-1.4529778619241667E-2</v>
      </c>
      <c r="K410" s="58">
        <f t="shared" si="38"/>
        <v>-3.3526465125691747E-2</v>
      </c>
      <c r="L410" s="58">
        <f t="shared" si="39"/>
        <v>-1.8025408602887281E-2</v>
      </c>
      <c r="M410" s="58">
        <f t="shared" si="40"/>
        <v>-1.2422519998557209E-2</v>
      </c>
      <c r="N410" s="58">
        <f t="shared" si="41"/>
        <v>-3.3900803043525871E-2</v>
      </c>
    </row>
    <row r="411" spans="1:14" ht="18.75" customHeight="1" x14ac:dyDescent="0.35">
      <c r="A411" s="56">
        <v>43640</v>
      </c>
      <c r="B411" s="57">
        <v>2.802721</v>
      </c>
      <c r="C411" s="57">
        <v>0.16903699999999999</v>
      </c>
      <c r="D411" s="57">
        <v>8.6380999999999999E-2</v>
      </c>
      <c r="E411" s="57">
        <v>9.9969000000000002E-2</v>
      </c>
      <c r="F411" s="57">
        <v>0.161</v>
      </c>
      <c r="G411" s="57">
        <v>0.137262</v>
      </c>
      <c r="H411" s="3"/>
      <c r="I411" s="58">
        <f t="shared" si="36"/>
        <v>-2.2400915236234692E-2</v>
      </c>
      <c r="J411" s="58">
        <f t="shared" si="37"/>
        <v>0</v>
      </c>
      <c r="K411" s="58">
        <f t="shared" si="38"/>
        <v>-1.1430011347741319E-2</v>
      </c>
      <c r="L411" s="58">
        <f t="shared" si="39"/>
        <v>-9.1310285657106097E-3</v>
      </c>
      <c r="M411" s="58">
        <f t="shared" si="40"/>
        <v>6.2305497506361628E-3</v>
      </c>
      <c r="N411" s="58">
        <f t="shared" si="41"/>
        <v>2.7213417668270297E-2</v>
      </c>
    </row>
    <row r="412" spans="1:14" ht="18.75" customHeight="1" x14ac:dyDescent="0.35">
      <c r="A412" s="56">
        <v>43639</v>
      </c>
      <c r="B412" s="57">
        <v>2.6485259999999999</v>
      </c>
      <c r="C412" s="57">
        <v>0.16656399999999999</v>
      </c>
      <c r="D412" s="57">
        <v>8.7373999999999993E-2</v>
      </c>
      <c r="E412" s="57">
        <v>9.9969000000000002E-2</v>
      </c>
      <c r="F412" s="57">
        <v>0.158</v>
      </c>
      <c r="G412" s="57">
        <v>0.137262</v>
      </c>
      <c r="H412" s="3"/>
      <c r="I412" s="58">
        <f t="shared" si="36"/>
        <v>-5.6587472185654651E-2</v>
      </c>
      <c r="J412" s="58">
        <f t="shared" si="37"/>
        <v>-1.4738005923434792E-2</v>
      </c>
      <c r="K412" s="58">
        <f t="shared" si="38"/>
        <v>1.1430011347741253E-2</v>
      </c>
      <c r="L412" s="58">
        <f t="shared" si="39"/>
        <v>0</v>
      </c>
      <c r="M412" s="58">
        <f t="shared" si="40"/>
        <v>-1.8809331957496227E-2</v>
      </c>
      <c r="N412" s="58">
        <f t="shared" si="41"/>
        <v>0</v>
      </c>
    </row>
    <row r="413" spans="1:14" ht="18.75" customHeight="1" x14ac:dyDescent="0.35">
      <c r="A413" s="56">
        <v>43636</v>
      </c>
      <c r="B413" s="57">
        <v>2.6757369999999998</v>
      </c>
      <c r="C413" s="57">
        <v>0.165739</v>
      </c>
      <c r="D413" s="57">
        <v>8.5389000000000007E-2</v>
      </c>
      <c r="E413" s="57">
        <v>9.9052000000000001E-2</v>
      </c>
      <c r="F413" s="57">
        <v>0.157</v>
      </c>
      <c r="G413" s="57">
        <v>0.138183</v>
      </c>
      <c r="H413" s="3"/>
      <c r="I413" s="58">
        <f t="shared" si="36"/>
        <v>1.0221597587907055E-2</v>
      </c>
      <c r="J413" s="58">
        <f t="shared" si="37"/>
        <v>-4.9653580919551236E-3</v>
      </c>
      <c r="K413" s="58">
        <f t="shared" si="38"/>
        <v>-2.2980468689405516E-2</v>
      </c>
      <c r="L413" s="58">
        <f t="shared" si="39"/>
        <v>-9.215173165138927E-3</v>
      </c>
      <c r="M413" s="58">
        <f t="shared" si="40"/>
        <v>-6.34922767865878E-3</v>
      </c>
      <c r="N413" s="58">
        <f t="shared" si="41"/>
        <v>6.6873853752557636E-3</v>
      </c>
    </row>
    <row r="414" spans="1:14" ht="18.75" customHeight="1" x14ac:dyDescent="0.35">
      <c r="A414" s="56">
        <v>43634</v>
      </c>
      <c r="B414" s="57">
        <v>2.6666669999999999</v>
      </c>
      <c r="C414" s="57">
        <v>0.16656399999999999</v>
      </c>
      <c r="D414" s="57">
        <v>8.5389000000000007E-2</v>
      </c>
      <c r="E414" s="57">
        <v>9.9052000000000001E-2</v>
      </c>
      <c r="F414" s="57">
        <v>0.16</v>
      </c>
      <c r="G414" s="57">
        <v>0.138183</v>
      </c>
      <c r="H414" s="3"/>
      <c r="I414" s="58">
        <f t="shared" si="36"/>
        <v>-3.3954784079255436E-3</v>
      </c>
      <c r="J414" s="58">
        <f t="shared" si="37"/>
        <v>4.9653580919551583E-3</v>
      </c>
      <c r="K414" s="58">
        <f t="shared" si="38"/>
        <v>0</v>
      </c>
      <c r="L414" s="58">
        <f t="shared" si="39"/>
        <v>0</v>
      </c>
      <c r="M414" s="58">
        <f t="shared" si="40"/>
        <v>1.8928009885518859E-2</v>
      </c>
      <c r="N414" s="58">
        <f t="shared" si="41"/>
        <v>0</v>
      </c>
    </row>
    <row r="415" spans="1:14" ht="18.75" customHeight="1" x14ac:dyDescent="0.35">
      <c r="A415" s="56">
        <v>43633</v>
      </c>
      <c r="B415" s="57">
        <v>2.802721</v>
      </c>
      <c r="C415" s="57">
        <v>0.16656399999999999</v>
      </c>
      <c r="D415" s="57">
        <v>8.6380999999999999E-2</v>
      </c>
      <c r="E415" s="57">
        <v>9.9969000000000002E-2</v>
      </c>
      <c r="F415" s="57">
        <v>0.156</v>
      </c>
      <c r="G415" s="57">
        <v>0.14094699999999999</v>
      </c>
      <c r="H415" s="3"/>
      <c r="I415" s="58">
        <f t="shared" si="36"/>
        <v>4.9761353005673158E-2</v>
      </c>
      <c r="J415" s="58">
        <f t="shared" si="37"/>
        <v>0</v>
      </c>
      <c r="K415" s="58">
        <f t="shared" si="38"/>
        <v>1.1550457341664161E-2</v>
      </c>
      <c r="L415" s="58">
        <f t="shared" si="39"/>
        <v>9.2151731651389079E-3</v>
      </c>
      <c r="M415" s="58">
        <f t="shared" si="40"/>
        <v>-2.5317807984289897E-2</v>
      </c>
      <c r="N415" s="58">
        <f t="shared" si="41"/>
        <v>1.9805039553340797E-2</v>
      </c>
    </row>
    <row r="416" spans="1:14" ht="18.75" customHeight="1" x14ac:dyDescent="0.35">
      <c r="A416" s="56">
        <v>43632</v>
      </c>
      <c r="B416" s="57">
        <v>2.802721</v>
      </c>
      <c r="C416" s="57">
        <v>0.16656399999999999</v>
      </c>
      <c r="D416" s="57">
        <v>8.6380999999999999E-2</v>
      </c>
      <c r="E416" s="57">
        <v>9.9969000000000002E-2</v>
      </c>
      <c r="F416" s="57">
        <v>0.159</v>
      </c>
      <c r="G416" s="57">
        <v>0.14094699999999999</v>
      </c>
      <c r="H416" s="3"/>
      <c r="I416" s="58">
        <f t="shared" si="36"/>
        <v>0</v>
      </c>
      <c r="J416" s="58">
        <f t="shared" si="37"/>
        <v>0</v>
      </c>
      <c r="K416" s="58">
        <f t="shared" si="38"/>
        <v>0</v>
      </c>
      <c r="L416" s="58">
        <f t="shared" si="39"/>
        <v>0</v>
      </c>
      <c r="M416" s="58">
        <f t="shared" si="40"/>
        <v>1.9048194970694411E-2</v>
      </c>
      <c r="N416" s="58">
        <f t="shared" si="41"/>
        <v>0</v>
      </c>
    </row>
    <row r="417" spans="1:14" ht="18.75" customHeight="1" x14ac:dyDescent="0.35">
      <c r="A417" s="56">
        <v>43628</v>
      </c>
      <c r="B417" s="57">
        <v>2.8117920000000001</v>
      </c>
      <c r="C417" s="57">
        <v>0.16656399999999999</v>
      </c>
      <c r="D417" s="57">
        <v>8.6380999999999999E-2</v>
      </c>
      <c r="E417" s="57">
        <v>9.9969000000000002E-2</v>
      </c>
      <c r="F417" s="57">
        <v>0.16</v>
      </c>
      <c r="G417" s="57">
        <v>0.138183</v>
      </c>
      <c r="H417" s="3"/>
      <c r="I417" s="58">
        <f t="shared" si="36"/>
        <v>3.2312714896595859E-3</v>
      </c>
      <c r="J417" s="58">
        <f t="shared" si="37"/>
        <v>0</v>
      </c>
      <c r="K417" s="58">
        <f t="shared" si="38"/>
        <v>0</v>
      </c>
      <c r="L417" s="58">
        <f t="shared" si="39"/>
        <v>0</v>
      </c>
      <c r="M417" s="58">
        <f t="shared" si="40"/>
        <v>6.269613013595395E-3</v>
      </c>
      <c r="N417" s="58">
        <f t="shared" si="41"/>
        <v>-1.9805039553340707E-2</v>
      </c>
    </row>
    <row r="418" spans="1:14" ht="18.75" customHeight="1" x14ac:dyDescent="0.35">
      <c r="A418" s="56">
        <v>43626</v>
      </c>
      <c r="B418" s="57">
        <v>2.6303860000000001</v>
      </c>
      <c r="C418" s="57">
        <v>0.16656399999999999</v>
      </c>
      <c r="D418" s="57">
        <v>8.7373999999999993E-2</v>
      </c>
      <c r="E418" s="57">
        <v>9.9969000000000002E-2</v>
      </c>
      <c r="F418" s="57">
        <v>0.16</v>
      </c>
      <c r="G418" s="57">
        <v>0.14094699999999999</v>
      </c>
      <c r="H418" s="3"/>
      <c r="I418" s="58">
        <f t="shared" si="36"/>
        <v>-6.669139902591964E-2</v>
      </c>
      <c r="J418" s="58">
        <f t="shared" si="37"/>
        <v>0</v>
      </c>
      <c r="K418" s="58">
        <f t="shared" si="38"/>
        <v>1.1430011347741253E-2</v>
      </c>
      <c r="L418" s="58">
        <f t="shared" si="39"/>
        <v>0</v>
      </c>
      <c r="M418" s="58">
        <f t="shared" si="40"/>
        <v>0</v>
      </c>
      <c r="N418" s="58">
        <f t="shared" si="41"/>
        <v>1.9805039553340797E-2</v>
      </c>
    </row>
    <row r="419" spans="1:14" ht="18.75" customHeight="1" x14ac:dyDescent="0.35">
      <c r="A419" s="56">
        <v>43625</v>
      </c>
      <c r="B419" s="57">
        <v>2.6303860000000001</v>
      </c>
      <c r="C419" s="57">
        <v>0.16738800000000001</v>
      </c>
      <c r="D419" s="57">
        <v>8.7373999999999993E-2</v>
      </c>
      <c r="E419" s="57">
        <v>0.101803</v>
      </c>
      <c r="F419" s="57">
        <v>0.16200000000000001</v>
      </c>
      <c r="G419" s="57">
        <v>0.13449800000000001</v>
      </c>
      <c r="H419" s="3"/>
      <c r="I419" s="58">
        <f t="shared" si="36"/>
        <v>0</v>
      </c>
      <c r="J419" s="58">
        <f t="shared" si="37"/>
        <v>4.9348509499675909E-3</v>
      </c>
      <c r="K419" s="58">
        <f t="shared" si="38"/>
        <v>0</v>
      </c>
      <c r="L419" s="58">
        <f t="shared" si="39"/>
        <v>1.817943530217864E-2</v>
      </c>
      <c r="M419" s="58">
        <f t="shared" si="40"/>
        <v>1.242251999855711E-2</v>
      </c>
      <c r="N419" s="58">
        <f t="shared" si="41"/>
        <v>-4.6834604147437495E-2</v>
      </c>
    </row>
    <row r="420" spans="1:14" ht="18.75" customHeight="1" x14ac:dyDescent="0.35">
      <c r="A420" s="56">
        <v>43607</v>
      </c>
      <c r="B420" s="57">
        <v>2.6303860000000001</v>
      </c>
      <c r="C420" s="57">
        <v>0.165739</v>
      </c>
      <c r="D420" s="57">
        <v>8.8367000000000001E-2</v>
      </c>
      <c r="E420" s="57">
        <v>0.101803</v>
      </c>
      <c r="F420" s="57">
        <v>0.16500000000000001</v>
      </c>
      <c r="G420" s="57">
        <v>0.13449800000000001</v>
      </c>
      <c r="H420" s="3"/>
      <c r="I420" s="58">
        <f t="shared" si="36"/>
        <v>0</v>
      </c>
      <c r="J420" s="58">
        <f t="shared" si="37"/>
        <v>-9.900209041922646E-3</v>
      </c>
      <c r="K420" s="58">
        <f t="shared" si="38"/>
        <v>1.1300841214039703E-2</v>
      </c>
      <c r="L420" s="58">
        <f t="shared" si="39"/>
        <v>0</v>
      </c>
      <c r="M420" s="58">
        <f t="shared" si="40"/>
        <v>1.8349138668196617E-2</v>
      </c>
      <c r="N420" s="58">
        <f t="shared" si="41"/>
        <v>0</v>
      </c>
    </row>
    <row r="421" spans="1:14" ht="18.75" customHeight="1" x14ac:dyDescent="0.35">
      <c r="A421" s="56">
        <v>43606</v>
      </c>
      <c r="B421" s="57">
        <v>2.6485259999999999</v>
      </c>
      <c r="C421" s="57">
        <v>0.165739</v>
      </c>
      <c r="D421" s="57">
        <v>8.8367000000000001E-2</v>
      </c>
      <c r="E421" s="57">
        <v>0.10363799999999999</v>
      </c>
      <c r="F421" s="57">
        <v>0.16600000000000001</v>
      </c>
      <c r="G421" s="57">
        <v>0.13449800000000001</v>
      </c>
      <c r="H421" s="3"/>
      <c r="I421" s="58">
        <f t="shared" si="36"/>
        <v>6.8726553506053148E-3</v>
      </c>
      <c r="J421" s="58">
        <f t="shared" si="37"/>
        <v>0</v>
      </c>
      <c r="K421" s="58">
        <f t="shared" si="38"/>
        <v>0</v>
      </c>
      <c r="L421" s="58">
        <f t="shared" si="39"/>
        <v>1.7864484708864994E-2</v>
      </c>
      <c r="M421" s="58">
        <f t="shared" si="40"/>
        <v>6.0423144559626617E-3</v>
      </c>
      <c r="N421" s="58">
        <f t="shared" si="41"/>
        <v>0</v>
      </c>
    </row>
    <row r="422" spans="1:14" ht="18.75" customHeight="1" x14ac:dyDescent="0.35">
      <c r="A422" s="56">
        <v>43601</v>
      </c>
      <c r="B422" s="57">
        <v>2.5215420000000002</v>
      </c>
      <c r="C422" s="57">
        <v>0.165739</v>
      </c>
      <c r="D422" s="57">
        <v>8.9359999999999995E-2</v>
      </c>
      <c r="E422" s="57">
        <v>0.106389</v>
      </c>
      <c r="F422" s="57">
        <v>0.17</v>
      </c>
      <c r="G422" s="57">
        <v>0.14002600000000001</v>
      </c>
      <c r="H422" s="3"/>
      <c r="I422" s="58">
        <f t="shared" si="36"/>
        <v>-4.9132639683882658E-2</v>
      </c>
      <c r="J422" s="58">
        <f t="shared" si="37"/>
        <v>0</v>
      </c>
      <c r="K422" s="58">
        <f t="shared" si="38"/>
        <v>1.1174557979741151E-2</v>
      </c>
      <c r="L422" s="58">
        <f t="shared" si="39"/>
        <v>2.6198130165256926E-2</v>
      </c>
      <c r="M422" s="58">
        <f t="shared" si="40"/>
        <v>2.3810648693718607E-2</v>
      </c>
      <c r="N422" s="58">
        <f t="shared" si="41"/>
        <v>4.027879060939539E-2</v>
      </c>
    </row>
    <row r="423" spans="1:14" ht="18.75" customHeight="1" x14ac:dyDescent="0.35">
      <c r="A423" s="56">
        <v>43600</v>
      </c>
      <c r="B423" s="57">
        <v>2.7210890000000001</v>
      </c>
      <c r="C423" s="57">
        <v>0.16491400000000001</v>
      </c>
      <c r="D423" s="57">
        <v>8.9359999999999995E-2</v>
      </c>
      <c r="E423" s="57">
        <v>0.106389</v>
      </c>
      <c r="F423" s="57">
        <v>0.16500000000000001</v>
      </c>
      <c r="G423" s="57">
        <v>0.14094699999999999</v>
      </c>
      <c r="H423" s="3"/>
      <c r="I423" s="58">
        <f t="shared" si="36"/>
        <v>7.6161548681369887E-2</v>
      </c>
      <c r="J423" s="58">
        <f t="shared" si="37"/>
        <v>-4.9901359550612841E-3</v>
      </c>
      <c r="K423" s="58">
        <f t="shared" si="38"/>
        <v>0</v>
      </c>
      <c r="L423" s="58">
        <f t="shared" si="39"/>
        <v>0</v>
      </c>
      <c r="M423" s="58">
        <f t="shared" si="40"/>
        <v>-2.985296314968116E-2</v>
      </c>
      <c r="N423" s="58">
        <f t="shared" si="41"/>
        <v>6.5558135380422069E-3</v>
      </c>
    </row>
    <row r="424" spans="1:14" ht="18.75" customHeight="1" x14ac:dyDescent="0.35">
      <c r="A424" s="56">
        <v>43598</v>
      </c>
      <c r="B424" s="57">
        <v>2.7210890000000001</v>
      </c>
      <c r="C424" s="57">
        <v>0.165739</v>
      </c>
      <c r="D424" s="57">
        <v>8.8367000000000001E-2</v>
      </c>
      <c r="E424" s="57">
        <v>0.105472</v>
      </c>
      <c r="F424" s="57">
        <v>0.17399999999999999</v>
      </c>
      <c r="G424" s="57">
        <v>0.14186799999999999</v>
      </c>
      <c r="H424" s="3"/>
      <c r="I424" s="58">
        <f t="shared" si="36"/>
        <v>0</v>
      </c>
      <c r="J424" s="58">
        <f t="shared" si="37"/>
        <v>4.9901359550613335E-3</v>
      </c>
      <c r="K424" s="58">
        <f t="shared" si="38"/>
        <v>-1.1174557979741106E-2</v>
      </c>
      <c r="L424" s="58">
        <f t="shared" si="39"/>
        <v>-8.6566732575074374E-3</v>
      </c>
      <c r="M424" s="58">
        <f t="shared" si="40"/>
        <v>5.3109825313948332E-2</v>
      </c>
      <c r="N424" s="58">
        <f t="shared" si="41"/>
        <v>6.5131146211023557E-3</v>
      </c>
    </row>
    <row r="425" spans="1:14" ht="18.75" customHeight="1" x14ac:dyDescent="0.35">
      <c r="A425" s="56">
        <v>43591</v>
      </c>
      <c r="B425" s="57">
        <v>2.7210890000000001</v>
      </c>
      <c r="C425" s="57">
        <v>0.165739</v>
      </c>
      <c r="D425" s="57">
        <v>9.0353000000000003E-2</v>
      </c>
      <c r="E425" s="57">
        <v>9.9969000000000002E-2</v>
      </c>
      <c r="F425" s="57">
        <v>0.17599999999999999</v>
      </c>
      <c r="G425" s="57">
        <v>0.14555299999999999</v>
      </c>
      <c r="H425" s="3"/>
      <c r="I425" s="58">
        <f t="shared" si="36"/>
        <v>0</v>
      </c>
      <c r="J425" s="58">
        <f t="shared" si="37"/>
        <v>0</v>
      </c>
      <c r="K425" s="58">
        <f t="shared" si="38"/>
        <v>2.222562391165199E-2</v>
      </c>
      <c r="L425" s="58">
        <f t="shared" si="39"/>
        <v>-5.358537691879308E-2</v>
      </c>
      <c r="M425" s="58">
        <f t="shared" si="40"/>
        <v>1.142869582362285E-2</v>
      </c>
      <c r="N425" s="58">
        <f t="shared" si="41"/>
        <v>2.5643233641539032E-2</v>
      </c>
    </row>
    <row r="426" spans="1:14" ht="18.75" customHeight="1" x14ac:dyDescent="0.35">
      <c r="A426" s="56">
        <v>43590</v>
      </c>
      <c r="B426" s="57">
        <v>2.7483</v>
      </c>
      <c r="C426" s="57">
        <v>0.16738800000000001</v>
      </c>
      <c r="D426" s="57">
        <v>9.0353000000000003E-2</v>
      </c>
      <c r="E426" s="57">
        <v>0.100886</v>
      </c>
      <c r="F426" s="57">
        <v>0.17499999999999999</v>
      </c>
      <c r="G426" s="57">
        <v>0.14555299999999999</v>
      </c>
      <c r="H426" s="3"/>
      <c r="I426" s="58">
        <f t="shared" si="36"/>
        <v>9.9503708779114259E-3</v>
      </c>
      <c r="J426" s="58">
        <f t="shared" si="37"/>
        <v>9.9002090419226547E-3</v>
      </c>
      <c r="K426" s="58">
        <f t="shared" si="38"/>
        <v>0</v>
      </c>
      <c r="L426" s="58">
        <f t="shared" si="39"/>
        <v>9.1310285657106704E-3</v>
      </c>
      <c r="M426" s="58">
        <f t="shared" si="40"/>
        <v>-5.6980211146377786E-3</v>
      </c>
      <c r="N426" s="58">
        <f t="shared" si="41"/>
        <v>0</v>
      </c>
    </row>
    <row r="427" spans="1:14" ht="18.75" customHeight="1" x14ac:dyDescent="0.35">
      <c r="A427" s="56">
        <v>43586</v>
      </c>
      <c r="B427" s="57">
        <v>2.7210890000000001</v>
      </c>
      <c r="C427" s="57">
        <v>0.16491400000000001</v>
      </c>
      <c r="D427" s="57">
        <v>8.9359999999999995E-2</v>
      </c>
      <c r="E427" s="57">
        <v>0.100886</v>
      </c>
      <c r="F427" s="57">
        <v>0.17599999999999999</v>
      </c>
      <c r="G427" s="57">
        <v>0.14555299999999999</v>
      </c>
      <c r="H427" s="3"/>
      <c r="I427" s="58">
        <f t="shared" si="36"/>
        <v>-9.9503708779114311E-3</v>
      </c>
      <c r="J427" s="58">
        <f t="shared" si="37"/>
        <v>-1.4890344996983922E-2</v>
      </c>
      <c r="K427" s="58">
        <f t="shared" si="38"/>
        <v>-1.1051065931910995E-2</v>
      </c>
      <c r="L427" s="58">
        <f t="shared" si="39"/>
        <v>0</v>
      </c>
      <c r="M427" s="58">
        <f t="shared" si="40"/>
        <v>5.6980211146377959E-3</v>
      </c>
      <c r="N427" s="58">
        <f t="shared" si="41"/>
        <v>0</v>
      </c>
    </row>
    <row r="428" spans="1:14" ht="18.75" customHeight="1" x14ac:dyDescent="0.35">
      <c r="A428" s="56">
        <v>43585</v>
      </c>
      <c r="B428" s="57">
        <v>2.7210890000000001</v>
      </c>
      <c r="C428" s="57">
        <v>0.165739</v>
      </c>
      <c r="D428" s="57">
        <v>8.9359999999999995E-2</v>
      </c>
      <c r="E428" s="57">
        <v>0.100886</v>
      </c>
      <c r="F428" s="57">
        <v>0.17499999999999999</v>
      </c>
      <c r="G428" s="57">
        <v>0.14555299999999999</v>
      </c>
      <c r="H428" s="3"/>
      <c r="I428" s="58">
        <f t="shared" si="36"/>
        <v>0</v>
      </c>
      <c r="J428" s="58">
        <f t="shared" si="37"/>
        <v>4.9901359550613335E-3</v>
      </c>
      <c r="K428" s="58">
        <f t="shared" si="38"/>
        <v>0</v>
      </c>
      <c r="L428" s="58">
        <f t="shared" si="39"/>
        <v>0</v>
      </c>
      <c r="M428" s="58">
        <f t="shared" si="40"/>
        <v>-5.6980211146377786E-3</v>
      </c>
      <c r="N428" s="58">
        <f t="shared" si="41"/>
        <v>0</v>
      </c>
    </row>
    <row r="429" spans="1:14" ht="18.75" customHeight="1" x14ac:dyDescent="0.35">
      <c r="A429" s="56">
        <v>43584</v>
      </c>
      <c r="B429" s="57">
        <v>2.7210890000000001</v>
      </c>
      <c r="C429" s="57">
        <v>0.16491400000000001</v>
      </c>
      <c r="D429" s="57">
        <v>8.9359999999999995E-2</v>
      </c>
      <c r="E429" s="57">
        <v>0.104555</v>
      </c>
      <c r="F429" s="57">
        <v>0.17499999999999999</v>
      </c>
      <c r="G429" s="57">
        <v>0.14555299999999999</v>
      </c>
      <c r="H429" s="3"/>
      <c r="I429" s="58">
        <f t="shared" si="36"/>
        <v>0</v>
      </c>
      <c r="J429" s="58">
        <f t="shared" si="37"/>
        <v>-4.9901359550612841E-3</v>
      </c>
      <c r="K429" s="58">
        <f t="shared" si="38"/>
        <v>0</v>
      </c>
      <c r="L429" s="58">
        <f t="shared" si="39"/>
        <v>3.5722082244893587E-2</v>
      </c>
      <c r="M429" s="58">
        <f t="shared" si="40"/>
        <v>0</v>
      </c>
      <c r="N429" s="58">
        <f t="shared" si="41"/>
        <v>0</v>
      </c>
    </row>
    <row r="430" spans="1:14" ht="18.75" customHeight="1" x14ac:dyDescent="0.35">
      <c r="A430" s="56">
        <v>43580</v>
      </c>
      <c r="B430" s="57">
        <v>2.780046</v>
      </c>
      <c r="C430" s="57">
        <v>0.16738800000000001</v>
      </c>
      <c r="D430" s="57">
        <v>8.9359999999999995E-2</v>
      </c>
      <c r="E430" s="57">
        <v>0.10363799999999999</v>
      </c>
      <c r="F430" s="57">
        <v>0.193</v>
      </c>
      <c r="G430" s="57">
        <v>0.147395</v>
      </c>
      <c r="H430" s="3"/>
      <c r="I430" s="58">
        <f t="shared" si="36"/>
        <v>2.1435306499015233E-2</v>
      </c>
      <c r="J430" s="58">
        <f t="shared" si="37"/>
        <v>1.4890344996983867E-2</v>
      </c>
      <c r="K430" s="58">
        <f t="shared" si="38"/>
        <v>0</v>
      </c>
      <c r="L430" s="58">
        <f t="shared" si="39"/>
        <v>-8.8091907995607038E-3</v>
      </c>
      <c r="M430" s="58">
        <f t="shared" si="40"/>
        <v>9.7904214981371612E-2</v>
      </c>
      <c r="N430" s="58">
        <f t="shared" si="41"/>
        <v>1.2575776424378845E-2</v>
      </c>
    </row>
    <row r="431" spans="1:14" ht="18.75" customHeight="1" x14ac:dyDescent="0.35">
      <c r="A431" s="56">
        <v>43578</v>
      </c>
      <c r="B431" s="57">
        <v>2.6485259999999999</v>
      </c>
      <c r="C431" s="57">
        <v>0.172768</v>
      </c>
      <c r="D431" s="57">
        <v>9.1345999999999997E-2</v>
      </c>
      <c r="E431" s="57">
        <v>0.105472</v>
      </c>
      <c r="F431" s="57">
        <v>0.19400000000000001</v>
      </c>
      <c r="G431" s="57">
        <v>0.147395</v>
      </c>
      <c r="H431" s="3"/>
      <c r="I431" s="58">
        <f t="shared" si="36"/>
        <v>-4.8464215496502545E-2</v>
      </c>
      <c r="J431" s="58">
        <f t="shared" si="37"/>
        <v>3.163518313777805E-2</v>
      </c>
      <c r="K431" s="58">
        <f t="shared" si="38"/>
        <v>2.1981339474369747E-2</v>
      </c>
      <c r="L431" s="58">
        <f t="shared" si="39"/>
        <v>1.7541456907749452E-2</v>
      </c>
      <c r="M431" s="58">
        <f t="shared" si="40"/>
        <v>5.1679701584425976E-3</v>
      </c>
      <c r="N431" s="58">
        <f t="shared" si="41"/>
        <v>0</v>
      </c>
    </row>
    <row r="432" spans="1:14" ht="18.75" customHeight="1" x14ac:dyDescent="0.35">
      <c r="A432" s="56">
        <v>43572</v>
      </c>
      <c r="B432" s="57">
        <v>2.6485259999999999</v>
      </c>
      <c r="C432" s="57">
        <v>0.17119699999999999</v>
      </c>
      <c r="D432" s="57">
        <v>9.4325000000000006E-2</v>
      </c>
      <c r="E432" s="57">
        <v>0.109141</v>
      </c>
      <c r="F432" s="57">
        <v>0.191</v>
      </c>
      <c r="G432" s="57">
        <v>0.14923800000000001</v>
      </c>
      <c r="H432" s="3"/>
      <c r="I432" s="58">
        <f t="shared" si="36"/>
        <v>0</v>
      </c>
      <c r="J432" s="58">
        <f t="shared" si="37"/>
        <v>-9.1347138462567392E-3</v>
      </c>
      <c r="K432" s="58">
        <f t="shared" si="38"/>
        <v>3.2091771615059383E-2</v>
      </c>
      <c r="L432" s="58">
        <f t="shared" si="39"/>
        <v>3.419510941268028E-2</v>
      </c>
      <c r="M432" s="58">
        <f t="shared" si="40"/>
        <v>-1.5584731016698316E-2</v>
      </c>
      <c r="N432" s="58">
        <f t="shared" si="41"/>
        <v>1.2426289152928621E-2</v>
      </c>
    </row>
    <row r="433" spans="1:14" ht="18.75" customHeight="1" x14ac:dyDescent="0.35">
      <c r="A433" s="56">
        <v>43566</v>
      </c>
      <c r="B433" s="57">
        <v>2.7111109999999998</v>
      </c>
      <c r="C433" s="57">
        <v>0.164129</v>
      </c>
      <c r="D433" s="57">
        <v>9.1345999999999997E-2</v>
      </c>
      <c r="E433" s="57">
        <v>0.10363799999999999</v>
      </c>
      <c r="F433" s="57">
        <v>0.192</v>
      </c>
      <c r="G433" s="57">
        <v>0.152923</v>
      </c>
      <c r="H433" s="3"/>
      <c r="I433" s="58">
        <f t="shared" si="36"/>
        <v>2.3355255147592451E-2</v>
      </c>
      <c r="J433" s="58">
        <f t="shared" si="37"/>
        <v>-4.2162236195707761E-2</v>
      </c>
      <c r="K433" s="58">
        <f t="shared" si="38"/>
        <v>-3.20917716150593E-2</v>
      </c>
      <c r="L433" s="58">
        <f t="shared" si="39"/>
        <v>-5.1736566320429757E-2</v>
      </c>
      <c r="M433" s="58">
        <f t="shared" si="40"/>
        <v>5.2219439811516249E-3</v>
      </c>
      <c r="N433" s="58">
        <f t="shared" si="41"/>
        <v>2.4392179706501146E-2</v>
      </c>
    </row>
    <row r="434" spans="1:14" ht="18.75" customHeight="1" x14ac:dyDescent="0.35">
      <c r="A434" s="56">
        <v>43555</v>
      </c>
      <c r="B434" s="57">
        <v>2.5678010000000002</v>
      </c>
      <c r="C434" s="57">
        <v>0.16255900000000001</v>
      </c>
      <c r="D434" s="57">
        <v>9.0353000000000003E-2</v>
      </c>
      <c r="E434" s="57">
        <v>0.107306</v>
      </c>
      <c r="F434" s="57">
        <v>0.19</v>
      </c>
      <c r="G434" s="57">
        <v>0.15384400000000001</v>
      </c>
      <c r="H434" s="3"/>
      <c r="I434" s="58">
        <f t="shared" si="36"/>
        <v>-5.4308623366129072E-2</v>
      </c>
      <c r="J434" s="58">
        <f t="shared" si="37"/>
        <v>-9.6116911975190726E-3</v>
      </c>
      <c r="K434" s="58">
        <f t="shared" si="38"/>
        <v>-1.0930273542458711E-2</v>
      </c>
      <c r="L434" s="58">
        <f t="shared" si="39"/>
        <v>3.4780508121050567E-2</v>
      </c>
      <c r="M434" s="58">
        <f t="shared" si="40"/>
        <v>-1.0471299867295366E-2</v>
      </c>
      <c r="N434" s="58">
        <f t="shared" si="41"/>
        <v>6.0045752457973381E-3</v>
      </c>
    </row>
    <row r="435" spans="1:14" ht="18.75" customHeight="1" x14ac:dyDescent="0.35">
      <c r="A435" s="56">
        <v>43549</v>
      </c>
      <c r="B435" s="57">
        <v>2.5950120000000001</v>
      </c>
      <c r="C435" s="57">
        <v>0.16098799999999999</v>
      </c>
      <c r="D435" s="57">
        <v>8.8367000000000001E-2</v>
      </c>
      <c r="E435" s="57">
        <v>9.9969000000000002E-2</v>
      </c>
      <c r="F435" s="57">
        <v>0.186</v>
      </c>
      <c r="G435" s="57">
        <v>0.148317</v>
      </c>
      <c r="H435" s="3"/>
      <c r="I435" s="58">
        <f t="shared" si="36"/>
        <v>1.0541250271416497E-2</v>
      </c>
      <c r="J435" s="58">
        <f t="shared" si="37"/>
        <v>-9.711184751229349E-3</v>
      </c>
      <c r="K435" s="58">
        <f t="shared" si="38"/>
        <v>-2.2225623911652077E-2</v>
      </c>
      <c r="L435" s="58">
        <f t="shared" si="39"/>
        <v>-7.0824428132094178E-2</v>
      </c>
      <c r="M435" s="58">
        <f t="shared" si="40"/>
        <v>-2.1277398447284965E-2</v>
      </c>
      <c r="N435" s="58">
        <f t="shared" si="41"/>
        <v>-3.6587226906775648E-2</v>
      </c>
    </row>
    <row r="436" spans="1:14" ht="18.75" customHeight="1" x14ac:dyDescent="0.35">
      <c r="A436" s="56">
        <v>43548</v>
      </c>
      <c r="B436" s="57">
        <v>2.6757369999999998</v>
      </c>
      <c r="C436" s="57">
        <v>0.158632</v>
      </c>
      <c r="D436" s="57">
        <v>8.8367000000000001E-2</v>
      </c>
      <c r="E436" s="57">
        <v>9.9969000000000002E-2</v>
      </c>
      <c r="F436" s="57">
        <v>0.187</v>
      </c>
      <c r="G436" s="57">
        <v>0.152001</v>
      </c>
      <c r="H436" s="3"/>
      <c r="I436" s="58">
        <f t="shared" si="36"/>
        <v>3.0633715535027174E-2</v>
      </c>
      <c r="J436" s="58">
        <f t="shared" si="37"/>
        <v>-1.4742773748659446E-2</v>
      </c>
      <c r="K436" s="58">
        <f t="shared" si="38"/>
        <v>0</v>
      </c>
      <c r="L436" s="58">
        <f t="shared" si="39"/>
        <v>0</v>
      </c>
      <c r="M436" s="58">
        <f t="shared" si="40"/>
        <v>5.3619431413853731E-3</v>
      </c>
      <c r="N436" s="58">
        <f t="shared" si="41"/>
        <v>2.4535224696234582E-2</v>
      </c>
    </row>
    <row r="437" spans="1:14" ht="18.75" customHeight="1" x14ac:dyDescent="0.35">
      <c r="A437" s="56">
        <v>43544</v>
      </c>
      <c r="B437" s="57">
        <v>2.6757369999999998</v>
      </c>
      <c r="C437" s="57">
        <v>0.16098799999999999</v>
      </c>
      <c r="D437" s="57">
        <v>8.8367000000000001E-2</v>
      </c>
      <c r="E437" s="57">
        <v>9.9969000000000002E-2</v>
      </c>
      <c r="F437" s="57">
        <v>0.187</v>
      </c>
      <c r="G437" s="57">
        <v>0.16029199999999999</v>
      </c>
      <c r="H437" s="3"/>
      <c r="I437" s="58">
        <f t="shared" si="36"/>
        <v>0</v>
      </c>
      <c r="J437" s="58">
        <f t="shared" si="37"/>
        <v>1.47427737486595E-2</v>
      </c>
      <c r="K437" s="58">
        <f t="shared" si="38"/>
        <v>0</v>
      </c>
      <c r="L437" s="58">
        <f t="shared" si="39"/>
        <v>0</v>
      </c>
      <c r="M437" s="58">
        <f t="shared" si="40"/>
        <v>0</v>
      </c>
      <c r="N437" s="58">
        <f t="shared" si="41"/>
        <v>5.3110052172684274E-2</v>
      </c>
    </row>
    <row r="438" spans="1:14" ht="18.75" customHeight="1" x14ac:dyDescent="0.35">
      <c r="A438" s="56">
        <v>43541</v>
      </c>
      <c r="B438" s="57">
        <v>2.6303860000000001</v>
      </c>
      <c r="C438" s="57">
        <v>0.16020300000000001</v>
      </c>
      <c r="D438" s="57">
        <v>8.9359999999999995E-2</v>
      </c>
      <c r="E438" s="57">
        <v>0.100886</v>
      </c>
      <c r="F438" s="57">
        <v>0.187</v>
      </c>
      <c r="G438" s="57">
        <v>0.161214</v>
      </c>
      <c r="H438" s="3"/>
      <c r="I438" s="58">
        <f t="shared" si="36"/>
        <v>-1.7094252938512296E-2</v>
      </c>
      <c r="J438" s="58">
        <f t="shared" si="37"/>
        <v>-4.8880669944848746E-3</v>
      </c>
      <c r="K438" s="58">
        <f t="shared" si="38"/>
        <v>1.1174557979741151E-2</v>
      </c>
      <c r="L438" s="58">
        <f t="shared" si="39"/>
        <v>9.1310285657106704E-3</v>
      </c>
      <c r="M438" s="58">
        <f t="shared" si="40"/>
        <v>0</v>
      </c>
      <c r="N438" s="58">
        <f t="shared" si="41"/>
        <v>5.73552299195148E-3</v>
      </c>
    </row>
    <row r="439" spans="1:14" ht="18.75" customHeight="1" x14ac:dyDescent="0.35">
      <c r="A439" s="56">
        <v>43538</v>
      </c>
      <c r="B439" s="57">
        <v>2.6303860000000001</v>
      </c>
      <c r="C439" s="57">
        <v>0.159417</v>
      </c>
      <c r="D439" s="57">
        <v>9.0353000000000003E-2</v>
      </c>
      <c r="E439" s="57">
        <v>9.9052000000000001E-2</v>
      </c>
      <c r="F439" s="57">
        <v>0.187</v>
      </c>
      <c r="G439" s="57">
        <v>0.161214</v>
      </c>
      <c r="H439" s="3"/>
      <c r="I439" s="58">
        <f t="shared" si="36"/>
        <v>0</v>
      </c>
      <c r="J439" s="58">
        <f t="shared" si="37"/>
        <v>-4.9183504439995803E-3</v>
      </c>
      <c r="K439" s="58">
        <f t="shared" si="38"/>
        <v>1.1051065931910907E-2</v>
      </c>
      <c r="L439" s="58">
        <f t="shared" si="39"/>
        <v>-1.8346201730849474E-2</v>
      </c>
      <c r="M439" s="58">
        <f t="shared" si="40"/>
        <v>0</v>
      </c>
      <c r="N439" s="58">
        <f t="shared" si="41"/>
        <v>0</v>
      </c>
    </row>
    <row r="440" spans="1:14" ht="18.75" customHeight="1" x14ac:dyDescent="0.35">
      <c r="A440" s="56">
        <v>43537</v>
      </c>
      <c r="B440" s="57">
        <v>2.5850339999999998</v>
      </c>
      <c r="C440" s="57">
        <v>0.16020300000000001</v>
      </c>
      <c r="D440" s="57">
        <v>8.9359999999999995E-2</v>
      </c>
      <c r="E440" s="57">
        <v>9.9969000000000002E-2</v>
      </c>
      <c r="F440" s="57">
        <v>0.187</v>
      </c>
      <c r="G440" s="57">
        <v>0.16582</v>
      </c>
      <c r="H440" s="3"/>
      <c r="I440" s="58">
        <f t="shared" si="36"/>
        <v>-1.7391942802594464E-2</v>
      </c>
      <c r="J440" s="58">
        <f t="shared" si="37"/>
        <v>4.9183504439996332E-3</v>
      </c>
      <c r="K440" s="58">
        <f t="shared" si="38"/>
        <v>-1.1051065931910995E-2</v>
      </c>
      <c r="L440" s="58">
        <f t="shared" si="39"/>
        <v>9.2151731651389079E-3</v>
      </c>
      <c r="M440" s="58">
        <f t="shared" si="40"/>
        <v>0</v>
      </c>
      <c r="N440" s="58">
        <f t="shared" si="41"/>
        <v>2.8170187751433387E-2</v>
      </c>
    </row>
    <row r="441" spans="1:14" ht="18.75" customHeight="1" x14ac:dyDescent="0.35">
      <c r="A441" s="56">
        <v>43536</v>
      </c>
      <c r="B441" s="57">
        <v>2.6213150000000001</v>
      </c>
      <c r="C441" s="57">
        <v>0.16020300000000001</v>
      </c>
      <c r="D441" s="57">
        <v>9.1345999999999997E-2</v>
      </c>
      <c r="E441" s="57">
        <v>0.100886</v>
      </c>
      <c r="F441" s="57">
        <v>0.187</v>
      </c>
      <c r="G441" s="57">
        <v>0.152923</v>
      </c>
      <c r="H441" s="3"/>
      <c r="I441" s="58">
        <f t="shared" si="36"/>
        <v>1.3937439577525095E-2</v>
      </c>
      <c r="J441" s="58">
        <f t="shared" si="37"/>
        <v>0</v>
      </c>
      <c r="K441" s="58">
        <f t="shared" si="38"/>
        <v>2.1981339474369747E-2</v>
      </c>
      <c r="L441" s="58">
        <f t="shared" si="39"/>
        <v>9.1310285657106704E-3</v>
      </c>
      <c r="M441" s="58">
        <f t="shared" si="40"/>
        <v>0</v>
      </c>
      <c r="N441" s="58">
        <f t="shared" si="41"/>
        <v>-8.096833595132516E-2</v>
      </c>
    </row>
    <row r="442" spans="1:14" ht="18.75" customHeight="1" x14ac:dyDescent="0.35">
      <c r="A442" s="56">
        <v>43534</v>
      </c>
      <c r="B442" s="57">
        <v>2.5623589999999998</v>
      </c>
      <c r="C442" s="57">
        <v>0.16020300000000001</v>
      </c>
      <c r="D442" s="57">
        <v>9.1345999999999997E-2</v>
      </c>
      <c r="E442" s="57">
        <v>0.100886</v>
      </c>
      <c r="F442" s="57">
        <v>0.185</v>
      </c>
      <c r="G442" s="57">
        <v>0.15476500000000001</v>
      </c>
      <c r="H442" s="3"/>
      <c r="I442" s="58">
        <f t="shared" si="36"/>
        <v>-2.2747781695677004E-2</v>
      </c>
      <c r="J442" s="58">
        <f t="shared" si="37"/>
        <v>0</v>
      </c>
      <c r="K442" s="58">
        <f t="shared" si="38"/>
        <v>0</v>
      </c>
      <c r="L442" s="58">
        <f t="shared" si="39"/>
        <v>0</v>
      </c>
      <c r="M442" s="58">
        <f t="shared" si="40"/>
        <v>-1.0752791776261849E-2</v>
      </c>
      <c r="N442" s="58">
        <f t="shared" si="41"/>
        <v>1.1973310663615537E-2</v>
      </c>
    </row>
    <row r="443" spans="1:14" ht="18.75" customHeight="1" x14ac:dyDescent="0.35">
      <c r="A443" s="56">
        <v>43531</v>
      </c>
      <c r="B443" s="57">
        <v>2.5623589999999998</v>
      </c>
      <c r="C443" s="57">
        <v>0.16098799999999999</v>
      </c>
      <c r="D443" s="57">
        <v>9.1345999999999997E-2</v>
      </c>
      <c r="E443" s="57">
        <v>0.100886</v>
      </c>
      <c r="F443" s="57">
        <v>0.185</v>
      </c>
      <c r="G443" s="57">
        <v>0.15015899999999999</v>
      </c>
      <c r="H443" s="3"/>
      <c r="I443" s="58">
        <f t="shared" si="36"/>
        <v>0</v>
      </c>
      <c r="J443" s="58">
        <f t="shared" si="37"/>
        <v>4.8880669944848226E-3</v>
      </c>
      <c r="K443" s="58">
        <f t="shared" si="38"/>
        <v>0</v>
      </c>
      <c r="L443" s="58">
        <f t="shared" si="39"/>
        <v>0</v>
      </c>
      <c r="M443" s="58">
        <f t="shared" si="40"/>
        <v>0</v>
      </c>
      <c r="N443" s="58">
        <f t="shared" si="41"/>
        <v>-3.0213104707417289E-2</v>
      </c>
    </row>
    <row r="444" spans="1:14" ht="18.75" customHeight="1" x14ac:dyDescent="0.35">
      <c r="A444" s="56">
        <v>43530</v>
      </c>
      <c r="B444" s="57">
        <v>2.7074829999999999</v>
      </c>
      <c r="C444" s="57">
        <v>0.16334399999999999</v>
      </c>
      <c r="D444" s="57">
        <v>8.9359999999999995E-2</v>
      </c>
      <c r="E444" s="57">
        <v>0.101803</v>
      </c>
      <c r="F444" s="57">
        <v>0.184</v>
      </c>
      <c r="G444" s="57">
        <v>0.15015899999999999</v>
      </c>
      <c r="H444" s="3"/>
      <c r="I444" s="58">
        <f t="shared" si="36"/>
        <v>5.50911024578788E-2</v>
      </c>
      <c r="J444" s="58">
        <f t="shared" si="37"/>
        <v>1.4528578381495858E-2</v>
      </c>
      <c r="K444" s="58">
        <f t="shared" si="38"/>
        <v>-2.1981339474369709E-2</v>
      </c>
      <c r="L444" s="58">
        <f t="shared" si="39"/>
        <v>9.0484067364680187E-3</v>
      </c>
      <c r="M444" s="58">
        <f t="shared" si="40"/>
        <v>-5.4200674693392556E-3</v>
      </c>
      <c r="N444" s="58">
        <f t="shared" si="41"/>
        <v>0</v>
      </c>
    </row>
    <row r="445" spans="1:14" ht="18.75" customHeight="1" x14ac:dyDescent="0.35">
      <c r="A445" s="56">
        <v>43524</v>
      </c>
      <c r="B445" s="57">
        <v>2.6303860000000001</v>
      </c>
      <c r="C445" s="57">
        <v>0.159417</v>
      </c>
      <c r="D445" s="57">
        <v>8.7373999999999993E-2</v>
      </c>
      <c r="E445" s="57">
        <v>0.101803</v>
      </c>
      <c r="F445" s="57">
        <v>0.183</v>
      </c>
      <c r="G445" s="57">
        <v>0.14923800000000001</v>
      </c>
      <c r="H445" s="3"/>
      <c r="I445" s="58">
        <f t="shared" si="36"/>
        <v>-2.8888817537132513E-2</v>
      </c>
      <c r="J445" s="58">
        <f t="shared" si="37"/>
        <v>-2.4334995819980398E-2</v>
      </c>
      <c r="K445" s="58">
        <f t="shared" si="38"/>
        <v>-2.2475399193780686E-2</v>
      </c>
      <c r="L445" s="58">
        <f t="shared" si="39"/>
        <v>0</v>
      </c>
      <c r="M445" s="58">
        <f t="shared" si="40"/>
        <v>-5.449604767564703E-3</v>
      </c>
      <c r="N445" s="58">
        <f t="shared" si="41"/>
        <v>-6.1523856626992026E-3</v>
      </c>
    </row>
    <row r="446" spans="1:14" ht="18.75" customHeight="1" x14ac:dyDescent="0.35">
      <c r="A446" s="56">
        <v>43522</v>
      </c>
      <c r="B446" s="57">
        <v>2.394558</v>
      </c>
      <c r="C446" s="57">
        <v>0.161773</v>
      </c>
      <c r="D446" s="57">
        <v>8.8367000000000001E-2</v>
      </c>
      <c r="E446" s="57">
        <v>0.106389</v>
      </c>
      <c r="F446" s="57">
        <v>0.18</v>
      </c>
      <c r="G446" s="57">
        <v>0.15015899999999999</v>
      </c>
      <c r="H446" s="3"/>
      <c r="I446" s="58">
        <f t="shared" si="36"/>
        <v>-9.3931940798137173E-2</v>
      </c>
      <c r="J446" s="58">
        <f t="shared" si="37"/>
        <v>1.4670707410593054E-2</v>
      </c>
      <c r="K446" s="58">
        <f t="shared" si="38"/>
        <v>1.1300841214039703E-2</v>
      </c>
      <c r="L446" s="58">
        <f t="shared" si="39"/>
        <v>4.4062614874121761E-2</v>
      </c>
      <c r="M446" s="58">
        <f t="shared" si="40"/>
        <v>-1.6529301951210582E-2</v>
      </c>
      <c r="N446" s="58">
        <f t="shared" si="41"/>
        <v>6.1523856626993223E-3</v>
      </c>
    </row>
    <row r="447" spans="1:14" ht="18.75" customHeight="1" x14ac:dyDescent="0.35">
      <c r="A447" s="56">
        <v>43516</v>
      </c>
      <c r="B447" s="57">
        <v>2.5561739999999999</v>
      </c>
      <c r="C447" s="57">
        <v>0.159417</v>
      </c>
      <c r="D447" s="57">
        <v>8.7373999999999993E-2</v>
      </c>
      <c r="E447" s="57">
        <v>0.106389</v>
      </c>
      <c r="F447" s="57">
        <v>0.18099999999999999</v>
      </c>
      <c r="G447" s="57">
        <v>0.147589</v>
      </c>
      <c r="H447" s="3"/>
      <c r="I447" s="58">
        <f t="shared" si="36"/>
        <v>6.5312946632659102E-2</v>
      </c>
      <c r="J447" s="58">
        <f t="shared" si="37"/>
        <v>-1.4670707410593096E-2</v>
      </c>
      <c r="K447" s="58">
        <f t="shared" si="38"/>
        <v>-1.1300841214039625E-2</v>
      </c>
      <c r="L447" s="58">
        <f t="shared" si="39"/>
        <v>0</v>
      </c>
      <c r="M447" s="58">
        <f t="shared" si="40"/>
        <v>5.5401803756153509E-3</v>
      </c>
      <c r="N447" s="58">
        <f t="shared" si="41"/>
        <v>-1.7263349049012298E-2</v>
      </c>
    </row>
    <row r="448" spans="1:14" ht="18.75" customHeight="1" x14ac:dyDescent="0.35">
      <c r="A448" s="56">
        <v>43515</v>
      </c>
      <c r="B448" s="57">
        <v>2.5561739999999999</v>
      </c>
      <c r="C448" s="57">
        <v>0.15784699999999999</v>
      </c>
      <c r="D448" s="57">
        <v>8.6380999999999999E-2</v>
      </c>
      <c r="E448" s="57">
        <v>0.107306</v>
      </c>
      <c r="F448" s="57">
        <v>0.18099999999999999</v>
      </c>
      <c r="G448" s="57">
        <v>0.149422</v>
      </c>
      <c r="H448" s="3"/>
      <c r="I448" s="58">
        <f t="shared" si="36"/>
        <v>0</v>
      </c>
      <c r="J448" s="58">
        <f t="shared" si="37"/>
        <v>-9.8972011681422549E-3</v>
      </c>
      <c r="K448" s="58">
        <f t="shared" si="38"/>
        <v>-1.1430011347741319E-2</v>
      </c>
      <c r="L448" s="58">
        <f t="shared" si="39"/>
        <v>8.5823779557935992E-3</v>
      </c>
      <c r="M448" s="58">
        <f t="shared" si="40"/>
        <v>0</v>
      </c>
      <c r="N448" s="58">
        <f t="shared" si="41"/>
        <v>1.2343133903153159E-2</v>
      </c>
    </row>
    <row r="449" spans="1:14" ht="18.75" customHeight="1" x14ac:dyDescent="0.35">
      <c r="A449" s="56">
        <v>43513</v>
      </c>
      <c r="B449" s="57">
        <v>2.5776129999999999</v>
      </c>
      <c r="C449" s="57">
        <v>0.159417</v>
      </c>
      <c r="D449" s="57">
        <v>8.8367000000000001E-2</v>
      </c>
      <c r="E449" s="57">
        <v>0.109141</v>
      </c>
      <c r="F449" s="57">
        <v>0.183</v>
      </c>
      <c r="G449" s="57">
        <v>0.146672</v>
      </c>
      <c r="H449" s="3"/>
      <c r="I449" s="58">
        <f t="shared" si="36"/>
        <v>8.3521675634735931E-3</v>
      </c>
      <c r="J449" s="58">
        <f t="shared" si="37"/>
        <v>9.8972011681422688E-3</v>
      </c>
      <c r="K449" s="58">
        <f t="shared" si="38"/>
        <v>2.2730852561780888E-2</v>
      </c>
      <c r="L449" s="58">
        <f t="shared" si="39"/>
        <v>1.6956058199379252E-2</v>
      </c>
      <c r="M449" s="58">
        <f t="shared" si="40"/>
        <v>1.0989121575595165E-2</v>
      </c>
      <c r="N449" s="58">
        <f t="shared" si="41"/>
        <v>-1.8575716327666733E-2</v>
      </c>
    </row>
    <row r="450" spans="1:14" ht="18.75" customHeight="1" x14ac:dyDescent="0.35">
      <c r="A450" s="56">
        <v>43509</v>
      </c>
      <c r="B450" s="57">
        <v>2.5561739999999999</v>
      </c>
      <c r="C450" s="57">
        <v>0.15784699999999999</v>
      </c>
      <c r="D450" s="57">
        <v>8.9359999999999995E-2</v>
      </c>
      <c r="E450" s="57">
        <v>0.110058</v>
      </c>
      <c r="F450" s="57">
        <v>0.18</v>
      </c>
      <c r="G450" s="57">
        <v>0.146672</v>
      </c>
      <c r="H450" s="3"/>
      <c r="I450" s="58">
        <f t="shared" si="36"/>
        <v>-8.3521675634735792E-3</v>
      </c>
      <c r="J450" s="58">
        <f t="shared" si="37"/>
        <v>-9.8972011681422549E-3</v>
      </c>
      <c r="K450" s="58">
        <f t="shared" si="38"/>
        <v>1.1174557979741151E-2</v>
      </c>
      <c r="L450" s="58">
        <f t="shared" si="39"/>
        <v>8.3668753006365375E-3</v>
      </c>
      <c r="M450" s="58">
        <f t="shared" si="40"/>
        <v>-1.6529301951210582E-2</v>
      </c>
      <c r="N450" s="58">
        <f t="shared" si="41"/>
        <v>0</v>
      </c>
    </row>
    <row r="451" spans="1:14" ht="18.75" customHeight="1" x14ac:dyDescent="0.35">
      <c r="A451" s="56">
        <v>43506</v>
      </c>
      <c r="B451" s="57">
        <v>2.5561739999999999</v>
      </c>
      <c r="C451" s="57">
        <v>0.16020300000000001</v>
      </c>
      <c r="D451" s="57">
        <v>9.0353000000000003E-2</v>
      </c>
      <c r="E451" s="57">
        <v>0.11189200000000001</v>
      </c>
      <c r="F451" s="57">
        <v>0.18</v>
      </c>
      <c r="G451" s="57">
        <v>0.146672</v>
      </c>
      <c r="H451" s="3"/>
      <c r="I451" s="58">
        <f t="shared" ref="I451:I514" si="42">LN(B451/B450)</f>
        <v>0</v>
      </c>
      <c r="J451" s="58">
        <f t="shared" ref="J451:J514" si="43">LN(C451/C450)</f>
        <v>1.481555161214188E-2</v>
      </c>
      <c r="K451" s="58">
        <f t="shared" ref="K451:K514" si="44">LN(D451/D450)</f>
        <v>1.1051065931910907E-2</v>
      </c>
      <c r="L451" s="58">
        <f t="shared" ref="L451:L514" si="45">LN(E451/E450)</f>
        <v>1.6526620797975115E-2</v>
      </c>
      <c r="M451" s="58">
        <f t="shared" ref="M451:M514" si="46">LN(F451/F450)</f>
        <v>0</v>
      </c>
      <c r="N451" s="58">
        <f t="shared" ref="N451:N514" si="47">LN(G451/G450)</f>
        <v>0</v>
      </c>
    </row>
    <row r="452" spans="1:14" ht="18.75" customHeight="1" x14ac:dyDescent="0.35">
      <c r="A452" s="56">
        <v>43503</v>
      </c>
      <c r="B452" s="57">
        <v>2.5149460000000001</v>
      </c>
      <c r="C452" s="57">
        <v>0.159417</v>
      </c>
      <c r="D452" s="57">
        <v>9.1345999999999997E-2</v>
      </c>
      <c r="E452" s="57">
        <v>0.110058</v>
      </c>
      <c r="F452" s="57">
        <v>0.17899999999999999</v>
      </c>
      <c r="G452" s="57">
        <v>0.144839</v>
      </c>
      <c r="H452" s="3"/>
      <c r="I452" s="58">
        <f t="shared" si="42"/>
        <v>-1.6260277167422139E-2</v>
      </c>
      <c r="J452" s="58">
        <f t="shared" si="43"/>
        <v>-4.9183504439995803E-3</v>
      </c>
      <c r="K452" s="58">
        <f t="shared" si="44"/>
        <v>1.0930273542458709E-2</v>
      </c>
      <c r="L452" s="58">
        <f t="shared" si="45"/>
        <v>-1.6526620797975042E-2</v>
      </c>
      <c r="M452" s="58">
        <f t="shared" si="46"/>
        <v>-5.5710450494553601E-3</v>
      </c>
      <c r="N452" s="58">
        <f t="shared" si="47"/>
        <v>-1.2576020515931961E-2</v>
      </c>
    </row>
    <row r="453" spans="1:14" ht="18.75" customHeight="1" x14ac:dyDescent="0.35">
      <c r="A453" s="56">
        <v>43501</v>
      </c>
      <c r="B453" s="57">
        <v>2.5149460000000001</v>
      </c>
      <c r="C453" s="57">
        <v>0.159417</v>
      </c>
      <c r="D453" s="57">
        <v>8.8367000000000001E-2</v>
      </c>
      <c r="E453" s="57">
        <v>0.106389</v>
      </c>
      <c r="F453" s="57">
        <v>0.18</v>
      </c>
      <c r="G453" s="57">
        <v>0.146672</v>
      </c>
      <c r="H453" s="3"/>
      <c r="I453" s="58">
        <f t="shared" si="42"/>
        <v>0</v>
      </c>
      <c r="J453" s="58">
        <f t="shared" si="43"/>
        <v>0</v>
      </c>
      <c r="K453" s="58">
        <f t="shared" si="44"/>
        <v>-3.3155897454110794E-2</v>
      </c>
      <c r="L453" s="58">
        <f t="shared" si="45"/>
        <v>-3.3905311455809432E-2</v>
      </c>
      <c r="M453" s="58">
        <f t="shared" si="46"/>
        <v>5.5710450494554295E-3</v>
      </c>
      <c r="N453" s="58">
        <f t="shared" si="47"/>
        <v>1.2576020515932027E-2</v>
      </c>
    </row>
    <row r="454" spans="1:14" ht="18.75" customHeight="1" x14ac:dyDescent="0.35">
      <c r="A454" s="56">
        <v>43500</v>
      </c>
      <c r="B454" s="57">
        <v>2.5561739999999999</v>
      </c>
      <c r="C454" s="57">
        <v>0.16098799999999999</v>
      </c>
      <c r="D454" s="57">
        <v>8.9359999999999995E-2</v>
      </c>
      <c r="E454" s="57">
        <v>0.106389</v>
      </c>
      <c r="F454" s="57">
        <v>0.182</v>
      </c>
      <c r="G454" s="57">
        <v>0.14300499999999999</v>
      </c>
      <c r="H454" s="3"/>
      <c r="I454" s="58">
        <f t="shared" si="42"/>
        <v>1.6260277167422184E-2</v>
      </c>
      <c r="J454" s="58">
        <f t="shared" si="43"/>
        <v>9.8064174384845191E-3</v>
      </c>
      <c r="K454" s="58">
        <f t="shared" si="44"/>
        <v>1.1174557979741151E-2</v>
      </c>
      <c r="L454" s="58">
        <f t="shared" si="45"/>
        <v>0</v>
      </c>
      <c r="M454" s="58">
        <f t="shared" si="46"/>
        <v>1.1049836186584935E-2</v>
      </c>
      <c r="N454" s="58">
        <f t="shared" si="47"/>
        <v>-2.531920653581014E-2</v>
      </c>
    </row>
    <row r="455" spans="1:14" ht="18.75" customHeight="1" x14ac:dyDescent="0.35">
      <c r="A455" s="56">
        <v>43492</v>
      </c>
      <c r="B455" s="57">
        <v>2.3920849999999998</v>
      </c>
      <c r="C455" s="57">
        <v>0.158632</v>
      </c>
      <c r="D455" s="57">
        <v>9.0353000000000003E-2</v>
      </c>
      <c r="E455" s="57">
        <v>0.100886</v>
      </c>
      <c r="F455" s="57">
        <v>0.17499999999999999</v>
      </c>
      <c r="G455" s="57">
        <v>0.14025499999999999</v>
      </c>
      <c r="H455" s="3"/>
      <c r="I455" s="58">
        <f t="shared" si="42"/>
        <v>-6.634623874156885E-2</v>
      </c>
      <c r="J455" s="58">
        <f t="shared" si="43"/>
        <v>-1.4742773748659446E-2</v>
      </c>
      <c r="K455" s="58">
        <f t="shared" si="44"/>
        <v>1.1051065931910907E-2</v>
      </c>
      <c r="L455" s="58">
        <f t="shared" si="45"/>
        <v>-5.3111021610589879E-2</v>
      </c>
      <c r="M455" s="58">
        <f t="shared" si="46"/>
        <v>-3.9220713153281385E-2</v>
      </c>
      <c r="N455" s="58">
        <f t="shared" si="47"/>
        <v>-1.9417400292386519E-2</v>
      </c>
    </row>
    <row r="456" spans="1:14" ht="18.75" customHeight="1" x14ac:dyDescent="0.35">
      <c r="A456" s="56">
        <v>43489</v>
      </c>
      <c r="B456" s="57">
        <v>2.5974029999999999</v>
      </c>
      <c r="C456" s="57">
        <v>0.16255900000000001</v>
      </c>
      <c r="D456" s="57">
        <v>8.8367000000000001E-2</v>
      </c>
      <c r="E456" s="57">
        <v>0.101803</v>
      </c>
      <c r="F456" s="57">
        <v>0.17199999999999999</v>
      </c>
      <c r="G456" s="57">
        <v>0.14208899999999999</v>
      </c>
      <c r="H456" s="3"/>
      <c r="I456" s="58">
        <f t="shared" si="42"/>
        <v>8.234672912025609E-2</v>
      </c>
      <c r="J456" s="58">
        <f t="shared" si="43"/>
        <v>2.4453958499888778E-2</v>
      </c>
      <c r="K456" s="58">
        <f t="shared" si="44"/>
        <v>-2.2225623911652077E-2</v>
      </c>
      <c r="L456" s="58">
        <f t="shared" si="45"/>
        <v>9.0484067364680187E-3</v>
      </c>
      <c r="M456" s="58">
        <f t="shared" si="46"/>
        <v>-1.7291497110060994E-2</v>
      </c>
      <c r="N456" s="58">
        <f t="shared" si="47"/>
        <v>1.29914274410471E-2</v>
      </c>
    </row>
    <row r="457" spans="1:14" ht="18.75" customHeight="1" x14ac:dyDescent="0.35">
      <c r="A457" s="56">
        <v>43488</v>
      </c>
      <c r="B457" s="57">
        <v>2.4737170000000002</v>
      </c>
      <c r="C457" s="57">
        <v>0.16334399999999999</v>
      </c>
      <c r="D457" s="57">
        <v>8.9359999999999995E-2</v>
      </c>
      <c r="E457" s="57">
        <v>0.101803</v>
      </c>
      <c r="F457" s="57">
        <v>0.17499999999999999</v>
      </c>
      <c r="G457" s="57">
        <v>0.14208899999999999</v>
      </c>
      <c r="H457" s="3"/>
      <c r="I457" s="58">
        <f t="shared" si="42"/>
        <v>-4.8790221919424635E-2</v>
      </c>
      <c r="J457" s="58">
        <f t="shared" si="43"/>
        <v>4.8173936302665192E-3</v>
      </c>
      <c r="K457" s="58">
        <f t="shared" si="44"/>
        <v>1.1174557979741151E-2</v>
      </c>
      <c r="L457" s="58">
        <f t="shared" si="45"/>
        <v>0</v>
      </c>
      <c r="M457" s="58">
        <f t="shared" si="46"/>
        <v>1.7291497110061043E-2</v>
      </c>
      <c r="N457" s="58">
        <f t="shared" si="47"/>
        <v>0</v>
      </c>
    </row>
    <row r="458" spans="1:14" ht="18.75" customHeight="1" x14ac:dyDescent="0.35">
      <c r="A458" s="56">
        <v>43481</v>
      </c>
      <c r="B458" s="57">
        <v>2.2618019999999999</v>
      </c>
      <c r="C458" s="57">
        <v>0.16020300000000001</v>
      </c>
      <c r="D458" s="57">
        <v>8.9359999999999995E-2</v>
      </c>
      <c r="E458" s="57">
        <v>0.100886</v>
      </c>
      <c r="F458" s="57">
        <v>0.17699999999999999</v>
      </c>
      <c r="G458" s="57">
        <v>0.148506</v>
      </c>
      <c r="H458" s="3"/>
      <c r="I458" s="58">
        <f t="shared" si="42"/>
        <v>-8.9560037068736512E-2</v>
      </c>
      <c r="J458" s="58">
        <f t="shared" si="43"/>
        <v>-1.9416645375980739E-2</v>
      </c>
      <c r="K458" s="58">
        <f t="shared" si="44"/>
        <v>0</v>
      </c>
      <c r="L458" s="58">
        <f t="shared" si="45"/>
        <v>-9.0484067364681453E-3</v>
      </c>
      <c r="M458" s="58">
        <f t="shared" si="46"/>
        <v>1.1363758650315003E-2</v>
      </c>
      <c r="N458" s="58">
        <f t="shared" si="47"/>
        <v>4.4171739634666772E-2</v>
      </c>
    </row>
    <row r="459" spans="1:14" ht="18.75" customHeight="1" x14ac:dyDescent="0.35">
      <c r="A459" s="56">
        <v>43471</v>
      </c>
      <c r="B459" s="57">
        <v>2.2923110000000002</v>
      </c>
      <c r="C459" s="57">
        <v>0.169626</v>
      </c>
      <c r="D459" s="57">
        <v>8.9359999999999995E-2</v>
      </c>
      <c r="E459" s="57">
        <v>0.108224</v>
      </c>
      <c r="F459" s="57">
        <v>0.185</v>
      </c>
      <c r="G459" s="57">
        <v>0.149422</v>
      </c>
      <c r="H459" s="3"/>
      <c r="I459" s="58">
        <f t="shared" si="42"/>
        <v>1.3398638295621452E-2</v>
      </c>
      <c r="J459" s="58">
        <f t="shared" si="43"/>
        <v>5.7154252444382901E-2</v>
      </c>
      <c r="K459" s="58">
        <f t="shared" si="44"/>
        <v>0</v>
      </c>
      <c r="L459" s="58">
        <f t="shared" si="45"/>
        <v>7.0211986782245717E-2</v>
      </c>
      <c r="M459" s="58">
        <f t="shared" si="46"/>
        <v>4.4206092504495705E-2</v>
      </c>
      <c r="N459" s="58">
        <f t="shared" si="47"/>
        <v>6.1491560801494897E-3</v>
      </c>
    </row>
    <row r="460" spans="1:14" ht="18.75" customHeight="1" x14ac:dyDescent="0.35">
      <c r="A460" s="56">
        <v>43467</v>
      </c>
      <c r="B460" s="57">
        <v>2.312926</v>
      </c>
      <c r="C460" s="57">
        <v>0.17355300000000001</v>
      </c>
      <c r="D460" s="57">
        <v>8.9359999999999995E-2</v>
      </c>
      <c r="E460" s="57">
        <v>0.110058</v>
      </c>
      <c r="F460" s="57">
        <v>0.185</v>
      </c>
      <c r="G460" s="57">
        <v>0.145755</v>
      </c>
      <c r="H460" s="3"/>
      <c r="I460" s="58">
        <f t="shared" si="42"/>
        <v>8.9529106531345305E-3</v>
      </c>
      <c r="J460" s="58">
        <f t="shared" si="43"/>
        <v>2.2887014748032834E-2</v>
      </c>
      <c r="K460" s="58">
        <f t="shared" si="44"/>
        <v>0</v>
      </c>
      <c r="L460" s="58">
        <f t="shared" si="45"/>
        <v>1.6804346284153615E-2</v>
      </c>
      <c r="M460" s="58">
        <f t="shared" si="46"/>
        <v>0</v>
      </c>
      <c r="N460" s="58">
        <f t="shared" si="47"/>
        <v>-2.4847387587574574E-2</v>
      </c>
    </row>
    <row r="461" spans="1:14" ht="18.75" customHeight="1" x14ac:dyDescent="0.35">
      <c r="A461" s="56">
        <v>43464</v>
      </c>
      <c r="B461" s="57">
        <v>2.3088030000000002</v>
      </c>
      <c r="C461" s="57">
        <v>0.177479</v>
      </c>
      <c r="D461" s="57">
        <v>9.1345999999999997E-2</v>
      </c>
      <c r="E461" s="57">
        <v>0.110975</v>
      </c>
      <c r="F461" s="57">
        <v>0.18</v>
      </c>
      <c r="G461" s="57">
        <v>0.148506</v>
      </c>
      <c r="H461" s="3"/>
      <c r="I461" s="58">
        <f t="shared" si="42"/>
        <v>-1.7841812420112456E-3</v>
      </c>
      <c r="J461" s="58">
        <f t="shared" si="43"/>
        <v>2.2369263814057672E-2</v>
      </c>
      <c r="K461" s="58">
        <f t="shared" si="44"/>
        <v>2.1981339474369747E-2</v>
      </c>
      <c r="L461" s="58">
        <f t="shared" si="45"/>
        <v>8.29745115983028E-3</v>
      </c>
      <c r="M461" s="58">
        <f t="shared" si="46"/>
        <v>-2.7398974188114503E-2</v>
      </c>
      <c r="N461" s="58">
        <f t="shared" si="47"/>
        <v>1.8698231507425007E-2</v>
      </c>
    </row>
    <row r="462" spans="1:14" ht="18.75" customHeight="1" x14ac:dyDescent="0.35">
      <c r="A462" s="56">
        <v>43460</v>
      </c>
      <c r="B462" s="57">
        <v>2.3904350000000001</v>
      </c>
      <c r="C462" s="57">
        <v>0.169626</v>
      </c>
      <c r="D462" s="57">
        <v>8.5389000000000007E-2</v>
      </c>
      <c r="E462" s="57">
        <v>0.11189200000000001</v>
      </c>
      <c r="F462" s="57">
        <v>0.18</v>
      </c>
      <c r="G462" s="57">
        <v>0.148506</v>
      </c>
      <c r="H462" s="3"/>
      <c r="I462" s="58">
        <f t="shared" si="42"/>
        <v>3.4746149337181981E-2</v>
      </c>
      <c r="J462" s="58">
        <f t="shared" si="43"/>
        <v>-4.525627856209042E-2</v>
      </c>
      <c r="K462" s="58">
        <f t="shared" si="44"/>
        <v>-6.7437207357555845E-2</v>
      </c>
      <c r="L462" s="58">
        <f t="shared" si="45"/>
        <v>8.2291696381448058E-3</v>
      </c>
      <c r="M462" s="58">
        <f t="shared" si="46"/>
        <v>0</v>
      </c>
      <c r="N462" s="58">
        <f t="shared" si="47"/>
        <v>0</v>
      </c>
    </row>
    <row r="463" spans="1:14" ht="18.75" customHeight="1" x14ac:dyDescent="0.35">
      <c r="A463" s="56">
        <v>43459</v>
      </c>
      <c r="B463" s="57">
        <v>2.3904350000000001</v>
      </c>
      <c r="C463" s="57">
        <v>0.16727</v>
      </c>
      <c r="D463" s="57">
        <v>8.5389000000000007E-2</v>
      </c>
      <c r="E463" s="57">
        <v>0.11189200000000001</v>
      </c>
      <c r="F463" s="57">
        <v>0.186</v>
      </c>
      <c r="G463" s="57">
        <v>0.150339</v>
      </c>
      <c r="H463" s="3"/>
      <c r="I463" s="58">
        <f t="shared" si="42"/>
        <v>0</v>
      </c>
      <c r="J463" s="58">
        <f t="shared" si="43"/>
        <v>-1.3986740171144338E-2</v>
      </c>
      <c r="K463" s="58">
        <f t="shared" si="44"/>
        <v>0</v>
      </c>
      <c r="L463" s="58">
        <f t="shared" si="45"/>
        <v>0</v>
      </c>
      <c r="M463" s="58">
        <f t="shared" si="46"/>
        <v>3.278982282299097E-2</v>
      </c>
      <c r="N463" s="58">
        <f t="shared" si="47"/>
        <v>1.2267382670533939E-2</v>
      </c>
    </row>
    <row r="464" spans="1:14" ht="18.75" customHeight="1" x14ac:dyDescent="0.35">
      <c r="A464" s="56">
        <v>43458</v>
      </c>
      <c r="B464" s="57">
        <v>2.312926</v>
      </c>
      <c r="C464" s="57">
        <v>0.16334399999999999</v>
      </c>
      <c r="D464" s="57">
        <v>8.6380999999999999E-2</v>
      </c>
      <c r="E464" s="57">
        <v>0.11280900000000001</v>
      </c>
      <c r="F464" s="57">
        <v>0.18</v>
      </c>
      <c r="G464" s="57">
        <v>0.151256</v>
      </c>
      <c r="H464" s="3"/>
      <c r="I464" s="58">
        <f t="shared" si="42"/>
        <v>-3.2961968095170782E-2</v>
      </c>
      <c r="J464" s="58">
        <f t="shared" si="43"/>
        <v>-2.3750866897257781E-2</v>
      </c>
      <c r="K464" s="58">
        <f t="shared" si="44"/>
        <v>1.1550457341664161E-2</v>
      </c>
      <c r="L464" s="58">
        <f t="shared" si="45"/>
        <v>8.1620027569253711E-3</v>
      </c>
      <c r="M464" s="58">
        <f t="shared" si="46"/>
        <v>-3.2789822822990956E-2</v>
      </c>
      <c r="N464" s="58">
        <f t="shared" si="47"/>
        <v>6.0810214081567539E-3</v>
      </c>
    </row>
    <row r="465" spans="1:14" ht="18.75" customHeight="1" x14ac:dyDescent="0.35">
      <c r="A465" s="56">
        <v>43457</v>
      </c>
      <c r="B465" s="57">
        <v>2.312926</v>
      </c>
      <c r="C465" s="57">
        <v>0.16098799999999999</v>
      </c>
      <c r="D465" s="57">
        <v>8.5389000000000007E-2</v>
      </c>
      <c r="E465" s="57">
        <v>0.11189200000000001</v>
      </c>
      <c r="F465" s="57">
        <v>0.185</v>
      </c>
      <c r="G465" s="57">
        <v>0.151256</v>
      </c>
      <c r="H465" s="3"/>
      <c r="I465" s="58">
        <f t="shared" si="42"/>
        <v>0</v>
      </c>
      <c r="J465" s="58">
        <f t="shared" si="43"/>
        <v>-1.4528578381495872E-2</v>
      </c>
      <c r="K465" s="58">
        <f t="shared" si="44"/>
        <v>-1.1550457341664143E-2</v>
      </c>
      <c r="L465" s="58">
        <f t="shared" si="45"/>
        <v>-8.1620027569252272E-3</v>
      </c>
      <c r="M465" s="58">
        <f t="shared" si="46"/>
        <v>2.7398974188114562E-2</v>
      </c>
      <c r="N465" s="58">
        <f t="shared" si="47"/>
        <v>0</v>
      </c>
    </row>
    <row r="466" spans="1:14" ht="18.75" customHeight="1" x14ac:dyDescent="0.35">
      <c r="A466" s="56">
        <v>43454</v>
      </c>
      <c r="B466" s="57">
        <v>2.3912599999999999</v>
      </c>
      <c r="C466" s="57">
        <v>0.164129</v>
      </c>
      <c r="D466" s="57">
        <v>8.6380999999999999E-2</v>
      </c>
      <c r="E466" s="57">
        <v>0.11189200000000001</v>
      </c>
      <c r="F466" s="57">
        <v>0.183</v>
      </c>
      <c r="G466" s="57">
        <v>0.154006</v>
      </c>
      <c r="H466" s="3"/>
      <c r="I466" s="58">
        <f t="shared" si="42"/>
        <v>3.3307034021870956E-2</v>
      </c>
      <c r="J466" s="58">
        <f t="shared" si="43"/>
        <v>1.9322875948748295E-2</v>
      </c>
      <c r="K466" s="58">
        <f t="shared" si="44"/>
        <v>1.1550457341664161E-2</v>
      </c>
      <c r="L466" s="58">
        <f t="shared" si="45"/>
        <v>0</v>
      </c>
      <c r="M466" s="58">
        <f t="shared" si="46"/>
        <v>-1.0869672236903879E-2</v>
      </c>
      <c r="N466" s="58">
        <f t="shared" si="47"/>
        <v>1.8017797148000982E-2</v>
      </c>
    </row>
    <row r="467" spans="1:14" ht="18.75" customHeight="1" x14ac:dyDescent="0.35">
      <c r="A467" s="56">
        <v>43453</v>
      </c>
      <c r="B467" s="57">
        <v>2.4737170000000002</v>
      </c>
      <c r="C467" s="57">
        <v>0.16648499999999999</v>
      </c>
      <c r="D467" s="57">
        <v>8.5389000000000007E-2</v>
      </c>
      <c r="E467" s="57">
        <v>0.11372599999999999</v>
      </c>
      <c r="F467" s="57">
        <v>0.185</v>
      </c>
      <c r="G467" s="57">
        <v>0.149422</v>
      </c>
      <c r="H467" s="3"/>
      <c r="I467" s="58">
        <f t="shared" si="42"/>
        <v>3.39014540981094E-2</v>
      </c>
      <c r="J467" s="58">
        <f t="shared" si="43"/>
        <v>1.4252511278140392E-2</v>
      </c>
      <c r="K467" s="58">
        <f t="shared" si="44"/>
        <v>-1.1550457341664143E-2</v>
      </c>
      <c r="L467" s="58">
        <f t="shared" si="45"/>
        <v>1.6257926200514326E-2</v>
      </c>
      <c r="M467" s="58">
        <f t="shared" si="46"/>
        <v>1.0869672236903891E-2</v>
      </c>
      <c r="N467" s="58">
        <f t="shared" si="47"/>
        <v>-3.0217045146542103E-2</v>
      </c>
    </row>
    <row r="468" spans="1:14" ht="18.75" customHeight="1" x14ac:dyDescent="0.35">
      <c r="A468" s="56">
        <v>43436</v>
      </c>
      <c r="B468" s="57">
        <v>2.4324889999999999</v>
      </c>
      <c r="C468" s="57">
        <v>0.16648499999999999</v>
      </c>
      <c r="D468" s="57">
        <v>8.5389000000000007E-2</v>
      </c>
      <c r="E468" s="57">
        <v>0.114644</v>
      </c>
      <c r="F468" s="57">
        <v>0.18</v>
      </c>
      <c r="G468" s="57">
        <v>0.149422</v>
      </c>
      <c r="H468" s="3"/>
      <c r="I468" s="58">
        <f t="shared" si="42"/>
        <v>-1.6806864803726309E-2</v>
      </c>
      <c r="J468" s="58">
        <f t="shared" si="43"/>
        <v>0</v>
      </c>
      <c r="K468" s="58">
        <f t="shared" si="44"/>
        <v>0</v>
      </c>
      <c r="L468" s="58">
        <f t="shared" si="45"/>
        <v>8.0396281877630257E-3</v>
      </c>
      <c r="M468" s="58">
        <f t="shared" si="46"/>
        <v>-2.7398974188114503E-2</v>
      </c>
      <c r="N468" s="58">
        <f t="shared" si="47"/>
        <v>0</v>
      </c>
    </row>
    <row r="469" spans="1:14" ht="18.75" customHeight="1" x14ac:dyDescent="0.35">
      <c r="A469" s="56">
        <v>43430</v>
      </c>
      <c r="B469" s="57">
        <v>2.4737170000000002</v>
      </c>
      <c r="C469" s="57">
        <v>0.16491400000000001</v>
      </c>
      <c r="D469" s="57">
        <v>8.5389000000000007E-2</v>
      </c>
      <c r="E469" s="57">
        <v>0.114644</v>
      </c>
      <c r="F469" s="57">
        <v>0.18</v>
      </c>
      <c r="G469" s="57">
        <v>0.148506</v>
      </c>
      <c r="H469" s="3"/>
      <c r="I469" s="58">
        <f t="shared" si="42"/>
        <v>1.6806864803726267E-2</v>
      </c>
      <c r="J469" s="58">
        <f t="shared" si="43"/>
        <v>-9.4810893709378792E-3</v>
      </c>
      <c r="K469" s="58">
        <f t="shared" si="44"/>
        <v>0</v>
      </c>
      <c r="L469" s="58">
        <f t="shared" si="45"/>
        <v>0</v>
      </c>
      <c r="M469" s="58">
        <f t="shared" si="46"/>
        <v>0</v>
      </c>
      <c r="N469" s="58">
        <f t="shared" si="47"/>
        <v>-6.1491560801494429E-3</v>
      </c>
    </row>
    <row r="470" spans="1:14" ht="18.75" customHeight="1" x14ac:dyDescent="0.35">
      <c r="A470" s="56">
        <v>43425</v>
      </c>
      <c r="B470" s="57">
        <v>2.4737170000000002</v>
      </c>
      <c r="C470" s="57">
        <v>0.16569999999999999</v>
      </c>
      <c r="D470" s="57">
        <v>8.7373999999999993E-2</v>
      </c>
      <c r="E470" s="57">
        <v>0.116478</v>
      </c>
      <c r="F470" s="57">
        <v>0.18099999999999999</v>
      </c>
      <c r="G470" s="57">
        <v>0.153089</v>
      </c>
      <c r="H470" s="3"/>
      <c r="I470" s="58">
        <f t="shared" si="42"/>
        <v>0</v>
      </c>
      <c r="J470" s="58">
        <f t="shared" si="43"/>
        <v>4.7547985314025498E-3</v>
      </c>
      <c r="K470" s="58">
        <f t="shared" si="44"/>
        <v>2.2980468689405464E-2</v>
      </c>
      <c r="L470" s="58">
        <f t="shared" si="45"/>
        <v>1.5870739224772737E-2</v>
      </c>
      <c r="M470" s="58">
        <f t="shared" si="46"/>
        <v>5.5401803756153509E-3</v>
      </c>
      <c r="N470" s="58">
        <f t="shared" si="47"/>
        <v>3.0394090150420796E-2</v>
      </c>
    </row>
    <row r="471" spans="1:14" ht="18.75" customHeight="1" x14ac:dyDescent="0.35">
      <c r="A471" s="56">
        <v>43408</v>
      </c>
      <c r="B471" s="57">
        <v>2.394558</v>
      </c>
      <c r="C471" s="57">
        <v>0.16648499999999999</v>
      </c>
      <c r="D471" s="57">
        <v>8.6380999999999999E-2</v>
      </c>
      <c r="E471" s="57">
        <v>0.116478</v>
      </c>
      <c r="F471" s="57">
        <v>0.18099999999999999</v>
      </c>
      <c r="G471" s="57">
        <v>0.151256</v>
      </c>
      <c r="H471" s="3"/>
      <c r="I471" s="58">
        <f t="shared" si="42"/>
        <v>-3.2523215091921714E-2</v>
      </c>
      <c r="J471" s="58">
        <f t="shared" si="43"/>
        <v>4.7262908395353537E-3</v>
      </c>
      <c r="K471" s="58">
        <f t="shared" si="44"/>
        <v>-1.1430011347741319E-2</v>
      </c>
      <c r="L471" s="58">
        <f t="shared" si="45"/>
        <v>0</v>
      </c>
      <c r="M471" s="58">
        <f t="shared" si="46"/>
        <v>0</v>
      </c>
      <c r="N471" s="58">
        <f t="shared" si="47"/>
        <v>-1.2045686071730153E-2</v>
      </c>
    </row>
    <row r="472" spans="1:14" ht="18.75" customHeight="1" x14ac:dyDescent="0.35">
      <c r="A472" s="56">
        <v>43401</v>
      </c>
      <c r="B472" s="57">
        <v>2.5561739999999999</v>
      </c>
      <c r="C472" s="57">
        <v>0.16491400000000001</v>
      </c>
      <c r="D472" s="57">
        <v>8.6380999999999999E-2</v>
      </c>
      <c r="E472" s="57">
        <v>0.117395</v>
      </c>
      <c r="F472" s="57">
        <v>0.18</v>
      </c>
      <c r="G472" s="57">
        <v>0.151256</v>
      </c>
      <c r="H472" s="3"/>
      <c r="I472" s="58">
        <f t="shared" si="42"/>
        <v>6.5312946632659102E-2</v>
      </c>
      <c r="J472" s="58">
        <f t="shared" si="43"/>
        <v>-9.4810893709378792E-3</v>
      </c>
      <c r="K472" s="58">
        <f t="shared" si="44"/>
        <v>0</v>
      </c>
      <c r="L472" s="58">
        <f t="shared" si="45"/>
        <v>7.8419030779271238E-3</v>
      </c>
      <c r="M472" s="58">
        <f t="shared" si="46"/>
        <v>-5.5401803756153561E-3</v>
      </c>
      <c r="N472" s="58">
        <f t="shared" si="47"/>
        <v>0</v>
      </c>
    </row>
    <row r="473" spans="1:14" ht="18.75" customHeight="1" x14ac:dyDescent="0.35">
      <c r="A473" s="56">
        <v>43375</v>
      </c>
      <c r="B473" s="57">
        <v>2.6386319999999999</v>
      </c>
      <c r="C473" s="57">
        <v>0.150779</v>
      </c>
      <c r="D473" s="57">
        <v>8.6380999999999999E-2</v>
      </c>
      <c r="E473" s="57">
        <v>0.118312</v>
      </c>
      <c r="F473" s="57">
        <v>0.192</v>
      </c>
      <c r="G473" s="57">
        <v>0.15583900000000001</v>
      </c>
      <c r="H473" s="3"/>
      <c r="I473" s="58">
        <f t="shared" si="42"/>
        <v>3.1748991721793608E-2</v>
      </c>
      <c r="J473" s="58">
        <f t="shared" si="43"/>
        <v>-8.9608937318885903E-2</v>
      </c>
      <c r="K473" s="58">
        <f t="shared" si="44"/>
        <v>0</v>
      </c>
      <c r="L473" s="58">
        <f t="shared" si="45"/>
        <v>7.7808858152472182E-3</v>
      </c>
      <c r="M473" s="58">
        <f t="shared" si="46"/>
        <v>6.4538521137571164E-2</v>
      </c>
      <c r="N473" s="58">
        <f t="shared" si="47"/>
        <v>2.9849657490226944E-2</v>
      </c>
    </row>
    <row r="474" spans="1:14" ht="18.75" customHeight="1" x14ac:dyDescent="0.35">
      <c r="A474" s="56">
        <v>43363</v>
      </c>
      <c r="B474" s="57">
        <v>2.5149460000000001</v>
      </c>
      <c r="C474" s="57">
        <v>0.14449699999999999</v>
      </c>
      <c r="D474" s="57">
        <v>8.4395999999999999E-2</v>
      </c>
      <c r="E474" s="57">
        <v>0.117395</v>
      </c>
      <c r="F474" s="57">
        <v>0.183</v>
      </c>
      <c r="G474" s="57">
        <v>0.15675600000000001</v>
      </c>
      <c r="H474" s="3"/>
      <c r="I474" s="58">
        <f t="shared" si="42"/>
        <v>-4.800926888921573E-2</v>
      </c>
      <c r="J474" s="58">
        <f t="shared" si="43"/>
        <v>-4.2556442490934231E-2</v>
      </c>
      <c r="K474" s="58">
        <f t="shared" si="44"/>
        <v>-2.3247737105541653E-2</v>
      </c>
      <c r="L474" s="58">
        <f t="shared" si="45"/>
        <v>-7.7808858152471636E-3</v>
      </c>
      <c r="M474" s="58">
        <f t="shared" si="46"/>
        <v>-4.8009219186360606E-2</v>
      </c>
      <c r="N474" s="58">
        <f t="shared" si="47"/>
        <v>5.8670332565719189E-3</v>
      </c>
    </row>
    <row r="475" spans="1:14" ht="18.75" customHeight="1" x14ac:dyDescent="0.35">
      <c r="A475" s="56">
        <v>43348</v>
      </c>
      <c r="B475" s="57">
        <v>2.5149460000000001</v>
      </c>
      <c r="C475" s="57">
        <v>0.142926</v>
      </c>
      <c r="D475" s="57">
        <v>8.3403000000000005E-2</v>
      </c>
      <c r="E475" s="57">
        <v>0.11280900000000001</v>
      </c>
      <c r="F475" s="57">
        <v>0.16800000000000001</v>
      </c>
      <c r="G475" s="57">
        <v>0.16500600000000001</v>
      </c>
      <c r="H475" s="3"/>
      <c r="I475" s="58">
        <f t="shared" si="42"/>
        <v>0</v>
      </c>
      <c r="J475" s="58">
        <f t="shared" si="43"/>
        <v>-1.0931732289157409E-2</v>
      </c>
      <c r="K475" s="58">
        <f t="shared" si="44"/>
        <v>-1.1835727173107744E-2</v>
      </c>
      <c r="L475" s="58">
        <f t="shared" si="45"/>
        <v>-3.9848193934051666E-2</v>
      </c>
      <c r="M475" s="58">
        <f t="shared" si="46"/>
        <v>-8.5522173438161875E-2</v>
      </c>
      <c r="N475" s="58">
        <f t="shared" si="47"/>
        <v>5.1291380583376664E-2</v>
      </c>
    </row>
    <row r="476" spans="1:14" ht="18.75" customHeight="1" x14ac:dyDescent="0.35">
      <c r="A476" s="56">
        <v>43313</v>
      </c>
      <c r="B476" s="57">
        <v>2.6138949999999999</v>
      </c>
      <c r="C476" s="57">
        <v>0.14763799999999999</v>
      </c>
      <c r="D476" s="57">
        <v>8.9359999999999995E-2</v>
      </c>
      <c r="E476" s="57">
        <v>0.12564900000000001</v>
      </c>
      <c r="F476" s="57">
        <v>0.17499999999999999</v>
      </c>
      <c r="G476" s="57">
        <v>0.17325599999999999</v>
      </c>
      <c r="H476" s="3"/>
      <c r="I476" s="58">
        <f t="shared" si="42"/>
        <v>3.8590113922623015E-2</v>
      </c>
      <c r="J476" s="58">
        <f t="shared" si="43"/>
        <v>3.243631780353385E-2</v>
      </c>
      <c r="K476" s="58">
        <f t="shared" si="44"/>
        <v>6.8988874820171367E-2</v>
      </c>
      <c r="L476" s="58">
        <f t="shared" si="45"/>
        <v>0.10779618222756129</v>
      </c>
      <c r="M476" s="58">
        <f t="shared" si="46"/>
        <v>4.0821994520254985E-2</v>
      </c>
      <c r="N476" s="58">
        <f t="shared" si="47"/>
        <v>4.878843262916617E-2</v>
      </c>
    </row>
    <row r="477" spans="1:14" ht="18.75" customHeight="1" x14ac:dyDescent="0.35">
      <c r="A477" s="56">
        <v>43306</v>
      </c>
      <c r="B477" s="57">
        <v>2.6138949999999999</v>
      </c>
      <c r="C477" s="57">
        <v>0.14920800000000001</v>
      </c>
      <c r="D477" s="57">
        <v>9.1345999999999997E-2</v>
      </c>
      <c r="E477" s="57">
        <v>0.124732</v>
      </c>
      <c r="F477" s="57">
        <v>0.182</v>
      </c>
      <c r="G477" s="57">
        <v>0.17784</v>
      </c>
      <c r="H477" s="3"/>
      <c r="I477" s="58">
        <f t="shared" si="42"/>
        <v>0</v>
      </c>
      <c r="J477" s="58">
        <f t="shared" si="43"/>
        <v>1.0577974029475435E-2</v>
      </c>
      <c r="K477" s="58">
        <f t="shared" si="44"/>
        <v>2.1981339474369747E-2</v>
      </c>
      <c r="L477" s="58">
        <f t="shared" si="45"/>
        <v>-7.3248696988548936E-3</v>
      </c>
      <c r="M477" s="58">
        <f t="shared" si="46"/>
        <v>3.9220713153281329E-2</v>
      </c>
      <c r="N477" s="58">
        <f t="shared" si="47"/>
        <v>2.6114000150971574E-2</v>
      </c>
    </row>
    <row r="478" spans="1:14" ht="18.75" customHeight="1" x14ac:dyDescent="0.35">
      <c r="A478" s="56">
        <v>43305</v>
      </c>
      <c r="B478" s="57">
        <v>2.6336840000000001</v>
      </c>
      <c r="C478" s="57">
        <v>0.14920800000000001</v>
      </c>
      <c r="D478" s="57">
        <v>9.0353000000000003E-2</v>
      </c>
      <c r="E478" s="57">
        <v>0.124732</v>
      </c>
      <c r="F478" s="57">
        <v>0.182</v>
      </c>
      <c r="G478" s="57">
        <v>0.178757</v>
      </c>
      <c r="H478" s="3"/>
      <c r="I478" s="58">
        <f t="shared" si="42"/>
        <v>7.5421804253612921E-3</v>
      </c>
      <c r="J478" s="58">
        <f t="shared" si="43"/>
        <v>0</v>
      </c>
      <c r="K478" s="58">
        <f t="shared" si="44"/>
        <v>-1.0930273542458711E-2</v>
      </c>
      <c r="L478" s="58">
        <f t="shared" si="45"/>
        <v>0</v>
      </c>
      <c r="M478" s="58">
        <f t="shared" si="46"/>
        <v>0</v>
      </c>
      <c r="N478" s="58">
        <f t="shared" si="47"/>
        <v>5.1430719905711086E-3</v>
      </c>
    </row>
    <row r="479" spans="1:14" ht="18.75" customHeight="1" x14ac:dyDescent="0.35">
      <c r="A479" s="56">
        <v>43300</v>
      </c>
      <c r="B479" s="57">
        <v>2.5561739999999999</v>
      </c>
      <c r="C479" s="57">
        <v>0.148423</v>
      </c>
      <c r="D479" s="57">
        <v>8.8367000000000001E-2</v>
      </c>
      <c r="E479" s="57">
        <v>0.124732</v>
      </c>
      <c r="F479" s="57">
        <v>0.182</v>
      </c>
      <c r="G479" s="57">
        <v>0.178757</v>
      </c>
      <c r="H479" s="3"/>
      <c r="I479" s="58">
        <f t="shared" si="42"/>
        <v>-2.9872017180562094E-2</v>
      </c>
      <c r="J479" s="58">
        <f t="shared" si="43"/>
        <v>-5.275000388125394E-3</v>
      </c>
      <c r="K479" s="58">
        <f t="shared" si="44"/>
        <v>-2.2225623911652077E-2</v>
      </c>
      <c r="L479" s="58">
        <f t="shared" si="45"/>
        <v>0</v>
      </c>
      <c r="M479" s="58">
        <f t="shared" si="46"/>
        <v>0</v>
      </c>
      <c r="N479" s="58">
        <f t="shared" si="47"/>
        <v>0</v>
      </c>
    </row>
    <row r="480" spans="1:14" ht="18.75" customHeight="1" x14ac:dyDescent="0.35">
      <c r="A480" s="56">
        <v>43299</v>
      </c>
      <c r="B480" s="57">
        <v>2.5149460000000001</v>
      </c>
      <c r="C480" s="57">
        <v>0.14920800000000001</v>
      </c>
      <c r="D480" s="57">
        <v>9.1345999999999997E-2</v>
      </c>
      <c r="E480" s="57">
        <v>0.12564900000000001</v>
      </c>
      <c r="F480" s="57">
        <v>0.18099999999999999</v>
      </c>
      <c r="G480" s="57">
        <v>0.179673</v>
      </c>
      <c r="H480" s="3"/>
      <c r="I480" s="58">
        <f t="shared" si="42"/>
        <v>-1.6260277167422139E-2</v>
      </c>
      <c r="J480" s="58">
        <f t="shared" si="43"/>
        <v>5.2750003881252873E-3</v>
      </c>
      <c r="K480" s="58">
        <f t="shared" si="44"/>
        <v>3.3155897454110766E-2</v>
      </c>
      <c r="L480" s="58">
        <f t="shared" si="45"/>
        <v>7.3248696988549239E-3</v>
      </c>
      <c r="M480" s="58">
        <f t="shared" si="46"/>
        <v>-5.5096558109695845E-3</v>
      </c>
      <c r="N480" s="58">
        <f t="shared" si="47"/>
        <v>5.1111904369142086E-3</v>
      </c>
    </row>
    <row r="481" spans="1:14" ht="18.75" customHeight="1" x14ac:dyDescent="0.35">
      <c r="A481" s="56">
        <v>43297</v>
      </c>
      <c r="B481" s="57">
        <v>2.679036</v>
      </c>
      <c r="C481" s="57">
        <v>0.14920800000000001</v>
      </c>
      <c r="D481" s="57">
        <v>8.9359999999999995E-2</v>
      </c>
      <c r="E481" s="57">
        <v>0.12840099999999999</v>
      </c>
      <c r="F481" s="57">
        <v>0.18</v>
      </c>
      <c r="G481" s="57">
        <v>0.181507</v>
      </c>
      <c r="H481" s="3"/>
      <c r="I481" s="58">
        <f t="shared" si="42"/>
        <v>6.3205696173897263E-2</v>
      </c>
      <c r="J481" s="58">
        <f t="shared" si="43"/>
        <v>0</v>
      </c>
      <c r="K481" s="58">
        <f t="shared" si="44"/>
        <v>-2.1981339474369709E-2</v>
      </c>
      <c r="L481" s="58">
        <f t="shared" si="45"/>
        <v>2.1665874044796505E-2</v>
      </c>
      <c r="M481" s="58">
        <f t="shared" si="46"/>
        <v>-5.5401803756153561E-3</v>
      </c>
      <c r="N481" s="58">
        <f t="shared" si="47"/>
        <v>1.0155688370885348E-2</v>
      </c>
    </row>
    <row r="482" spans="1:14" ht="18.75" customHeight="1" x14ac:dyDescent="0.35">
      <c r="A482" s="56">
        <v>43290</v>
      </c>
      <c r="B482" s="57">
        <v>2.4827880000000002</v>
      </c>
      <c r="C482" s="57">
        <v>0.15313499999999999</v>
      </c>
      <c r="D482" s="57">
        <v>8.7373999999999993E-2</v>
      </c>
      <c r="E482" s="57">
        <v>0.12840099999999999</v>
      </c>
      <c r="F482" s="57">
        <v>0.17499999999999999</v>
      </c>
      <c r="G482" s="57">
        <v>0.18843299999999999</v>
      </c>
      <c r="H482" s="3"/>
      <c r="I482" s="58">
        <f t="shared" si="42"/>
        <v>-7.6074906029227174E-2</v>
      </c>
      <c r="J482" s="58">
        <f t="shared" si="43"/>
        <v>2.597857965394235E-2</v>
      </c>
      <c r="K482" s="58">
        <f t="shared" si="44"/>
        <v>-2.2475399193780686E-2</v>
      </c>
      <c r="L482" s="58">
        <f t="shared" si="45"/>
        <v>0</v>
      </c>
      <c r="M482" s="58">
        <f t="shared" si="46"/>
        <v>-2.8170876966696335E-2</v>
      </c>
      <c r="N482" s="58">
        <f t="shared" si="47"/>
        <v>3.7448285585031826E-2</v>
      </c>
    </row>
    <row r="483" spans="1:14" ht="18.75" customHeight="1" x14ac:dyDescent="0.35">
      <c r="A483" s="56">
        <v>43283</v>
      </c>
      <c r="B483" s="57">
        <v>2.5149460000000001</v>
      </c>
      <c r="C483" s="57">
        <v>0.14920800000000001</v>
      </c>
      <c r="D483" s="57">
        <v>8.8367000000000001E-2</v>
      </c>
      <c r="E483" s="57">
        <v>0.124732</v>
      </c>
      <c r="F483" s="57">
        <v>0.17599999999999999</v>
      </c>
      <c r="G483" s="57">
        <v>0.18673500000000001</v>
      </c>
      <c r="H483" s="3"/>
      <c r="I483" s="58">
        <f t="shared" si="42"/>
        <v>1.2869209855329999E-2</v>
      </c>
      <c r="J483" s="58">
        <f t="shared" si="43"/>
        <v>-2.5978579653942197E-2</v>
      </c>
      <c r="K483" s="58">
        <f t="shared" si="44"/>
        <v>1.1300841214039703E-2</v>
      </c>
      <c r="L483" s="58">
        <f t="shared" si="45"/>
        <v>-2.8990743743651355E-2</v>
      </c>
      <c r="M483" s="58">
        <f t="shared" si="46"/>
        <v>5.6980211146377959E-3</v>
      </c>
      <c r="N483" s="58">
        <f t="shared" si="47"/>
        <v>-9.0520065374845565E-3</v>
      </c>
    </row>
    <row r="484" spans="1:14" ht="18.75" customHeight="1" x14ac:dyDescent="0.35">
      <c r="A484" s="56">
        <v>43278</v>
      </c>
      <c r="B484" s="57">
        <v>2.4902090000000001</v>
      </c>
      <c r="C484" s="57">
        <v>0.148423</v>
      </c>
      <c r="D484" s="57">
        <v>8.6380999999999999E-2</v>
      </c>
      <c r="E484" s="57">
        <v>0.12381499999999999</v>
      </c>
      <c r="F484" s="57">
        <v>0.17899999999999999</v>
      </c>
      <c r="G484" s="57">
        <v>0.17824699999999999</v>
      </c>
      <c r="H484" s="3"/>
      <c r="I484" s="58">
        <f t="shared" si="42"/>
        <v>-9.8846894510506555E-3</v>
      </c>
      <c r="J484" s="58">
        <f t="shared" si="43"/>
        <v>-5.275000388125394E-3</v>
      </c>
      <c r="K484" s="58">
        <f t="shared" si="44"/>
        <v>-2.2730852561780972E-2</v>
      </c>
      <c r="L484" s="58">
        <f t="shared" si="45"/>
        <v>-7.3789195666459778E-3</v>
      </c>
      <c r="M484" s="58">
        <f t="shared" si="46"/>
        <v>1.6901810802603254E-2</v>
      </c>
      <c r="N484" s="58">
        <f t="shared" si="47"/>
        <v>-4.6520270643614872E-2</v>
      </c>
    </row>
    <row r="485" spans="1:14" ht="18.75" customHeight="1" x14ac:dyDescent="0.35">
      <c r="A485" s="56">
        <v>43275</v>
      </c>
      <c r="B485" s="57">
        <v>2.4893839999999998</v>
      </c>
      <c r="C485" s="57">
        <v>0.14799999999999999</v>
      </c>
      <c r="D485" s="57">
        <v>8.6380999999999999E-2</v>
      </c>
      <c r="E485" s="57">
        <v>0.12564900000000001</v>
      </c>
      <c r="F485" s="57">
        <v>0.18</v>
      </c>
      <c r="G485" s="57">
        <v>0.17824699999999999</v>
      </c>
      <c r="H485" s="3"/>
      <c r="I485" s="58">
        <f t="shared" si="42"/>
        <v>-3.313523846421573E-4</v>
      </c>
      <c r="J485" s="58">
        <f t="shared" si="43"/>
        <v>-2.8540314829057921E-3</v>
      </c>
      <c r="K485" s="58">
        <f t="shared" si="44"/>
        <v>0</v>
      </c>
      <c r="L485" s="58">
        <f t="shared" si="45"/>
        <v>1.470378926550092E-2</v>
      </c>
      <c r="M485" s="58">
        <f t="shared" si="46"/>
        <v>5.5710450494554295E-3</v>
      </c>
      <c r="N485" s="58">
        <f t="shared" si="47"/>
        <v>0</v>
      </c>
    </row>
    <row r="486" spans="1:14" ht="18.75" customHeight="1" x14ac:dyDescent="0.35">
      <c r="A486" s="56">
        <v>43263</v>
      </c>
      <c r="B486" s="57">
        <v>2.5149460000000001</v>
      </c>
      <c r="C486" s="57">
        <v>0.14763799999999999</v>
      </c>
      <c r="D486" s="57">
        <v>9.0353000000000003E-2</v>
      </c>
      <c r="E486" s="57">
        <v>0.13023499999999999</v>
      </c>
      <c r="F486" s="57">
        <v>0.182</v>
      </c>
      <c r="G486" s="57">
        <v>0.177399</v>
      </c>
      <c r="H486" s="3"/>
      <c r="I486" s="58">
        <f t="shared" si="42"/>
        <v>1.0216041835692719E-2</v>
      </c>
      <c r="J486" s="58">
        <f t="shared" si="43"/>
        <v>-2.4489421584442087E-3</v>
      </c>
      <c r="K486" s="58">
        <f t="shared" si="44"/>
        <v>4.4956476473432906E-2</v>
      </c>
      <c r="L486" s="58">
        <f t="shared" si="45"/>
        <v>3.5848205511168747E-2</v>
      </c>
      <c r="M486" s="58">
        <f t="shared" si="46"/>
        <v>1.1049836186584935E-2</v>
      </c>
      <c r="N486" s="58">
        <f t="shared" si="47"/>
        <v>-4.7687959772322631E-3</v>
      </c>
    </row>
    <row r="487" spans="1:14" ht="18.75" customHeight="1" x14ac:dyDescent="0.35">
      <c r="A487" s="56">
        <v>43258</v>
      </c>
      <c r="B487" s="57">
        <v>2.4902090000000001</v>
      </c>
      <c r="C487" s="57">
        <v>0.14920800000000001</v>
      </c>
      <c r="D487" s="57">
        <v>8.6380999999999999E-2</v>
      </c>
      <c r="E487" s="57">
        <v>0.12931799999999999</v>
      </c>
      <c r="F487" s="57">
        <v>0.182</v>
      </c>
      <c r="G487" s="57">
        <v>0.17824699999999999</v>
      </c>
      <c r="H487" s="3"/>
      <c r="I487" s="58">
        <f t="shared" si="42"/>
        <v>-9.8846894510506555E-3</v>
      </c>
      <c r="J487" s="58">
        <f t="shared" si="43"/>
        <v>1.0577974029475435E-2</v>
      </c>
      <c r="K487" s="58">
        <f t="shared" si="44"/>
        <v>-4.4956476473433024E-2</v>
      </c>
      <c r="L487" s="58">
        <f t="shared" si="45"/>
        <v>-7.066023628167553E-3</v>
      </c>
      <c r="M487" s="58">
        <f t="shared" si="46"/>
        <v>0</v>
      </c>
      <c r="N487" s="58">
        <f t="shared" si="47"/>
        <v>4.7687959772323724E-3</v>
      </c>
    </row>
    <row r="488" spans="1:14" ht="18.75" customHeight="1" x14ac:dyDescent="0.35">
      <c r="A488" s="56">
        <v>43257</v>
      </c>
      <c r="B488" s="57">
        <v>2.5231919999999999</v>
      </c>
      <c r="C488" s="57">
        <v>0.15</v>
      </c>
      <c r="D488" s="57">
        <v>8.5389000000000007E-2</v>
      </c>
      <c r="E488" s="57">
        <v>0.13023499999999999</v>
      </c>
      <c r="F488" s="57">
        <v>0.183</v>
      </c>
      <c r="G488" s="57">
        <v>0.17400299999999999</v>
      </c>
      <c r="H488" s="3"/>
      <c r="I488" s="58">
        <f t="shared" si="42"/>
        <v>1.315812394738471E-2</v>
      </c>
      <c r="J488" s="58">
        <f t="shared" si="43"/>
        <v>5.2939884611096673E-3</v>
      </c>
      <c r="K488" s="58">
        <f t="shared" si="44"/>
        <v>-1.1550457341664143E-2</v>
      </c>
      <c r="L488" s="58">
        <f t="shared" si="45"/>
        <v>7.0660236281675295E-3</v>
      </c>
      <c r="M488" s="58">
        <f t="shared" si="46"/>
        <v>5.4794657646255705E-3</v>
      </c>
      <c r="N488" s="58">
        <f t="shared" si="47"/>
        <v>-2.4097688413035709E-2</v>
      </c>
    </row>
    <row r="489" spans="1:14" ht="18.75" customHeight="1" x14ac:dyDescent="0.35">
      <c r="A489" s="56">
        <v>43256</v>
      </c>
      <c r="B489" s="57">
        <v>2.5660690000000002</v>
      </c>
      <c r="C489" s="57">
        <v>0.150779</v>
      </c>
      <c r="D489" s="57">
        <v>8.5389000000000007E-2</v>
      </c>
      <c r="E489" s="57">
        <v>0.13206899999999999</v>
      </c>
      <c r="F489" s="57">
        <v>0.185</v>
      </c>
      <c r="G489" s="57">
        <v>0.17485200000000001</v>
      </c>
      <c r="H489" s="3"/>
      <c r="I489" s="58">
        <f t="shared" si="42"/>
        <v>1.6850389288672045E-2</v>
      </c>
      <c r="J489" s="58">
        <f t="shared" si="43"/>
        <v>5.1798944859729823E-3</v>
      </c>
      <c r="K489" s="58">
        <f t="shared" si="44"/>
        <v>0</v>
      </c>
      <c r="L489" s="58">
        <f t="shared" si="45"/>
        <v>1.3984002430890288E-2</v>
      </c>
      <c r="M489" s="58">
        <f t="shared" si="46"/>
        <v>1.0869672236903891E-2</v>
      </c>
      <c r="N489" s="58">
        <f t="shared" si="47"/>
        <v>4.8673613745094189E-3</v>
      </c>
    </row>
    <row r="490" spans="1:14" ht="18.75" customHeight="1" x14ac:dyDescent="0.35">
      <c r="A490" s="56">
        <v>43242</v>
      </c>
      <c r="B490" s="57">
        <v>2.4399099999999998</v>
      </c>
      <c r="C490" s="57">
        <v>0.150779</v>
      </c>
      <c r="D490" s="57">
        <v>8.5389000000000007E-2</v>
      </c>
      <c r="E490" s="57">
        <v>0.14124100000000001</v>
      </c>
      <c r="F490" s="57">
        <v>0.191</v>
      </c>
      <c r="G490" s="57">
        <v>0.17485200000000001</v>
      </c>
      <c r="H490" s="3"/>
      <c r="I490" s="58">
        <f t="shared" si="42"/>
        <v>-5.0414002554306142E-2</v>
      </c>
      <c r="J490" s="58">
        <f t="shared" si="43"/>
        <v>0</v>
      </c>
      <c r="K490" s="58">
        <f t="shared" si="44"/>
        <v>0</v>
      </c>
      <c r="L490" s="58">
        <f t="shared" si="45"/>
        <v>6.7143137897599361E-2</v>
      </c>
      <c r="M490" s="58">
        <f t="shared" si="46"/>
        <v>3.1917602968305162E-2</v>
      </c>
      <c r="N490" s="58">
        <f t="shared" si="47"/>
        <v>0</v>
      </c>
    </row>
    <row r="491" spans="1:14" ht="18.75" customHeight="1" x14ac:dyDescent="0.35">
      <c r="A491" s="56">
        <v>43241</v>
      </c>
      <c r="B491" s="57">
        <v>2.4333130000000001</v>
      </c>
      <c r="C491" s="57">
        <v>0.14920800000000001</v>
      </c>
      <c r="D491" s="57">
        <v>8.5389000000000007E-2</v>
      </c>
      <c r="E491" s="57">
        <v>0.138489</v>
      </c>
      <c r="F491" s="57">
        <v>0.191</v>
      </c>
      <c r="G491" s="57">
        <v>0.18249099999999999</v>
      </c>
      <c r="H491" s="3"/>
      <c r="I491" s="58">
        <f t="shared" si="42"/>
        <v>-2.7074500919920925E-3</v>
      </c>
      <c r="J491" s="58">
        <f t="shared" si="43"/>
        <v>-1.0473882947082467E-2</v>
      </c>
      <c r="K491" s="58">
        <f t="shared" si="44"/>
        <v>0</v>
      </c>
      <c r="L491" s="58">
        <f t="shared" si="45"/>
        <v>-1.9676751091791334E-2</v>
      </c>
      <c r="M491" s="58">
        <f t="shared" si="46"/>
        <v>0</v>
      </c>
      <c r="N491" s="58">
        <f t="shared" si="47"/>
        <v>4.2760954918307129E-2</v>
      </c>
    </row>
    <row r="492" spans="1:14" ht="18.75" customHeight="1" x14ac:dyDescent="0.35">
      <c r="A492" s="56">
        <v>43234</v>
      </c>
      <c r="B492" s="57">
        <v>2.5957539999999999</v>
      </c>
      <c r="C492" s="57">
        <v>0.14763799999999999</v>
      </c>
      <c r="D492" s="57">
        <v>8.8367000000000001E-2</v>
      </c>
      <c r="E492" s="57">
        <v>0.135738</v>
      </c>
      <c r="F492" s="57">
        <v>0.193</v>
      </c>
      <c r="G492" s="57">
        <v>0.17655000000000001</v>
      </c>
      <c r="H492" s="3"/>
      <c r="I492" s="58">
        <f t="shared" si="42"/>
        <v>6.4623329893748541E-2</v>
      </c>
      <c r="J492" s="58">
        <f t="shared" si="43"/>
        <v>-1.0577974029475348E-2</v>
      </c>
      <c r="K492" s="58">
        <f t="shared" si="44"/>
        <v>3.4281309903445148E-2</v>
      </c>
      <c r="L492" s="58">
        <f t="shared" si="45"/>
        <v>-2.0064342973922646E-2</v>
      </c>
      <c r="M492" s="58">
        <f t="shared" si="46"/>
        <v>1.041676085825558E-2</v>
      </c>
      <c r="N492" s="58">
        <f t="shared" si="47"/>
        <v>-3.3096734363629539E-2</v>
      </c>
    </row>
    <row r="493" spans="1:14" ht="18.75" customHeight="1" x14ac:dyDescent="0.35">
      <c r="A493" s="56">
        <v>43233</v>
      </c>
      <c r="B493" s="57">
        <v>2.4737170000000002</v>
      </c>
      <c r="C493" s="57">
        <v>0.14763799999999999</v>
      </c>
      <c r="D493" s="57">
        <v>8.8367000000000001E-2</v>
      </c>
      <c r="E493" s="57">
        <v>0.134821</v>
      </c>
      <c r="F493" s="57">
        <v>0.19</v>
      </c>
      <c r="G493" s="57">
        <v>0.17824699999999999</v>
      </c>
      <c r="H493" s="3"/>
      <c r="I493" s="58">
        <f t="shared" si="42"/>
        <v>-4.8155155405771616E-2</v>
      </c>
      <c r="J493" s="58">
        <f t="shared" si="43"/>
        <v>0</v>
      </c>
      <c r="K493" s="58">
        <f t="shared" si="44"/>
        <v>0</v>
      </c>
      <c r="L493" s="58">
        <f t="shared" si="45"/>
        <v>-6.7785844217529674E-3</v>
      </c>
      <c r="M493" s="58">
        <f t="shared" si="46"/>
        <v>-1.5666116744399463E-2</v>
      </c>
      <c r="N493" s="58">
        <f t="shared" si="47"/>
        <v>9.5661064838486135E-3</v>
      </c>
    </row>
    <row r="494" spans="1:14" ht="18.75" customHeight="1" x14ac:dyDescent="0.35">
      <c r="A494" s="56">
        <v>43230</v>
      </c>
      <c r="B494" s="57">
        <v>2.618017</v>
      </c>
      <c r="C494" s="57">
        <v>0.14920800000000001</v>
      </c>
      <c r="D494" s="57">
        <v>8.9359999999999995E-2</v>
      </c>
      <c r="E494" s="57">
        <v>0.136655</v>
      </c>
      <c r="F494" s="57">
        <v>0.19</v>
      </c>
      <c r="G494" s="57">
        <v>0.17994499999999999</v>
      </c>
      <c r="H494" s="3"/>
      <c r="I494" s="58">
        <f t="shared" si="42"/>
        <v>5.6695283198202807E-2</v>
      </c>
      <c r="J494" s="58">
        <f t="shared" si="43"/>
        <v>1.0577974029475435E-2</v>
      </c>
      <c r="K494" s="58">
        <f t="shared" si="44"/>
        <v>1.1174557979741151E-2</v>
      </c>
      <c r="L494" s="58">
        <f t="shared" si="45"/>
        <v>1.3511528837791635E-2</v>
      </c>
      <c r="M494" s="58">
        <f t="shared" si="46"/>
        <v>0</v>
      </c>
      <c r="N494" s="58">
        <f t="shared" si="47"/>
        <v>9.4810197848004575E-3</v>
      </c>
    </row>
    <row r="495" spans="1:14" ht="18.75" customHeight="1" x14ac:dyDescent="0.35">
      <c r="A495" s="56">
        <v>43212</v>
      </c>
      <c r="B495" s="57">
        <v>2.568543</v>
      </c>
      <c r="C495" s="57">
        <v>0.13978499999999999</v>
      </c>
      <c r="D495" s="57">
        <v>8.3403000000000005E-2</v>
      </c>
      <c r="E495" s="57">
        <v>0.12506600000000001</v>
      </c>
      <c r="F495" s="57">
        <v>0.19809499999999999</v>
      </c>
      <c r="G495" s="57">
        <v>0.18843299999999999</v>
      </c>
      <c r="H495" s="3"/>
      <c r="I495" s="58">
        <f t="shared" si="42"/>
        <v>-1.9078348899377394E-2</v>
      </c>
      <c r="J495" s="58">
        <f t="shared" si="43"/>
        <v>-6.5235777729417646E-2</v>
      </c>
      <c r="K495" s="58">
        <f t="shared" si="44"/>
        <v>-6.8988874820171381E-2</v>
      </c>
      <c r="L495" s="58">
        <f t="shared" si="45"/>
        <v>-8.8617903573365617E-2</v>
      </c>
      <c r="M495" s="58">
        <f t="shared" si="46"/>
        <v>4.1722641447600455E-2</v>
      </c>
      <c r="N495" s="58">
        <f t="shared" si="47"/>
        <v>4.6091257396298983E-2</v>
      </c>
    </row>
    <row r="496" spans="1:14" ht="18.75" customHeight="1" x14ac:dyDescent="0.35">
      <c r="A496" s="56">
        <v>43202</v>
      </c>
      <c r="B496" s="57">
        <v>2.4984540000000002</v>
      </c>
      <c r="C496" s="57">
        <v>0.15332200000000001</v>
      </c>
      <c r="D496" s="57">
        <v>8.7373999999999993E-2</v>
      </c>
      <c r="E496" s="57">
        <v>0.12840099999999999</v>
      </c>
      <c r="F496" s="57">
        <v>0.19809499999999999</v>
      </c>
      <c r="G496" s="57">
        <v>0.193526</v>
      </c>
      <c r="H496" s="3"/>
      <c r="I496" s="58">
        <f t="shared" si="42"/>
        <v>-2.7666671487732244E-2</v>
      </c>
      <c r="J496" s="58">
        <f t="shared" si="43"/>
        <v>9.2434757134120707E-2</v>
      </c>
      <c r="K496" s="58">
        <f t="shared" si="44"/>
        <v>4.6513475626390632E-2</v>
      </c>
      <c r="L496" s="58">
        <f t="shared" si="45"/>
        <v>2.6316581428179175E-2</v>
      </c>
      <c r="M496" s="58">
        <f t="shared" si="46"/>
        <v>0</v>
      </c>
      <c r="N496" s="58">
        <f t="shared" si="47"/>
        <v>2.6669364329130703E-2</v>
      </c>
    </row>
    <row r="497" spans="1:14" ht="18.75" customHeight="1" x14ac:dyDescent="0.35">
      <c r="A497" s="56">
        <v>43201</v>
      </c>
      <c r="B497" s="57">
        <v>2.499279</v>
      </c>
      <c r="C497" s="57">
        <v>0.15332200000000001</v>
      </c>
      <c r="D497" s="57">
        <v>8.8367000000000001E-2</v>
      </c>
      <c r="E497" s="57">
        <v>0.13006799999999999</v>
      </c>
      <c r="F497" s="57">
        <v>0.19809499999999999</v>
      </c>
      <c r="G497" s="57">
        <v>0.17655000000000001</v>
      </c>
      <c r="H497" s="3"/>
      <c r="I497" s="58">
        <f t="shared" si="42"/>
        <v>3.3014969286822933E-4</v>
      </c>
      <c r="J497" s="58">
        <f t="shared" si="43"/>
        <v>0</v>
      </c>
      <c r="K497" s="58">
        <f t="shared" si="44"/>
        <v>1.1300841214039703E-2</v>
      </c>
      <c r="L497" s="58">
        <f t="shared" si="45"/>
        <v>1.2899211234086223E-2</v>
      </c>
      <c r="M497" s="58">
        <f t="shared" si="46"/>
        <v>0</v>
      </c>
      <c r="N497" s="58">
        <f t="shared" si="47"/>
        <v>-9.1807747994078953E-2</v>
      </c>
    </row>
    <row r="498" spans="1:14" ht="18.75" customHeight="1" x14ac:dyDescent="0.35">
      <c r="A498" s="56">
        <v>43200</v>
      </c>
      <c r="B498" s="57">
        <v>2.6221399999999999</v>
      </c>
      <c r="C498" s="57">
        <v>0.15481800000000001</v>
      </c>
      <c r="D498" s="57">
        <v>8.7373999999999993E-2</v>
      </c>
      <c r="E498" s="57">
        <v>0.13090199999999999</v>
      </c>
      <c r="F498" s="57">
        <v>0.19714300000000001</v>
      </c>
      <c r="G498" s="57">
        <v>0.177399</v>
      </c>
      <c r="H498" s="3"/>
      <c r="I498" s="58">
        <f t="shared" si="42"/>
        <v>4.7988487992656668E-2</v>
      </c>
      <c r="J498" s="58">
        <f t="shared" si="43"/>
        <v>9.7099484256579736E-3</v>
      </c>
      <c r="K498" s="58">
        <f t="shared" si="44"/>
        <v>-1.1300841214039625E-2</v>
      </c>
      <c r="L498" s="58">
        <f t="shared" si="45"/>
        <v>6.3915610163289716E-3</v>
      </c>
      <c r="M498" s="58">
        <f t="shared" si="46"/>
        <v>-4.817359874730958E-3</v>
      </c>
      <c r="N498" s="58">
        <f t="shared" si="47"/>
        <v>4.7973105066163322E-3</v>
      </c>
    </row>
    <row r="499" spans="1:14" ht="18.75" customHeight="1" x14ac:dyDescent="0.35">
      <c r="A499" s="56">
        <v>43199</v>
      </c>
      <c r="B499" s="57">
        <v>2.679036</v>
      </c>
      <c r="C499" s="57">
        <v>0.15481800000000001</v>
      </c>
      <c r="D499" s="57">
        <v>8.7373999999999993E-2</v>
      </c>
      <c r="E499" s="57">
        <v>0.12923499999999999</v>
      </c>
      <c r="F499" s="57">
        <v>0.2</v>
      </c>
      <c r="G499" s="57">
        <v>0.17655000000000001</v>
      </c>
      <c r="H499" s="3"/>
      <c r="I499" s="58">
        <f t="shared" si="42"/>
        <v>2.1466250050594556E-2</v>
      </c>
      <c r="J499" s="58">
        <f t="shared" si="43"/>
        <v>0</v>
      </c>
      <c r="K499" s="58">
        <f t="shared" si="44"/>
        <v>0</v>
      </c>
      <c r="L499" s="58">
        <f t="shared" si="45"/>
        <v>-1.2816499142816041E-2</v>
      </c>
      <c r="M499" s="58">
        <f t="shared" si="46"/>
        <v>1.4388012814680889E-2</v>
      </c>
      <c r="N499" s="58">
        <f t="shared" si="47"/>
        <v>-4.7973105066162758E-3</v>
      </c>
    </row>
    <row r="500" spans="1:14" ht="18.75" customHeight="1" x14ac:dyDescent="0.35">
      <c r="A500" s="56">
        <v>43193</v>
      </c>
      <c r="B500" s="57">
        <v>2.5974029999999999</v>
      </c>
      <c r="C500" s="57">
        <v>0.15481800000000001</v>
      </c>
      <c r="D500" s="57">
        <v>8.7373999999999993E-2</v>
      </c>
      <c r="E500" s="57">
        <v>0.13090199999999999</v>
      </c>
      <c r="F500" s="57">
        <v>0.204762</v>
      </c>
      <c r="G500" s="57">
        <v>0.18334</v>
      </c>
      <c r="H500" s="3"/>
      <c r="I500" s="58">
        <f t="shared" si="42"/>
        <v>-3.0944928627787825E-2</v>
      </c>
      <c r="J500" s="58">
        <f t="shared" si="43"/>
        <v>0</v>
      </c>
      <c r="K500" s="58">
        <f t="shared" si="44"/>
        <v>0</v>
      </c>
      <c r="L500" s="58">
        <f t="shared" si="45"/>
        <v>1.281649914281612E-2</v>
      </c>
      <c r="M500" s="58">
        <f t="shared" si="46"/>
        <v>2.3530962526364909E-2</v>
      </c>
      <c r="N500" s="58">
        <f t="shared" si="47"/>
        <v>3.7738230159234047E-2</v>
      </c>
    </row>
    <row r="501" spans="1:14" ht="18.75" customHeight="1" x14ac:dyDescent="0.35">
      <c r="A501" s="56">
        <v>43179</v>
      </c>
      <c r="B501" s="57">
        <v>2.499279</v>
      </c>
      <c r="C501" s="57">
        <v>0.15332200000000001</v>
      </c>
      <c r="D501" s="57">
        <v>8.9359999999999995E-2</v>
      </c>
      <c r="E501" s="57">
        <v>0.13173599999999999</v>
      </c>
      <c r="F501" s="57">
        <v>0.2</v>
      </c>
      <c r="G501" s="57">
        <v>0.17060800000000001</v>
      </c>
      <c r="H501" s="3"/>
      <c r="I501" s="58">
        <f t="shared" si="42"/>
        <v>-3.8509809415463302E-2</v>
      </c>
      <c r="J501" s="58">
        <f t="shared" si="43"/>
        <v>-9.7099484256580604E-3</v>
      </c>
      <c r="K501" s="58">
        <f t="shared" si="44"/>
        <v>2.2475399193780825E-2</v>
      </c>
      <c r="L501" s="58">
        <f t="shared" si="45"/>
        <v>6.3509682777555055E-3</v>
      </c>
      <c r="M501" s="58">
        <f t="shared" si="46"/>
        <v>-2.3530962526364926E-2</v>
      </c>
      <c r="N501" s="58">
        <f t="shared" si="47"/>
        <v>-7.1973825257805768E-2</v>
      </c>
    </row>
    <row r="502" spans="1:14" ht="18.75" customHeight="1" x14ac:dyDescent="0.35">
      <c r="A502" s="56">
        <v>43174</v>
      </c>
      <c r="B502" s="57">
        <v>2.6138949999999999</v>
      </c>
      <c r="C502" s="57">
        <v>0.15182599999999999</v>
      </c>
      <c r="D502" s="57">
        <v>8.6380999999999999E-2</v>
      </c>
      <c r="E502" s="57">
        <v>0.12840099999999999</v>
      </c>
      <c r="F502" s="57">
        <v>0.199048</v>
      </c>
      <c r="G502" s="57">
        <v>0.17704700000000001</v>
      </c>
      <c r="H502" s="3"/>
      <c r="I502" s="58">
        <f t="shared" si="42"/>
        <v>4.4839155791976872E-2</v>
      </c>
      <c r="J502" s="58">
        <f t="shared" si="43"/>
        <v>-9.8051567473563042E-3</v>
      </c>
      <c r="K502" s="58">
        <f t="shared" si="44"/>
        <v>-3.3905410541521991E-2</v>
      </c>
      <c r="L502" s="58">
        <f t="shared" si="45"/>
        <v>-2.5641740528170857E-2</v>
      </c>
      <c r="M502" s="58">
        <f t="shared" si="46"/>
        <v>-4.7713648788910339E-3</v>
      </c>
      <c r="N502" s="58">
        <f t="shared" si="47"/>
        <v>3.7046706772533411E-2</v>
      </c>
    </row>
    <row r="503" spans="1:14" ht="18.75" customHeight="1" x14ac:dyDescent="0.35">
      <c r="A503" s="56">
        <v>43151</v>
      </c>
      <c r="B503" s="57">
        <v>2.937049</v>
      </c>
      <c r="C503" s="57">
        <v>0.147339</v>
      </c>
      <c r="D503" s="57">
        <v>8.9359999999999995E-2</v>
      </c>
      <c r="E503" s="57">
        <v>0.12506600000000001</v>
      </c>
      <c r="F503" s="57">
        <v>0.19047600000000001</v>
      </c>
      <c r="G503" s="57">
        <v>0.16861599999999999</v>
      </c>
      <c r="H503" s="3"/>
      <c r="I503" s="58">
        <f t="shared" si="42"/>
        <v>0.11656388969729847</v>
      </c>
      <c r="J503" s="58">
        <f t="shared" si="43"/>
        <v>-2.9999074084068961E-2</v>
      </c>
      <c r="K503" s="58">
        <f t="shared" si="44"/>
        <v>3.3905410541521942E-2</v>
      </c>
      <c r="L503" s="58">
        <f t="shared" si="45"/>
        <v>-2.6316581428179112E-2</v>
      </c>
      <c r="M503" s="58">
        <f t="shared" si="46"/>
        <v>-4.4019799291040974E-2</v>
      </c>
      <c r="N503" s="58">
        <f t="shared" si="47"/>
        <v>-4.8791293813611199E-2</v>
      </c>
    </row>
    <row r="504" spans="1:14" ht="18.75" customHeight="1" x14ac:dyDescent="0.35">
      <c r="A504" s="56">
        <v>43149</v>
      </c>
      <c r="B504" s="57">
        <v>2.8271060000000001</v>
      </c>
      <c r="C504" s="57">
        <v>0.147339</v>
      </c>
      <c r="D504" s="57">
        <v>8.9359999999999995E-2</v>
      </c>
      <c r="E504" s="57">
        <v>0.12756700000000001</v>
      </c>
      <c r="F504" s="57">
        <v>0.18761900000000001</v>
      </c>
      <c r="G504" s="57">
        <v>0.16861599999999999</v>
      </c>
      <c r="H504" s="3"/>
      <c r="I504" s="58">
        <f t="shared" si="42"/>
        <v>-3.8151762181289524E-2</v>
      </c>
      <c r="J504" s="58">
        <f t="shared" si="43"/>
        <v>0</v>
      </c>
      <c r="K504" s="58">
        <f t="shared" si="44"/>
        <v>0</v>
      </c>
      <c r="L504" s="58">
        <f t="shared" si="45"/>
        <v>1.9800118813589066E-2</v>
      </c>
      <c r="M504" s="58">
        <f t="shared" si="46"/>
        <v>-1.5112891616686939E-2</v>
      </c>
      <c r="N504" s="58">
        <f t="shared" si="47"/>
        <v>0</v>
      </c>
    </row>
    <row r="505" spans="1:14" ht="18.75" customHeight="1" x14ac:dyDescent="0.35">
      <c r="A505" s="56">
        <v>43146</v>
      </c>
      <c r="B505" s="57">
        <v>2.630779</v>
      </c>
      <c r="C505" s="57">
        <v>0.147339</v>
      </c>
      <c r="D505" s="57">
        <v>9.0353000000000003E-2</v>
      </c>
      <c r="E505" s="57">
        <v>0.12673300000000001</v>
      </c>
      <c r="F505" s="57">
        <v>0.18857099999999999</v>
      </c>
      <c r="G505" s="57">
        <v>0.16608600000000001</v>
      </c>
      <c r="H505" s="3"/>
      <c r="I505" s="58">
        <f t="shared" si="42"/>
        <v>-7.1973573536443028E-2</v>
      </c>
      <c r="J505" s="58">
        <f t="shared" si="43"/>
        <v>0</v>
      </c>
      <c r="K505" s="58">
        <f t="shared" si="44"/>
        <v>1.1051065931910907E-2</v>
      </c>
      <c r="L505" s="58">
        <f t="shared" si="45"/>
        <v>-6.5592055848110427E-3</v>
      </c>
      <c r="M505" s="58">
        <f t="shared" si="46"/>
        <v>5.0612830338301051E-3</v>
      </c>
      <c r="N505" s="58">
        <f t="shared" si="47"/>
        <v>-1.5118213742162392E-2</v>
      </c>
    </row>
    <row r="506" spans="1:14" ht="18.75" customHeight="1" x14ac:dyDescent="0.35">
      <c r="A506" s="56">
        <v>43138</v>
      </c>
      <c r="B506" s="57">
        <v>2.4344519999999998</v>
      </c>
      <c r="C506" s="57">
        <v>0.14958199999999999</v>
      </c>
      <c r="D506" s="57">
        <v>9.0353000000000003E-2</v>
      </c>
      <c r="E506" s="57">
        <v>0.12923499999999999</v>
      </c>
      <c r="F506" s="57">
        <v>0.19047600000000001</v>
      </c>
      <c r="G506" s="57">
        <v>0.17030200000000001</v>
      </c>
      <c r="H506" s="3"/>
      <c r="I506" s="58">
        <f t="shared" si="42"/>
        <v>-7.7558320178421278E-2</v>
      </c>
      <c r="J506" s="58">
        <f t="shared" si="43"/>
        <v>1.5108683237203059E-2</v>
      </c>
      <c r="K506" s="58">
        <f t="shared" si="44"/>
        <v>0</v>
      </c>
      <c r="L506" s="58">
        <f t="shared" si="45"/>
        <v>1.954994130700036E-2</v>
      </c>
      <c r="M506" s="58">
        <f t="shared" si="46"/>
        <v>1.0051608582856964E-2</v>
      </c>
      <c r="N506" s="58">
        <f t="shared" si="47"/>
        <v>2.5067605088308718E-2</v>
      </c>
    </row>
    <row r="507" spans="1:14" ht="18.75" customHeight="1" x14ac:dyDescent="0.35">
      <c r="A507" s="56">
        <v>43137</v>
      </c>
      <c r="B507" s="57">
        <v>2.4352369999999999</v>
      </c>
      <c r="C507" s="57">
        <v>0.15182599999999999</v>
      </c>
      <c r="D507" s="57">
        <v>9.1345999999999997E-2</v>
      </c>
      <c r="E507" s="57">
        <v>0.13090199999999999</v>
      </c>
      <c r="F507" s="57">
        <v>0.18761900000000001</v>
      </c>
      <c r="G507" s="57">
        <v>0.17114499999999999</v>
      </c>
      <c r="H507" s="3"/>
      <c r="I507" s="58">
        <f t="shared" si="42"/>
        <v>3.2240252172142188E-4</v>
      </c>
      <c r="J507" s="58">
        <f t="shared" si="43"/>
        <v>1.489039084686585E-2</v>
      </c>
      <c r="K507" s="58">
        <f t="shared" si="44"/>
        <v>1.0930273542458709E-2</v>
      </c>
      <c r="L507" s="58">
        <f t="shared" si="45"/>
        <v>1.281649914281612E-2</v>
      </c>
      <c r="M507" s="58">
        <f t="shared" si="46"/>
        <v>-1.5112891616686939E-2</v>
      </c>
      <c r="N507" s="58">
        <f t="shared" si="47"/>
        <v>4.9378188289172353E-3</v>
      </c>
    </row>
    <row r="508" spans="1:14" ht="18.75" customHeight="1" x14ac:dyDescent="0.35">
      <c r="A508" s="56">
        <v>43110</v>
      </c>
      <c r="B508" s="57">
        <v>2.750931</v>
      </c>
      <c r="C508" s="57">
        <v>0.146591</v>
      </c>
      <c r="D508" s="57">
        <v>9.0353000000000003E-2</v>
      </c>
      <c r="E508" s="57">
        <v>0.12840099999999999</v>
      </c>
      <c r="F508" s="57">
        <v>0.192381</v>
      </c>
      <c r="G508" s="57">
        <v>0.17788999999999999</v>
      </c>
      <c r="H508" s="3"/>
      <c r="I508" s="58">
        <f t="shared" si="42"/>
        <v>0.12189531744572303</v>
      </c>
      <c r="J508" s="58">
        <f t="shared" si="43"/>
        <v>-3.5088732266089398E-2</v>
      </c>
      <c r="K508" s="58">
        <f t="shared" si="44"/>
        <v>-1.0930273542458711E-2</v>
      </c>
      <c r="L508" s="58">
        <f t="shared" si="45"/>
        <v>-1.9290772250415228E-2</v>
      </c>
      <c r="M508" s="58">
        <f t="shared" si="46"/>
        <v>2.506446999507678E-2</v>
      </c>
      <c r="N508" s="58">
        <f t="shared" si="47"/>
        <v>3.8654231327369039E-2</v>
      </c>
    </row>
    <row r="509" spans="1:14" ht="18.75" customHeight="1" x14ac:dyDescent="0.35">
      <c r="A509" s="56">
        <v>43107</v>
      </c>
      <c r="B509" s="57">
        <v>3.1412279999999999</v>
      </c>
      <c r="C509" s="57">
        <v>0.146591</v>
      </c>
      <c r="D509" s="57">
        <v>9.0353000000000003E-2</v>
      </c>
      <c r="E509" s="57">
        <v>0.12840099999999999</v>
      </c>
      <c r="F509" s="57">
        <v>0.19619</v>
      </c>
      <c r="G509" s="57">
        <v>0.17283100000000001</v>
      </c>
      <c r="H509" s="3"/>
      <c r="I509" s="58">
        <f t="shared" si="42"/>
        <v>0.13267440643031922</v>
      </c>
      <c r="J509" s="58">
        <f t="shared" si="43"/>
        <v>0</v>
      </c>
      <c r="K509" s="58">
        <f t="shared" si="44"/>
        <v>0</v>
      </c>
      <c r="L509" s="58">
        <f t="shared" si="45"/>
        <v>0</v>
      </c>
      <c r="M509" s="58">
        <f t="shared" si="46"/>
        <v>1.9605796676242876E-2</v>
      </c>
      <c r="N509" s="58">
        <f t="shared" si="47"/>
        <v>-2.8851143308998337E-2</v>
      </c>
    </row>
    <row r="510" spans="1:14" ht="18.75" customHeight="1" x14ac:dyDescent="0.35">
      <c r="A510" s="56">
        <v>43104</v>
      </c>
      <c r="B510" s="57">
        <v>3.4891190000000001</v>
      </c>
      <c r="C510" s="57">
        <v>0.143599</v>
      </c>
      <c r="D510" s="57">
        <v>9.0353000000000003E-2</v>
      </c>
      <c r="E510" s="57">
        <v>0.12756700000000001</v>
      </c>
      <c r="F510" s="57">
        <v>0.19523799999999999</v>
      </c>
      <c r="G510" s="57">
        <v>0.17535999999999999</v>
      </c>
      <c r="H510" s="3"/>
      <c r="I510" s="58">
        <f t="shared" si="42"/>
        <v>0.10503546254727555</v>
      </c>
      <c r="J510" s="58">
        <f t="shared" si="43"/>
        <v>-2.0621703224827769E-2</v>
      </c>
      <c r="K510" s="58">
        <f t="shared" si="44"/>
        <v>0</v>
      </c>
      <c r="L510" s="58">
        <f t="shared" si="45"/>
        <v>-6.516462614590028E-3</v>
      </c>
      <c r="M510" s="58">
        <f t="shared" si="46"/>
        <v>-4.8642502687583321E-3</v>
      </c>
      <c r="N510" s="58">
        <f t="shared" si="47"/>
        <v>1.4526765331470732E-2</v>
      </c>
    </row>
    <row r="511" spans="1:14" ht="18.75" customHeight="1" x14ac:dyDescent="0.35">
      <c r="A511" s="56">
        <v>43103</v>
      </c>
      <c r="B511" s="57">
        <v>3.4938310000000001</v>
      </c>
      <c r="C511" s="57">
        <v>0.147339</v>
      </c>
      <c r="D511" s="57">
        <v>9.1345999999999997E-2</v>
      </c>
      <c r="E511" s="57">
        <v>0.13006799999999999</v>
      </c>
      <c r="F511" s="57">
        <v>0.19428599999999999</v>
      </c>
      <c r="G511" s="57">
        <v>0.17283100000000001</v>
      </c>
      <c r="H511" s="3"/>
      <c r="I511" s="58">
        <f t="shared" si="42"/>
        <v>1.3495730930860701E-3</v>
      </c>
      <c r="J511" s="58">
        <f t="shared" si="43"/>
        <v>2.5711361406848317E-2</v>
      </c>
      <c r="K511" s="58">
        <f t="shared" si="44"/>
        <v>1.0930273542458709E-2</v>
      </c>
      <c r="L511" s="58">
        <f t="shared" si="45"/>
        <v>1.9415673848676141E-2</v>
      </c>
      <c r="M511" s="58">
        <f t="shared" si="46"/>
        <v>-4.8880269020407877E-3</v>
      </c>
      <c r="N511" s="58">
        <f t="shared" si="47"/>
        <v>-1.4526765331470697E-2</v>
      </c>
    </row>
    <row r="512" spans="1:14" ht="18.75" customHeight="1" x14ac:dyDescent="0.35">
      <c r="A512" s="56">
        <v>43102</v>
      </c>
      <c r="B512" s="57">
        <v>3.2582390000000001</v>
      </c>
      <c r="C512" s="57">
        <v>0.14958199999999999</v>
      </c>
      <c r="D512" s="57">
        <v>9.1345999999999997E-2</v>
      </c>
      <c r="E512" s="57">
        <v>0.12840099999999999</v>
      </c>
      <c r="F512" s="57">
        <v>0.19428599999999999</v>
      </c>
      <c r="G512" s="57">
        <v>0.17283100000000001</v>
      </c>
      <c r="H512" s="3"/>
      <c r="I512" s="58">
        <f t="shared" si="42"/>
        <v>-6.9811976532554304E-2</v>
      </c>
      <c r="J512" s="58">
        <f t="shared" si="43"/>
        <v>1.5108683237203059E-2</v>
      </c>
      <c r="K512" s="58">
        <f t="shared" si="44"/>
        <v>0</v>
      </c>
      <c r="L512" s="58">
        <f t="shared" si="45"/>
        <v>-1.2899211234086201E-2</v>
      </c>
      <c r="M512" s="58">
        <f t="shared" si="46"/>
        <v>0</v>
      </c>
      <c r="N512" s="58">
        <f t="shared" si="47"/>
        <v>0</v>
      </c>
    </row>
    <row r="513" spans="1:14" ht="18.75" customHeight="1" x14ac:dyDescent="0.35">
      <c r="A513" s="56">
        <v>43100</v>
      </c>
      <c r="B513" s="57">
        <v>3.061912</v>
      </c>
      <c r="C513" s="57">
        <v>0.14958199999999999</v>
      </c>
      <c r="D513" s="57">
        <v>9.1345999999999997E-2</v>
      </c>
      <c r="E513" s="57">
        <v>0.12923499999999999</v>
      </c>
      <c r="F513" s="57">
        <v>0.19047600000000001</v>
      </c>
      <c r="G513" s="57">
        <v>0.18126200000000001</v>
      </c>
      <c r="H513" s="3"/>
      <c r="I513" s="58">
        <f t="shared" si="42"/>
        <v>-6.214730794108439E-2</v>
      </c>
      <c r="J513" s="58">
        <f t="shared" si="43"/>
        <v>0</v>
      </c>
      <c r="K513" s="58">
        <f t="shared" si="44"/>
        <v>0</v>
      </c>
      <c r="L513" s="58">
        <f t="shared" si="45"/>
        <v>6.4742731075992264E-3</v>
      </c>
      <c r="M513" s="58">
        <f t="shared" si="46"/>
        <v>-1.9805097883833587E-2</v>
      </c>
      <c r="N513" s="58">
        <f t="shared" si="47"/>
        <v>4.7629260011575983E-2</v>
      </c>
    </row>
    <row r="514" spans="1:14" ht="18.75" customHeight="1" x14ac:dyDescent="0.35">
      <c r="A514" s="56">
        <v>43095</v>
      </c>
      <c r="B514" s="57">
        <v>2.333933</v>
      </c>
      <c r="C514" s="57">
        <v>0.14958199999999999</v>
      </c>
      <c r="D514" s="57">
        <v>9.1345999999999997E-2</v>
      </c>
      <c r="E514" s="57">
        <v>0.13090199999999999</v>
      </c>
      <c r="F514" s="57">
        <v>0.18571399999999999</v>
      </c>
      <c r="G514" s="57">
        <v>0.178733</v>
      </c>
      <c r="H514" s="3"/>
      <c r="I514" s="58">
        <f t="shared" si="42"/>
        <v>-0.27148473006812496</v>
      </c>
      <c r="J514" s="58">
        <f t="shared" si="43"/>
        <v>0</v>
      </c>
      <c r="K514" s="58">
        <f t="shared" si="44"/>
        <v>0</v>
      </c>
      <c r="L514" s="58">
        <f t="shared" si="45"/>
        <v>1.281649914281612E-2</v>
      </c>
      <c r="M514" s="58">
        <f t="shared" si="46"/>
        <v>-2.5318346446511847E-2</v>
      </c>
      <c r="N514" s="58">
        <f t="shared" si="47"/>
        <v>-1.4050426283501217E-2</v>
      </c>
    </row>
    <row r="515" spans="1:14" ht="18.75" customHeight="1" x14ac:dyDescent="0.35">
      <c r="A515" s="56">
        <v>43075</v>
      </c>
      <c r="B515" s="57">
        <v>2.6103610000000002</v>
      </c>
      <c r="C515" s="57">
        <v>0.15107799999999999</v>
      </c>
      <c r="D515" s="57">
        <v>9.1345999999999997E-2</v>
      </c>
      <c r="E515" s="57">
        <v>0.13256999999999999</v>
      </c>
      <c r="F515" s="57">
        <v>0.180952</v>
      </c>
      <c r="G515" s="57">
        <v>0.185477</v>
      </c>
      <c r="H515" s="3"/>
      <c r="I515" s="58">
        <f t="shared" ref="I515:I578" si="48">LN(B515/B514)</f>
        <v>0.11193369857796288</v>
      </c>
      <c r="J515" s="58">
        <f t="shared" ref="J515:J578" si="49">LN(C515/C514)</f>
        <v>9.951522291413304E-3</v>
      </c>
      <c r="K515" s="58">
        <f t="shared" ref="K515:K578" si="50">LN(D515/D514)</f>
        <v>0</v>
      </c>
      <c r="L515" s="58">
        <f t="shared" ref="L515:L578" si="51">LN(E515/E514)</f>
        <v>1.2661856172815971E-2</v>
      </c>
      <c r="M515" s="58">
        <f t="shared" ref="M515:M578" si="52">LN(F515/F514)</f>
        <v>-2.5976053205912647E-2</v>
      </c>
      <c r="N515" s="58">
        <f t="shared" ref="N515:N578" si="53">LN(G515/G514)</f>
        <v>3.7037812985607606E-2</v>
      </c>
    </row>
    <row r="516" spans="1:14" ht="18.75" customHeight="1" x14ac:dyDescent="0.35">
      <c r="A516" s="56">
        <v>43074</v>
      </c>
      <c r="B516" s="57">
        <v>2.6103610000000002</v>
      </c>
      <c r="C516" s="57">
        <v>0.15257399999999999</v>
      </c>
      <c r="D516" s="57">
        <v>9.0353000000000003E-2</v>
      </c>
      <c r="E516" s="57">
        <v>0.13173599999999999</v>
      </c>
      <c r="F516" s="57">
        <v>0.180952</v>
      </c>
      <c r="G516" s="57">
        <v>0.185477</v>
      </c>
      <c r="H516" s="3"/>
      <c r="I516" s="58">
        <f t="shared" si="48"/>
        <v>0</v>
      </c>
      <c r="J516" s="58">
        <f t="shared" si="49"/>
        <v>9.8534645183447154E-3</v>
      </c>
      <c r="K516" s="58">
        <f t="shared" si="50"/>
        <v>-1.0930273542458711E-2</v>
      </c>
      <c r="L516" s="58">
        <f t="shared" si="51"/>
        <v>-6.3108878950604843E-3</v>
      </c>
      <c r="M516" s="58">
        <f t="shared" si="52"/>
        <v>0</v>
      </c>
      <c r="N516" s="58">
        <f t="shared" si="53"/>
        <v>0</v>
      </c>
    </row>
    <row r="517" spans="1:14" ht="18.75" customHeight="1" x14ac:dyDescent="0.35">
      <c r="A517" s="56">
        <v>43073</v>
      </c>
      <c r="B517" s="57">
        <v>2.897783</v>
      </c>
      <c r="C517" s="57">
        <v>0.15556600000000001</v>
      </c>
      <c r="D517" s="57">
        <v>9.0353000000000003E-2</v>
      </c>
      <c r="E517" s="57">
        <v>0.13256999999999999</v>
      </c>
      <c r="F517" s="57">
        <v>0.180952</v>
      </c>
      <c r="G517" s="57">
        <v>0.18379100000000001</v>
      </c>
      <c r="H517" s="3"/>
      <c r="I517" s="58">
        <f t="shared" si="48"/>
        <v>0.10445743592152459</v>
      </c>
      <c r="J517" s="58">
        <f t="shared" si="49"/>
        <v>1.9420354614907754E-2</v>
      </c>
      <c r="K517" s="58">
        <f t="shared" si="50"/>
        <v>0</v>
      </c>
      <c r="L517" s="58">
        <f t="shared" si="51"/>
        <v>6.3108878950606118E-3</v>
      </c>
      <c r="M517" s="58">
        <f t="shared" si="52"/>
        <v>0</v>
      </c>
      <c r="N517" s="58">
        <f t="shared" si="53"/>
        <v>-9.1316426868448194E-3</v>
      </c>
    </row>
    <row r="518" spans="1:14" ht="18.75" customHeight="1" x14ac:dyDescent="0.35">
      <c r="A518" s="56">
        <v>43058</v>
      </c>
      <c r="B518" s="57">
        <v>2.2067130000000001</v>
      </c>
      <c r="C518" s="57">
        <v>0.148086</v>
      </c>
      <c r="D518" s="57">
        <v>9.0353000000000003E-2</v>
      </c>
      <c r="E518" s="57">
        <v>0.13173599999999999</v>
      </c>
      <c r="F518" s="57">
        <v>0.18571399999999999</v>
      </c>
      <c r="G518" s="57">
        <v>0.185477</v>
      </c>
      <c r="H518" s="3"/>
      <c r="I518" s="58">
        <f t="shared" si="48"/>
        <v>-0.27244188382862256</v>
      </c>
      <c r="J518" s="58">
        <f t="shared" si="49"/>
        <v>-4.9276892787334922E-2</v>
      </c>
      <c r="K518" s="58">
        <f t="shared" si="50"/>
        <v>0</v>
      </c>
      <c r="L518" s="58">
        <f t="shared" si="51"/>
        <v>-6.3108878950604843E-3</v>
      </c>
      <c r="M518" s="58">
        <f t="shared" si="52"/>
        <v>2.5976053205912734E-2</v>
      </c>
      <c r="N518" s="58">
        <f t="shared" si="53"/>
        <v>9.1316426868447136E-3</v>
      </c>
    </row>
    <row r="519" spans="1:14" ht="18.75" customHeight="1" x14ac:dyDescent="0.35">
      <c r="A519" s="56">
        <v>43047</v>
      </c>
      <c r="B519" s="57">
        <v>2.2020010000000001</v>
      </c>
      <c r="C519" s="57">
        <v>0.147339</v>
      </c>
      <c r="D519" s="57">
        <v>9.0353000000000003E-2</v>
      </c>
      <c r="E519" s="57">
        <v>0.12923499999999999</v>
      </c>
      <c r="F519" s="57">
        <v>0.19523799999999999</v>
      </c>
      <c r="G519" s="57">
        <v>0.18126200000000001</v>
      </c>
      <c r="H519" s="3"/>
      <c r="I519" s="58">
        <f t="shared" si="48"/>
        <v>-2.1375856062338132E-3</v>
      </c>
      <c r="J519" s="58">
        <f t="shared" si="49"/>
        <v>-5.0571318745339352E-3</v>
      </c>
      <c r="K519" s="58">
        <f t="shared" si="50"/>
        <v>0</v>
      </c>
      <c r="L519" s="58">
        <f t="shared" si="51"/>
        <v>-1.916746742057163E-2</v>
      </c>
      <c r="M519" s="58">
        <f t="shared" si="52"/>
        <v>5.0011471232386306E-2</v>
      </c>
      <c r="N519" s="58">
        <f t="shared" si="53"/>
        <v>-2.2987386702106351E-2</v>
      </c>
    </row>
    <row r="520" spans="1:14" ht="18.75" customHeight="1" x14ac:dyDescent="0.35">
      <c r="A520" s="56">
        <v>43033</v>
      </c>
      <c r="B520" s="57">
        <v>2.3559209999999999</v>
      </c>
      <c r="C520" s="57">
        <v>0.147339</v>
      </c>
      <c r="D520" s="57">
        <v>9.0353000000000003E-2</v>
      </c>
      <c r="E520" s="57">
        <v>0.13340299999999999</v>
      </c>
      <c r="F520" s="57">
        <v>0.19809499999999999</v>
      </c>
      <c r="G520" s="57">
        <v>0.18884999999999999</v>
      </c>
      <c r="H520" s="3"/>
      <c r="I520" s="58">
        <f t="shared" si="48"/>
        <v>6.7565241384990107E-2</v>
      </c>
      <c r="J520" s="58">
        <f t="shared" si="49"/>
        <v>0</v>
      </c>
      <c r="K520" s="58">
        <f t="shared" si="50"/>
        <v>0</v>
      </c>
      <c r="L520" s="58">
        <f t="shared" si="51"/>
        <v>3.1742169489151102E-2</v>
      </c>
      <c r="M520" s="58">
        <f t="shared" si="52"/>
        <v>1.4527386444107624E-2</v>
      </c>
      <c r="N520" s="58">
        <f t="shared" si="53"/>
        <v>4.1009550718709771E-2</v>
      </c>
    </row>
    <row r="521" spans="1:14" ht="18.75" customHeight="1" x14ac:dyDescent="0.35">
      <c r="A521" s="56">
        <v>43032</v>
      </c>
      <c r="B521" s="57">
        <v>2.3559209999999999</v>
      </c>
      <c r="C521" s="57">
        <v>0.145843</v>
      </c>
      <c r="D521" s="57">
        <v>9.1345999999999997E-2</v>
      </c>
      <c r="E521" s="57">
        <v>0.13256999999999999</v>
      </c>
      <c r="F521" s="57">
        <v>0.19809499999999999</v>
      </c>
      <c r="G521" s="57">
        <v>0.18884999999999999</v>
      </c>
      <c r="H521" s="3"/>
      <c r="I521" s="58">
        <f t="shared" si="48"/>
        <v>0</v>
      </c>
      <c r="J521" s="58">
        <f t="shared" si="49"/>
        <v>-1.0205353561379667E-2</v>
      </c>
      <c r="K521" s="58">
        <f t="shared" si="50"/>
        <v>1.0930273542458709E-2</v>
      </c>
      <c r="L521" s="58">
        <f t="shared" si="51"/>
        <v>-6.2638141735189418E-3</v>
      </c>
      <c r="M521" s="58">
        <f t="shared" si="52"/>
        <v>0</v>
      </c>
      <c r="N521" s="58">
        <f t="shared" si="53"/>
        <v>0</v>
      </c>
    </row>
    <row r="522" spans="1:14" ht="18.75" customHeight="1" x14ac:dyDescent="0.35">
      <c r="A522" s="56">
        <v>43030</v>
      </c>
      <c r="B522" s="57">
        <v>2.4737170000000002</v>
      </c>
      <c r="C522" s="57">
        <v>0.145095</v>
      </c>
      <c r="D522" s="57">
        <v>9.2339000000000004E-2</v>
      </c>
      <c r="E522" s="57">
        <v>0.13340299999999999</v>
      </c>
      <c r="F522" s="57">
        <v>0.2</v>
      </c>
      <c r="G522" s="57">
        <v>0.193908</v>
      </c>
      <c r="H522" s="3"/>
      <c r="I522" s="58">
        <f t="shared" si="48"/>
        <v>4.8790143956934345E-2</v>
      </c>
      <c r="J522" s="58">
        <f t="shared" si="49"/>
        <v>-5.1420003444242052E-3</v>
      </c>
      <c r="K522" s="58">
        <f t="shared" si="50"/>
        <v>1.0812093241894839E-2</v>
      </c>
      <c r="L522" s="58">
        <f t="shared" si="51"/>
        <v>6.263814173519038E-3</v>
      </c>
      <c r="M522" s="58">
        <f t="shared" si="52"/>
        <v>9.57065293994999E-3</v>
      </c>
      <c r="N522" s="58">
        <f t="shared" si="53"/>
        <v>2.6430770619645362E-2</v>
      </c>
    </row>
    <row r="523" spans="1:14" ht="18.75" customHeight="1" x14ac:dyDescent="0.35">
      <c r="A523" s="56">
        <v>43026</v>
      </c>
      <c r="B523" s="57">
        <v>2.2789609999999998</v>
      </c>
      <c r="C523" s="57">
        <v>0.14135500000000001</v>
      </c>
      <c r="D523" s="57">
        <v>9.1345999999999997E-2</v>
      </c>
      <c r="E523" s="57">
        <v>0.12673300000000001</v>
      </c>
      <c r="F523" s="57">
        <v>0.2</v>
      </c>
      <c r="G523" s="57">
        <v>0.19728000000000001</v>
      </c>
      <c r="H523" s="3"/>
      <c r="I523" s="58">
        <f t="shared" si="48"/>
        <v>-8.2002240426552422E-2</v>
      </c>
      <c r="J523" s="58">
        <f t="shared" si="49"/>
        <v>-2.6114243601512859E-2</v>
      </c>
      <c r="K523" s="58">
        <f t="shared" si="50"/>
        <v>-1.0812093241894808E-2</v>
      </c>
      <c r="L523" s="58">
        <f t="shared" si="51"/>
        <v>-5.1292110796151376E-2</v>
      </c>
      <c r="M523" s="58">
        <f t="shared" si="52"/>
        <v>0</v>
      </c>
      <c r="N523" s="58">
        <f t="shared" si="53"/>
        <v>1.7240219637923139E-2</v>
      </c>
    </row>
    <row r="524" spans="1:14" ht="18.75" customHeight="1" x14ac:dyDescent="0.35">
      <c r="A524" s="56">
        <v>43024</v>
      </c>
      <c r="B524" s="57">
        <v>2.4344519999999998</v>
      </c>
      <c r="C524" s="57">
        <v>0.14135500000000001</v>
      </c>
      <c r="D524" s="57">
        <v>9.2339000000000004E-2</v>
      </c>
      <c r="E524" s="57">
        <v>0.12589900000000001</v>
      </c>
      <c r="F524" s="57">
        <v>0.19809499999999999</v>
      </c>
      <c r="G524" s="57">
        <v>0.198967</v>
      </c>
      <c r="H524" s="3"/>
      <c r="I524" s="58">
        <f t="shared" si="48"/>
        <v>6.6002042523635215E-2</v>
      </c>
      <c r="J524" s="58">
        <f t="shared" si="49"/>
        <v>0</v>
      </c>
      <c r="K524" s="58">
        <f t="shared" si="50"/>
        <v>1.0812093241894839E-2</v>
      </c>
      <c r="L524" s="58">
        <f t="shared" si="51"/>
        <v>-6.6025129811239638E-3</v>
      </c>
      <c r="M524" s="58">
        <f t="shared" si="52"/>
        <v>-9.5706529399500577E-3</v>
      </c>
      <c r="N524" s="58">
        <f t="shared" si="53"/>
        <v>8.5149424115564497E-3</v>
      </c>
    </row>
    <row r="525" spans="1:14" ht="18.75" customHeight="1" x14ac:dyDescent="0.35">
      <c r="A525" s="56">
        <v>43020</v>
      </c>
      <c r="B525" s="57">
        <v>2.4737170000000002</v>
      </c>
      <c r="C525" s="57">
        <v>0.14210300000000001</v>
      </c>
      <c r="D525" s="57">
        <v>9.1345999999999997E-2</v>
      </c>
      <c r="E525" s="57">
        <v>0.12506600000000001</v>
      </c>
      <c r="F525" s="57">
        <v>0.204762</v>
      </c>
      <c r="G525" s="57">
        <v>0.19980999999999999</v>
      </c>
      <c r="H525" s="3"/>
      <c r="I525" s="58">
        <f t="shared" si="48"/>
        <v>1.6000197902917072E-2</v>
      </c>
      <c r="J525" s="58">
        <f t="shared" si="49"/>
        <v>5.2776900721280568E-3</v>
      </c>
      <c r="K525" s="58">
        <f t="shared" si="50"/>
        <v>-1.0812093241894808E-2</v>
      </c>
      <c r="L525" s="58">
        <f t="shared" si="51"/>
        <v>-6.6384002476541212E-3</v>
      </c>
      <c r="M525" s="58">
        <f t="shared" si="52"/>
        <v>3.3101615466315015E-2</v>
      </c>
      <c r="N525" s="58">
        <f t="shared" si="53"/>
        <v>4.2279331844504294E-3</v>
      </c>
    </row>
    <row r="526" spans="1:14" ht="18.75" customHeight="1" x14ac:dyDescent="0.35">
      <c r="A526" s="56">
        <v>43019</v>
      </c>
      <c r="B526" s="57">
        <v>2.4737170000000002</v>
      </c>
      <c r="C526" s="57">
        <v>0.144347</v>
      </c>
      <c r="D526" s="57">
        <v>9.2339000000000004E-2</v>
      </c>
      <c r="E526" s="57">
        <v>0.12506600000000001</v>
      </c>
      <c r="F526" s="57">
        <v>0.2</v>
      </c>
      <c r="G526" s="57">
        <v>0.20149600000000001</v>
      </c>
      <c r="H526" s="3"/>
      <c r="I526" s="58">
        <f t="shared" si="48"/>
        <v>0</v>
      </c>
      <c r="J526" s="58">
        <f t="shared" si="49"/>
        <v>1.566797630020737E-2</v>
      </c>
      <c r="K526" s="58">
        <f t="shared" si="50"/>
        <v>1.0812093241894839E-2</v>
      </c>
      <c r="L526" s="58">
        <f t="shared" si="51"/>
        <v>0</v>
      </c>
      <c r="M526" s="58">
        <f t="shared" si="52"/>
        <v>-2.3530962526364926E-2</v>
      </c>
      <c r="N526" s="58">
        <f t="shared" si="53"/>
        <v>8.4026150610352641E-3</v>
      </c>
    </row>
    <row r="527" spans="1:14" ht="18.75" customHeight="1" x14ac:dyDescent="0.35">
      <c r="A527" s="56">
        <v>43017</v>
      </c>
      <c r="B527" s="57">
        <v>2.4658639999999998</v>
      </c>
      <c r="C527" s="57">
        <v>0.145843</v>
      </c>
      <c r="D527" s="57">
        <v>9.2339000000000004E-2</v>
      </c>
      <c r="E527" s="57">
        <v>0.12756700000000001</v>
      </c>
      <c r="F527" s="57">
        <v>0.204762</v>
      </c>
      <c r="G527" s="57">
        <v>0.20149600000000001</v>
      </c>
      <c r="H527" s="3"/>
      <c r="I527" s="58">
        <f t="shared" si="48"/>
        <v>-3.1796245941345691E-3</v>
      </c>
      <c r="J527" s="58">
        <f t="shared" si="49"/>
        <v>1.0310577573601876E-2</v>
      </c>
      <c r="K527" s="58">
        <f t="shared" si="50"/>
        <v>0</v>
      </c>
      <c r="L527" s="58">
        <f t="shared" si="51"/>
        <v>1.9800118813589066E-2</v>
      </c>
      <c r="M527" s="58">
        <f t="shared" si="52"/>
        <v>2.3530962526364909E-2</v>
      </c>
      <c r="N527" s="58">
        <f t="shared" si="53"/>
        <v>0</v>
      </c>
    </row>
    <row r="528" spans="1:14" ht="18.75" customHeight="1" x14ac:dyDescent="0.35">
      <c r="A528" s="56">
        <v>43016</v>
      </c>
      <c r="B528" s="57">
        <v>2.24912</v>
      </c>
      <c r="C528" s="57">
        <v>0.145095</v>
      </c>
      <c r="D528" s="57">
        <v>9.2339000000000004E-2</v>
      </c>
      <c r="E528" s="57">
        <v>0.12840099999999999</v>
      </c>
      <c r="F528" s="57">
        <v>0.201905</v>
      </c>
      <c r="G528" s="57">
        <v>0.20233899999999999</v>
      </c>
      <c r="H528" s="3"/>
      <c r="I528" s="58">
        <f t="shared" si="48"/>
        <v>-9.2003224579462833E-2</v>
      </c>
      <c r="J528" s="58">
        <f t="shared" si="49"/>
        <v>-5.1420003444242052E-3</v>
      </c>
      <c r="K528" s="58">
        <f t="shared" si="50"/>
        <v>0</v>
      </c>
      <c r="L528" s="58">
        <f t="shared" si="51"/>
        <v>6.5164626145899542E-3</v>
      </c>
      <c r="M528" s="58">
        <f t="shared" si="52"/>
        <v>-1.4051039327233578E-2</v>
      </c>
      <c r="N528" s="58">
        <f t="shared" si="53"/>
        <v>4.174978515920756E-3</v>
      </c>
    </row>
    <row r="529" spans="1:14" ht="18.75" customHeight="1" x14ac:dyDescent="0.35">
      <c r="A529" s="56">
        <v>42976</v>
      </c>
      <c r="B529" s="57">
        <v>2.3637739999999998</v>
      </c>
      <c r="C529" s="57">
        <v>0.14285100000000001</v>
      </c>
      <c r="D529" s="57">
        <v>9.2339000000000004E-2</v>
      </c>
      <c r="E529" s="57">
        <v>0.120897</v>
      </c>
      <c r="F529" s="57">
        <v>0.201905</v>
      </c>
      <c r="G529" s="57">
        <v>0.19137899999999999</v>
      </c>
      <c r="H529" s="3"/>
      <c r="I529" s="58">
        <f t="shared" si="48"/>
        <v>4.9720465695678159E-2</v>
      </c>
      <c r="J529" s="58">
        <f t="shared" si="49"/>
        <v>-1.5586571300322725E-2</v>
      </c>
      <c r="K529" s="58">
        <f t="shared" si="50"/>
        <v>0</v>
      </c>
      <c r="L529" s="58">
        <f t="shared" si="51"/>
        <v>-6.021923597043128E-2</v>
      </c>
      <c r="M529" s="58">
        <f t="shared" si="52"/>
        <v>0</v>
      </c>
      <c r="N529" s="58">
        <f t="shared" si="53"/>
        <v>-5.5688753457927474E-2</v>
      </c>
    </row>
    <row r="530" spans="1:14" ht="18.75" customHeight="1" x14ac:dyDescent="0.35">
      <c r="A530" s="56">
        <v>42971</v>
      </c>
      <c r="B530" s="57">
        <v>2.3794810000000002</v>
      </c>
      <c r="C530" s="57">
        <v>0.13836399999999999</v>
      </c>
      <c r="D530" s="57">
        <v>9.1345999999999997E-2</v>
      </c>
      <c r="E530" s="57">
        <v>0.120897</v>
      </c>
      <c r="F530" s="57">
        <v>0.199048</v>
      </c>
      <c r="G530" s="57">
        <v>0.193908</v>
      </c>
      <c r="H530" s="3"/>
      <c r="I530" s="58">
        <f t="shared" si="48"/>
        <v>6.6229023793810855E-3</v>
      </c>
      <c r="J530" s="58">
        <f t="shared" si="49"/>
        <v>-3.1914235261596764E-2</v>
      </c>
      <c r="K530" s="58">
        <f t="shared" si="50"/>
        <v>-1.0812093241894808E-2</v>
      </c>
      <c r="L530" s="58">
        <f t="shared" si="51"/>
        <v>0</v>
      </c>
      <c r="M530" s="58">
        <f t="shared" si="52"/>
        <v>-1.4251288078022511E-2</v>
      </c>
      <c r="N530" s="58">
        <f t="shared" si="53"/>
        <v>1.3128064647041394E-2</v>
      </c>
    </row>
    <row r="531" spans="1:14" ht="18.75" customHeight="1" x14ac:dyDescent="0.35">
      <c r="A531" s="56">
        <v>42953</v>
      </c>
      <c r="B531" s="57">
        <v>2.5443950000000002</v>
      </c>
      <c r="C531" s="57">
        <v>0.14060700000000001</v>
      </c>
      <c r="D531" s="57">
        <v>9.3331999999999998E-2</v>
      </c>
      <c r="E531" s="57">
        <v>0.120897</v>
      </c>
      <c r="F531" s="57">
        <v>0.2</v>
      </c>
      <c r="G531" s="57">
        <v>0.18884999999999999</v>
      </c>
      <c r="H531" s="3"/>
      <c r="I531" s="58">
        <f t="shared" si="48"/>
        <v>6.7010504044376598E-2</v>
      </c>
      <c r="J531" s="58">
        <f t="shared" si="49"/>
        <v>1.6080871025284913E-2</v>
      </c>
      <c r="K531" s="58">
        <f t="shared" si="50"/>
        <v>2.1508534449497515E-2</v>
      </c>
      <c r="L531" s="58">
        <f t="shared" si="51"/>
        <v>0</v>
      </c>
      <c r="M531" s="58">
        <f t="shared" si="52"/>
        <v>4.7713648788911441E-3</v>
      </c>
      <c r="N531" s="58">
        <f t="shared" si="53"/>
        <v>-2.6430770619645248E-2</v>
      </c>
    </row>
    <row r="532" spans="1:14" ht="18.75" customHeight="1" x14ac:dyDescent="0.35">
      <c r="A532" s="56">
        <v>42947</v>
      </c>
      <c r="B532" s="57">
        <v>2.49335</v>
      </c>
      <c r="C532" s="57">
        <v>0.13761599999999999</v>
      </c>
      <c r="D532" s="57">
        <v>9.2339000000000004E-2</v>
      </c>
      <c r="E532" s="57">
        <v>0.117562</v>
      </c>
      <c r="F532" s="57">
        <v>0.204762</v>
      </c>
      <c r="G532" s="57">
        <v>0.18632000000000001</v>
      </c>
      <c r="H532" s="3"/>
      <c r="I532" s="58">
        <f t="shared" si="48"/>
        <v>-2.026571293284064E-2</v>
      </c>
      <c r="J532" s="58">
        <f t="shared" si="49"/>
        <v>-2.1501566956861885E-2</v>
      </c>
      <c r="K532" s="58">
        <f t="shared" si="50"/>
        <v>-1.0696441207602681E-2</v>
      </c>
      <c r="L532" s="58">
        <f t="shared" si="51"/>
        <v>-2.7973089421775298E-2</v>
      </c>
      <c r="M532" s="58">
        <f t="shared" si="52"/>
        <v>2.3530962526364909E-2</v>
      </c>
      <c r="N532" s="58">
        <f t="shared" si="53"/>
        <v>-1.3487423582380226E-2</v>
      </c>
    </row>
    <row r="533" spans="1:14" ht="18.75" customHeight="1" x14ac:dyDescent="0.35">
      <c r="A533" s="56">
        <v>42942</v>
      </c>
      <c r="B533" s="57">
        <v>2.4030399999999998</v>
      </c>
      <c r="C533" s="57">
        <v>0.13985900000000001</v>
      </c>
      <c r="D533" s="57">
        <v>9.3331999999999998E-2</v>
      </c>
      <c r="E533" s="57">
        <v>0.118396</v>
      </c>
      <c r="F533" s="57">
        <v>0.207619</v>
      </c>
      <c r="G533" s="57">
        <v>0.189693</v>
      </c>
      <c r="H533" s="3"/>
      <c r="I533" s="58">
        <f t="shared" si="48"/>
        <v>-3.6892585312780134E-2</v>
      </c>
      <c r="J533" s="58">
        <f t="shared" si="49"/>
        <v>1.6167574433885796E-2</v>
      </c>
      <c r="K533" s="58">
        <f t="shared" si="50"/>
        <v>1.0696441207602641E-2</v>
      </c>
      <c r="L533" s="58">
        <f t="shared" si="51"/>
        <v>7.06908410011646E-3</v>
      </c>
      <c r="M533" s="58">
        <f t="shared" si="52"/>
        <v>1.385634018743088E-2</v>
      </c>
      <c r="N533" s="58">
        <f t="shared" si="53"/>
        <v>1.794135031504376E-2</v>
      </c>
    </row>
    <row r="534" spans="1:14" ht="18.75" customHeight="1" x14ac:dyDescent="0.35">
      <c r="A534" s="56">
        <v>42941</v>
      </c>
      <c r="B534" s="57">
        <v>2.4815700000000001</v>
      </c>
      <c r="C534" s="57">
        <v>0.14210300000000001</v>
      </c>
      <c r="D534" s="57">
        <v>9.3331999999999998E-2</v>
      </c>
      <c r="E534" s="57">
        <v>0.119229</v>
      </c>
      <c r="F534" s="57">
        <v>0.20952399999999999</v>
      </c>
      <c r="G534" s="57">
        <v>0.20077</v>
      </c>
      <c r="H534" s="3"/>
      <c r="I534" s="58">
        <f t="shared" si="48"/>
        <v>3.2156821917076694E-2</v>
      </c>
      <c r="J534" s="58">
        <f t="shared" si="49"/>
        <v>1.5917374530225788E-2</v>
      </c>
      <c r="K534" s="58">
        <f t="shared" si="50"/>
        <v>0</v>
      </c>
      <c r="L534" s="58">
        <f t="shared" si="51"/>
        <v>7.0110755365468038E-3</v>
      </c>
      <c r="M534" s="58">
        <f t="shared" si="52"/>
        <v>9.1336220115928648E-3</v>
      </c>
      <c r="N534" s="58">
        <f t="shared" si="53"/>
        <v>5.6752998374357502E-2</v>
      </c>
    </row>
    <row r="535" spans="1:14" ht="18.75" customHeight="1" x14ac:dyDescent="0.35">
      <c r="A535" s="56">
        <v>42939</v>
      </c>
      <c r="B535" s="57">
        <v>2.591513</v>
      </c>
      <c r="C535" s="57">
        <v>0.145843</v>
      </c>
      <c r="D535" s="57">
        <v>9.4325000000000006E-2</v>
      </c>
      <c r="E535" s="57">
        <v>0.119229</v>
      </c>
      <c r="F535" s="57">
        <v>0.207619</v>
      </c>
      <c r="G535" s="57">
        <v>0.196849</v>
      </c>
      <c r="H535" s="3"/>
      <c r="I535" s="58">
        <f t="shared" si="48"/>
        <v>4.3350450642600423E-2</v>
      </c>
      <c r="J535" s="58">
        <f t="shared" si="49"/>
        <v>2.5978553873809131E-2</v>
      </c>
      <c r="K535" s="58">
        <f t="shared" si="50"/>
        <v>1.0583237165561879E-2</v>
      </c>
      <c r="L535" s="58">
        <f t="shared" si="51"/>
        <v>0</v>
      </c>
      <c r="M535" s="58">
        <f t="shared" si="52"/>
        <v>-9.1336220115928075E-3</v>
      </c>
      <c r="N535" s="58">
        <f t="shared" si="53"/>
        <v>-1.9723036898803843E-2</v>
      </c>
    </row>
    <row r="536" spans="1:14" ht="18.75" customHeight="1" x14ac:dyDescent="0.35">
      <c r="A536" s="56">
        <v>42934</v>
      </c>
      <c r="B536" s="57">
        <v>2.5522480000000001</v>
      </c>
      <c r="C536" s="57">
        <v>0.14883399999999999</v>
      </c>
      <c r="D536" s="57">
        <v>9.5316999999999999E-2</v>
      </c>
      <c r="E536" s="57">
        <v>0.120897</v>
      </c>
      <c r="F536" s="57">
        <v>0.20952399999999999</v>
      </c>
      <c r="G536" s="57">
        <v>0.19606499999999999</v>
      </c>
      <c r="H536" s="3"/>
      <c r="I536" s="58">
        <f t="shared" si="48"/>
        <v>-1.5267335590423883E-2</v>
      </c>
      <c r="J536" s="58">
        <f t="shared" si="49"/>
        <v>2.0300890274682348E-2</v>
      </c>
      <c r="K536" s="58">
        <f t="shared" si="50"/>
        <v>1.0461912951606502E-2</v>
      </c>
      <c r="L536" s="58">
        <f t="shared" si="51"/>
        <v>1.389292978511222E-2</v>
      </c>
      <c r="M536" s="58">
        <f t="shared" si="52"/>
        <v>9.1336220115928648E-3</v>
      </c>
      <c r="N536" s="58">
        <f t="shared" si="53"/>
        <v>-3.9907004610584161E-3</v>
      </c>
    </row>
    <row r="537" spans="1:14" ht="18.75" customHeight="1" x14ac:dyDescent="0.35">
      <c r="A537" s="56">
        <v>42933</v>
      </c>
      <c r="B537" s="57">
        <v>2.5522480000000001</v>
      </c>
      <c r="C537" s="57">
        <v>0.146591</v>
      </c>
      <c r="D537" s="57">
        <v>9.4325000000000006E-2</v>
      </c>
      <c r="E537" s="57">
        <v>0.120063</v>
      </c>
      <c r="F537" s="57">
        <v>0.214286</v>
      </c>
      <c r="G537" s="57">
        <v>0.19292799999999999</v>
      </c>
      <c r="H537" s="3"/>
      <c r="I537" s="58">
        <f t="shared" si="48"/>
        <v>0</v>
      </c>
      <c r="J537" s="58">
        <f t="shared" si="49"/>
        <v>-1.5185194895323212E-2</v>
      </c>
      <c r="K537" s="58">
        <f t="shared" si="50"/>
        <v>-1.0461912951606615E-2</v>
      </c>
      <c r="L537" s="58">
        <f t="shared" si="51"/>
        <v>-6.9223383993341527E-3</v>
      </c>
      <c r="M537" s="58">
        <f t="shared" si="52"/>
        <v>2.2473280094007318E-2</v>
      </c>
      <c r="N537" s="58">
        <f t="shared" si="53"/>
        <v>-1.6129174598629795E-2</v>
      </c>
    </row>
    <row r="538" spans="1:14" ht="18.75" customHeight="1" x14ac:dyDescent="0.35">
      <c r="A538" s="56">
        <v>42928</v>
      </c>
      <c r="B538" s="57">
        <v>2.591513</v>
      </c>
      <c r="C538" s="57">
        <v>0.14958199999999999</v>
      </c>
      <c r="D538" s="57">
        <v>9.7303000000000001E-2</v>
      </c>
      <c r="E538" s="57">
        <v>0.12173100000000001</v>
      </c>
      <c r="F538" s="57">
        <v>0.214286</v>
      </c>
      <c r="G538" s="57">
        <v>0.193712</v>
      </c>
      <c r="H538" s="3"/>
      <c r="I538" s="58">
        <f t="shared" si="48"/>
        <v>1.5267335590423875E-2</v>
      </c>
      <c r="J538" s="58">
        <f t="shared" si="49"/>
        <v>2.0198341419223598E-2</v>
      </c>
      <c r="K538" s="58">
        <f t="shared" si="50"/>
        <v>3.1083555343149768E-2</v>
      </c>
      <c r="L538" s="58">
        <f t="shared" si="51"/>
        <v>1.3797087271833366E-2</v>
      </c>
      <c r="M538" s="58">
        <f t="shared" si="52"/>
        <v>0</v>
      </c>
      <c r="N538" s="58">
        <f t="shared" si="53"/>
        <v>4.0554576583895019E-3</v>
      </c>
    </row>
    <row r="539" spans="1:14" ht="18.75" customHeight="1" x14ac:dyDescent="0.35">
      <c r="A539" s="56">
        <v>42919</v>
      </c>
      <c r="B539" s="57">
        <v>2.5129830000000002</v>
      </c>
      <c r="C539" s="57">
        <v>0.14958199999999999</v>
      </c>
      <c r="D539" s="57">
        <v>9.2339000000000004E-2</v>
      </c>
      <c r="E539" s="57">
        <v>0.120063</v>
      </c>
      <c r="F539" s="57">
        <v>0.21618999999999999</v>
      </c>
      <c r="G539" s="57">
        <v>0.19920199999999999</v>
      </c>
      <c r="H539" s="3"/>
      <c r="I539" s="58">
        <f t="shared" si="48"/>
        <v>-3.0771381319157722E-2</v>
      </c>
      <c r="J539" s="58">
        <f t="shared" si="49"/>
        <v>0</v>
      </c>
      <c r="K539" s="58">
        <f t="shared" si="50"/>
        <v>-5.2363233716314246E-2</v>
      </c>
      <c r="L539" s="58">
        <f t="shared" si="51"/>
        <v>-1.3797087271833377E-2</v>
      </c>
      <c r="M539" s="58">
        <f t="shared" si="52"/>
        <v>8.8460792989403375E-3</v>
      </c>
      <c r="N539" s="58">
        <f t="shared" si="53"/>
        <v>2.7946865295353753E-2</v>
      </c>
    </row>
    <row r="540" spans="1:14" ht="18.75" customHeight="1" x14ac:dyDescent="0.35">
      <c r="A540" s="56">
        <v>42918</v>
      </c>
      <c r="B540" s="57">
        <v>2.591513</v>
      </c>
      <c r="C540" s="57">
        <v>0.15107799999999999</v>
      </c>
      <c r="D540" s="57">
        <v>9.1345999999999997E-2</v>
      </c>
      <c r="E540" s="57">
        <v>0.120897</v>
      </c>
      <c r="F540" s="57">
        <v>0.21618999999999999</v>
      </c>
      <c r="G540" s="57">
        <v>0.203907</v>
      </c>
      <c r="H540" s="3"/>
      <c r="I540" s="58">
        <f t="shared" si="48"/>
        <v>3.077138131915778E-2</v>
      </c>
      <c r="J540" s="58">
        <f t="shared" si="49"/>
        <v>9.951522291413304E-3</v>
      </c>
      <c r="K540" s="58">
        <f t="shared" si="50"/>
        <v>-1.0812093241894808E-2</v>
      </c>
      <c r="L540" s="58">
        <f t="shared" si="51"/>
        <v>6.9223383993341518E-3</v>
      </c>
      <c r="M540" s="58">
        <f t="shared" si="52"/>
        <v>0</v>
      </c>
      <c r="N540" s="58">
        <f t="shared" si="53"/>
        <v>2.3344622284584397E-2</v>
      </c>
    </row>
    <row r="541" spans="1:14" ht="18.75" customHeight="1" x14ac:dyDescent="0.35">
      <c r="A541" s="56">
        <v>42907</v>
      </c>
      <c r="B541" s="57">
        <v>2.591513</v>
      </c>
      <c r="C541" s="57">
        <v>0.15107799999999999</v>
      </c>
      <c r="D541" s="57">
        <v>9.1345999999999997E-2</v>
      </c>
      <c r="E541" s="57">
        <v>0.120897</v>
      </c>
      <c r="F541" s="57">
        <v>0.21142900000000001</v>
      </c>
      <c r="G541" s="57">
        <v>0.199986</v>
      </c>
      <c r="H541" s="3"/>
      <c r="I541" s="58">
        <f t="shared" si="48"/>
        <v>0</v>
      </c>
      <c r="J541" s="58">
        <f t="shared" si="49"/>
        <v>0</v>
      </c>
      <c r="K541" s="58">
        <f t="shared" si="50"/>
        <v>0</v>
      </c>
      <c r="L541" s="58">
        <f t="shared" si="51"/>
        <v>0</v>
      </c>
      <c r="M541" s="58">
        <f t="shared" si="52"/>
        <v>-2.2268405938552942E-2</v>
      </c>
      <c r="N541" s="58">
        <f t="shared" si="53"/>
        <v>-1.941664344740042E-2</v>
      </c>
    </row>
    <row r="542" spans="1:14" ht="18.75" customHeight="1" x14ac:dyDescent="0.35">
      <c r="A542" s="56">
        <v>42901</v>
      </c>
      <c r="B542" s="57">
        <v>2.7093099999999999</v>
      </c>
      <c r="C542" s="57">
        <v>0.15032999999999999</v>
      </c>
      <c r="D542" s="57">
        <v>9.1345999999999997E-2</v>
      </c>
      <c r="E542" s="57">
        <v>0.120897</v>
      </c>
      <c r="F542" s="57">
        <v>0.214286</v>
      </c>
      <c r="G542" s="57">
        <v>0.203123</v>
      </c>
      <c r="H542" s="3"/>
      <c r="I542" s="58">
        <f t="shared" si="48"/>
        <v>4.4452114891396236E-2</v>
      </c>
      <c r="J542" s="58">
        <f t="shared" si="49"/>
        <v>-4.9633820972975196E-3</v>
      </c>
      <c r="K542" s="58">
        <f t="shared" si="50"/>
        <v>0</v>
      </c>
      <c r="L542" s="58">
        <f t="shared" si="51"/>
        <v>0</v>
      </c>
      <c r="M542" s="58">
        <f t="shared" si="52"/>
        <v>1.3422326639612589E-2</v>
      </c>
      <c r="N542" s="58">
        <f t="shared" si="53"/>
        <v>1.5564342783759696E-2</v>
      </c>
    </row>
    <row r="543" spans="1:14" ht="18.75" customHeight="1" x14ac:dyDescent="0.35">
      <c r="A543" s="56">
        <v>42899</v>
      </c>
      <c r="B543" s="57">
        <v>2.7171630000000002</v>
      </c>
      <c r="C543" s="57">
        <v>0.14958199999999999</v>
      </c>
      <c r="D543" s="57">
        <v>9.0353000000000003E-2</v>
      </c>
      <c r="E543" s="57">
        <v>0.12173100000000001</v>
      </c>
      <c r="F543" s="57">
        <v>0.214286</v>
      </c>
      <c r="G543" s="57">
        <v>0.197633</v>
      </c>
      <c r="H543" s="3"/>
      <c r="I543" s="58">
        <f t="shared" si="48"/>
        <v>2.8943313574576863E-3</v>
      </c>
      <c r="J543" s="58">
        <f t="shared" si="49"/>
        <v>-4.9881401941158565E-3</v>
      </c>
      <c r="K543" s="58">
        <f t="shared" si="50"/>
        <v>-1.0930273542458711E-2</v>
      </c>
      <c r="L543" s="58">
        <f t="shared" si="51"/>
        <v>6.8747488724993245E-3</v>
      </c>
      <c r="M543" s="58">
        <f t="shared" si="52"/>
        <v>0</v>
      </c>
      <c r="N543" s="58">
        <f t="shared" si="53"/>
        <v>-2.7399931462955301E-2</v>
      </c>
    </row>
    <row r="544" spans="1:14" ht="18.75" customHeight="1" x14ac:dyDescent="0.35">
      <c r="A544" s="56">
        <v>42897</v>
      </c>
      <c r="B544" s="57">
        <v>2.591513</v>
      </c>
      <c r="C544" s="57">
        <v>0.15032999999999999</v>
      </c>
      <c r="D544" s="57">
        <v>9.0353000000000003E-2</v>
      </c>
      <c r="E544" s="57">
        <v>0.12256400000000001</v>
      </c>
      <c r="F544" s="57">
        <v>0.21618999999999999</v>
      </c>
      <c r="G544" s="57">
        <v>0.20547599999999999</v>
      </c>
      <c r="H544" s="3"/>
      <c r="I544" s="58">
        <f t="shared" si="48"/>
        <v>-4.7346446248853868E-2</v>
      </c>
      <c r="J544" s="58">
        <f t="shared" si="49"/>
        <v>4.9881401941159606E-3</v>
      </c>
      <c r="K544" s="58">
        <f t="shared" si="50"/>
        <v>0</v>
      </c>
      <c r="L544" s="58">
        <f t="shared" si="51"/>
        <v>6.8196502458266334E-3</v>
      </c>
      <c r="M544" s="58">
        <f t="shared" si="52"/>
        <v>8.8460792989403375E-3</v>
      </c>
      <c r="N544" s="58">
        <f t="shared" si="53"/>
        <v>3.89174633761077E-2</v>
      </c>
    </row>
    <row r="545" spans="1:14" ht="18.75" customHeight="1" x14ac:dyDescent="0.35">
      <c r="A545" s="56">
        <v>42894</v>
      </c>
      <c r="B545" s="57">
        <v>2.5129830000000002</v>
      </c>
      <c r="C545" s="57">
        <v>0.14958199999999999</v>
      </c>
      <c r="D545" s="57">
        <v>9.1345999999999997E-2</v>
      </c>
      <c r="E545" s="57">
        <v>0.120897</v>
      </c>
      <c r="F545" s="57">
        <v>0.21523800000000001</v>
      </c>
      <c r="G545" s="57">
        <v>0.20704500000000001</v>
      </c>
      <c r="H545" s="3"/>
      <c r="I545" s="58">
        <f t="shared" si="48"/>
        <v>-3.0771381319157722E-2</v>
      </c>
      <c r="J545" s="58">
        <f t="shared" si="49"/>
        <v>-4.9881401941158565E-3</v>
      </c>
      <c r="K545" s="58">
        <f t="shared" si="50"/>
        <v>1.0930273542458709E-2</v>
      </c>
      <c r="L545" s="58">
        <f t="shared" si="51"/>
        <v>-1.3694399118325939E-2</v>
      </c>
      <c r="M545" s="58">
        <f t="shared" si="52"/>
        <v>-4.4132580414930284E-3</v>
      </c>
      <c r="N545" s="58">
        <f t="shared" si="53"/>
        <v>7.6069221488168906E-3</v>
      </c>
    </row>
    <row r="546" spans="1:14" ht="18.75" customHeight="1" x14ac:dyDescent="0.35">
      <c r="A546" s="56">
        <v>42893</v>
      </c>
      <c r="B546" s="57">
        <v>2.5129830000000002</v>
      </c>
      <c r="C546" s="57">
        <v>0.14883399999999999</v>
      </c>
      <c r="D546" s="57">
        <v>9.1345999999999997E-2</v>
      </c>
      <c r="E546" s="57">
        <v>0.120897</v>
      </c>
      <c r="F546" s="57">
        <v>0.214286</v>
      </c>
      <c r="G546" s="57">
        <v>0.20626</v>
      </c>
      <c r="H546" s="3"/>
      <c r="I546" s="58">
        <f t="shared" si="48"/>
        <v>0</v>
      </c>
      <c r="J546" s="58">
        <f t="shared" si="49"/>
        <v>-5.0131465239002465E-3</v>
      </c>
      <c r="K546" s="58">
        <f t="shared" si="50"/>
        <v>0</v>
      </c>
      <c r="L546" s="58">
        <f t="shared" si="51"/>
        <v>0</v>
      </c>
      <c r="M546" s="58">
        <f t="shared" si="52"/>
        <v>-4.4328212574473317E-3</v>
      </c>
      <c r="N546" s="58">
        <f t="shared" si="53"/>
        <v>-3.7986520557284557E-3</v>
      </c>
    </row>
    <row r="547" spans="1:14" ht="18.75" customHeight="1" x14ac:dyDescent="0.35">
      <c r="A547" s="56">
        <v>42892</v>
      </c>
      <c r="B547" s="57">
        <v>2.5129830000000002</v>
      </c>
      <c r="C547" s="57">
        <v>0.14958199999999999</v>
      </c>
      <c r="D547" s="57">
        <v>9.1345999999999997E-2</v>
      </c>
      <c r="E547" s="57">
        <v>0.120897</v>
      </c>
      <c r="F547" s="57">
        <v>0.21523800000000001</v>
      </c>
      <c r="G547" s="57">
        <v>0.20547599999999999</v>
      </c>
      <c r="H547" s="3"/>
      <c r="I547" s="58">
        <f t="shared" si="48"/>
        <v>0</v>
      </c>
      <c r="J547" s="58">
        <f t="shared" si="49"/>
        <v>5.0131465239003454E-3</v>
      </c>
      <c r="K547" s="58">
        <f t="shared" si="50"/>
        <v>0</v>
      </c>
      <c r="L547" s="58">
        <f t="shared" si="51"/>
        <v>0</v>
      </c>
      <c r="M547" s="58">
        <f t="shared" si="52"/>
        <v>4.4328212574472345E-3</v>
      </c>
      <c r="N547" s="58">
        <f t="shared" si="53"/>
        <v>-3.8082700930885342E-3</v>
      </c>
    </row>
    <row r="548" spans="1:14" ht="18.75" customHeight="1" x14ac:dyDescent="0.35">
      <c r="A548" s="56">
        <v>42891</v>
      </c>
      <c r="B548" s="57">
        <v>2.3559209999999999</v>
      </c>
      <c r="C548" s="57">
        <v>0.14958199999999999</v>
      </c>
      <c r="D548" s="57">
        <v>9.2339000000000004E-2</v>
      </c>
      <c r="E548" s="57">
        <v>0.120897</v>
      </c>
      <c r="F548" s="57">
        <v>0.214286</v>
      </c>
      <c r="G548" s="57">
        <v>0.20626</v>
      </c>
      <c r="H548" s="3"/>
      <c r="I548" s="58">
        <f t="shared" si="48"/>
        <v>-6.4538759897670939E-2</v>
      </c>
      <c r="J548" s="58">
        <f t="shared" si="49"/>
        <v>0</v>
      </c>
      <c r="K548" s="58">
        <f t="shared" si="50"/>
        <v>1.0812093241894839E-2</v>
      </c>
      <c r="L548" s="58">
        <f t="shared" si="51"/>
        <v>0</v>
      </c>
      <c r="M548" s="58">
        <f t="shared" si="52"/>
        <v>-4.4328212574473317E-3</v>
      </c>
      <c r="N548" s="58">
        <f t="shared" si="53"/>
        <v>3.8082700930885324E-3</v>
      </c>
    </row>
    <row r="549" spans="1:14" ht="18.75" customHeight="1" x14ac:dyDescent="0.35">
      <c r="A549" s="56">
        <v>42890</v>
      </c>
      <c r="B549" s="57">
        <v>2.426599</v>
      </c>
      <c r="C549" s="57">
        <v>0.15032999999999999</v>
      </c>
      <c r="D549" s="57">
        <v>9.2339000000000004E-2</v>
      </c>
      <c r="E549" s="57">
        <v>0.120897</v>
      </c>
      <c r="F549" s="57">
        <v>0.21809500000000001</v>
      </c>
      <c r="G549" s="57">
        <v>0.20704500000000001</v>
      </c>
      <c r="H549" s="3"/>
      <c r="I549" s="58">
        <f t="shared" si="48"/>
        <v>2.9558954718335292E-2</v>
      </c>
      <c r="J549" s="58">
        <f t="shared" si="49"/>
        <v>4.9881401941159606E-3</v>
      </c>
      <c r="K549" s="58">
        <f t="shared" si="50"/>
        <v>0</v>
      </c>
      <c r="L549" s="58">
        <f t="shared" si="51"/>
        <v>0</v>
      </c>
      <c r="M549" s="58">
        <f t="shared" si="52"/>
        <v>1.7619176313722416E-2</v>
      </c>
      <c r="N549" s="58">
        <f t="shared" si="53"/>
        <v>3.7986520557284015E-3</v>
      </c>
    </row>
    <row r="550" spans="1:14" ht="18.75" customHeight="1" x14ac:dyDescent="0.35">
      <c r="A550" s="56">
        <v>42886</v>
      </c>
      <c r="B550" s="57">
        <v>2.4030399999999998</v>
      </c>
      <c r="C550" s="57">
        <v>0.15332200000000001</v>
      </c>
      <c r="D550" s="57">
        <v>9.3331999999999998E-2</v>
      </c>
      <c r="E550" s="57">
        <v>0.12256400000000001</v>
      </c>
      <c r="F550" s="57">
        <v>0.21809500000000001</v>
      </c>
      <c r="G550" s="57">
        <v>0.20782900000000001</v>
      </c>
      <c r="H550" s="3"/>
      <c r="I550" s="58">
        <f t="shared" si="48"/>
        <v>-9.7560860611836352E-3</v>
      </c>
      <c r="J550" s="58">
        <f t="shared" si="49"/>
        <v>1.9707407400106385E-2</v>
      </c>
      <c r="K550" s="58">
        <f t="shared" si="50"/>
        <v>1.0696441207602641E-2</v>
      </c>
      <c r="L550" s="58">
        <f t="shared" si="51"/>
        <v>1.3694399118325882E-2</v>
      </c>
      <c r="M550" s="58">
        <f t="shared" si="52"/>
        <v>0</v>
      </c>
      <c r="N550" s="58">
        <f t="shared" si="53"/>
        <v>3.7794652508688371E-3</v>
      </c>
    </row>
    <row r="551" spans="1:14" ht="18.75" customHeight="1" x14ac:dyDescent="0.35">
      <c r="A551" s="56">
        <v>42885</v>
      </c>
      <c r="B551" s="57">
        <v>2.4854970000000001</v>
      </c>
      <c r="C551" s="57">
        <v>0.15182599999999999</v>
      </c>
      <c r="D551" s="57">
        <v>9.3331999999999998E-2</v>
      </c>
      <c r="E551" s="57">
        <v>0.124232</v>
      </c>
      <c r="F551" s="57">
        <v>0.22095200000000001</v>
      </c>
      <c r="G551" s="57">
        <v>0.20782900000000001</v>
      </c>
      <c r="H551" s="3"/>
      <c r="I551" s="58">
        <f t="shared" si="48"/>
        <v>3.373803707612482E-2</v>
      </c>
      <c r="J551" s="58">
        <f t="shared" si="49"/>
        <v>-9.8051567473563042E-3</v>
      </c>
      <c r="K551" s="58">
        <f t="shared" si="50"/>
        <v>0</v>
      </c>
      <c r="L551" s="58">
        <f t="shared" si="51"/>
        <v>1.3517442731466434E-2</v>
      </c>
      <c r="M551" s="58">
        <f t="shared" si="52"/>
        <v>1.3014735676305629E-2</v>
      </c>
      <c r="N551" s="58">
        <f t="shared" si="53"/>
        <v>0</v>
      </c>
    </row>
    <row r="552" spans="1:14" ht="18.75" customHeight="1" x14ac:dyDescent="0.35">
      <c r="A552" s="56">
        <v>42883</v>
      </c>
      <c r="B552" s="57">
        <v>2.4854970000000001</v>
      </c>
      <c r="C552" s="57">
        <v>0.15107799999999999</v>
      </c>
      <c r="D552" s="57">
        <v>9.3331999999999998E-2</v>
      </c>
      <c r="E552" s="57">
        <v>0.12589900000000001</v>
      </c>
      <c r="F552" s="57">
        <v>0.21523800000000001</v>
      </c>
      <c r="G552" s="57">
        <v>0.20782900000000001</v>
      </c>
      <c r="H552" s="3"/>
      <c r="I552" s="58">
        <f t="shared" si="48"/>
        <v>0</v>
      </c>
      <c r="J552" s="58">
        <f t="shared" si="49"/>
        <v>-4.9388685554524418E-3</v>
      </c>
      <c r="K552" s="58">
        <f t="shared" si="50"/>
        <v>0</v>
      </c>
      <c r="L552" s="58">
        <f t="shared" si="51"/>
        <v>1.3329212940113855E-2</v>
      </c>
      <c r="M552" s="58">
        <f t="shared" si="52"/>
        <v>-2.6201090732580687E-2</v>
      </c>
      <c r="N552" s="58">
        <f t="shared" si="53"/>
        <v>0</v>
      </c>
    </row>
    <row r="553" spans="1:14" ht="18.75" customHeight="1" x14ac:dyDescent="0.35">
      <c r="A553" s="56">
        <v>42879</v>
      </c>
      <c r="B553" s="57">
        <v>2.591513</v>
      </c>
      <c r="C553" s="57">
        <v>0.148086</v>
      </c>
      <c r="D553" s="57">
        <v>9.2339000000000004E-2</v>
      </c>
      <c r="E553" s="57">
        <v>0.12256400000000001</v>
      </c>
      <c r="F553" s="57">
        <v>0.21523800000000001</v>
      </c>
      <c r="G553" s="57">
        <v>0.203907</v>
      </c>
      <c r="H553" s="3"/>
      <c r="I553" s="58">
        <f t="shared" si="48"/>
        <v>4.1769235483552145E-2</v>
      </c>
      <c r="J553" s="58">
        <f t="shared" si="49"/>
        <v>-2.0003073654082451E-2</v>
      </c>
      <c r="K553" s="58">
        <f t="shared" si="50"/>
        <v>-1.0696441207602681E-2</v>
      </c>
      <c r="L553" s="58">
        <f t="shared" si="51"/>
        <v>-2.6846655671580403E-2</v>
      </c>
      <c r="M553" s="58">
        <f t="shared" si="52"/>
        <v>0</v>
      </c>
      <c r="N553" s="58">
        <f t="shared" si="53"/>
        <v>-1.9051618649197393E-2</v>
      </c>
    </row>
    <row r="554" spans="1:14" ht="18.75" customHeight="1" x14ac:dyDescent="0.35">
      <c r="A554" s="56">
        <v>42876</v>
      </c>
      <c r="B554" s="57">
        <v>2.591513</v>
      </c>
      <c r="C554" s="57">
        <v>0.14958199999999999</v>
      </c>
      <c r="D554" s="57">
        <v>9.2339000000000004E-2</v>
      </c>
      <c r="E554" s="57">
        <v>0.118396</v>
      </c>
      <c r="F554" s="57">
        <v>0.217143</v>
      </c>
      <c r="G554" s="57">
        <v>0.196849</v>
      </c>
      <c r="H554" s="3"/>
      <c r="I554" s="58">
        <f t="shared" si="48"/>
        <v>0</v>
      </c>
      <c r="J554" s="58">
        <f t="shared" si="49"/>
        <v>1.0051551362669041E-2</v>
      </c>
      <c r="K554" s="58">
        <f t="shared" si="50"/>
        <v>0</v>
      </c>
      <c r="L554" s="58">
        <f t="shared" si="51"/>
        <v>-3.4598404439984826E-2</v>
      </c>
      <c r="M554" s="58">
        <f t="shared" si="52"/>
        <v>8.8117300546492021E-3</v>
      </c>
      <c r="N554" s="58">
        <f t="shared" si="53"/>
        <v>-3.5227070178639623E-2</v>
      </c>
    </row>
    <row r="555" spans="1:14" ht="18.75" customHeight="1" x14ac:dyDescent="0.35">
      <c r="A555" s="56">
        <v>42872</v>
      </c>
      <c r="B555" s="57">
        <v>2.5522480000000001</v>
      </c>
      <c r="C555" s="57">
        <v>0.15182599999999999</v>
      </c>
      <c r="D555" s="57">
        <v>9.2339000000000004E-2</v>
      </c>
      <c r="E555" s="57">
        <v>0.118396</v>
      </c>
      <c r="F555" s="57">
        <v>0.21618999999999999</v>
      </c>
      <c r="G555" s="57">
        <v>0.196849</v>
      </c>
      <c r="H555" s="3"/>
      <c r="I555" s="58">
        <f t="shared" si="48"/>
        <v>-1.5267335590423883E-2</v>
      </c>
      <c r="J555" s="58">
        <f t="shared" si="49"/>
        <v>1.489039084686585E-2</v>
      </c>
      <c r="K555" s="58">
        <f t="shared" si="50"/>
        <v>0</v>
      </c>
      <c r="L555" s="58">
        <f t="shared" si="51"/>
        <v>0</v>
      </c>
      <c r="M555" s="58">
        <f t="shared" si="52"/>
        <v>-4.3984720131561841E-3</v>
      </c>
      <c r="N555" s="58">
        <f t="shared" si="53"/>
        <v>0</v>
      </c>
    </row>
    <row r="556" spans="1:14" ht="18.75" customHeight="1" x14ac:dyDescent="0.35">
      <c r="A556" s="56">
        <v>42871</v>
      </c>
      <c r="B556" s="57">
        <v>2.5483220000000002</v>
      </c>
      <c r="C556" s="57">
        <v>0.15032999999999999</v>
      </c>
      <c r="D556" s="57">
        <v>9.1345999999999997E-2</v>
      </c>
      <c r="E556" s="57">
        <v>0.120063</v>
      </c>
      <c r="F556" s="57">
        <v>0.21618999999999999</v>
      </c>
      <c r="G556" s="57">
        <v>0.19606499999999999</v>
      </c>
      <c r="H556" s="3"/>
      <c r="I556" s="58">
        <f t="shared" si="48"/>
        <v>-1.539436092570129E-3</v>
      </c>
      <c r="J556" s="58">
        <f t="shared" si="49"/>
        <v>-9.9022506527500134E-3</v>
      </c>
      <c r="K556" s="58">
        <f t="shared" si="50"/>
        <v>-1.0812093241894808E-2</v>
      </c>
      <c r="L556" s="58">
        <f t="shared" si="51"/>
        <v>1.3981666922324708E-2</v>
      </c>
      <c r="M556" s="58">
        <f t="shared" si="52"/>
        <v>0</v>
      </c>
      <c r="N556" s="58">
        <f t="shared" si="53"/>
        <v>-3.9907004610584161E-3</v>
      </c>
    </row>
    <row r="557" spans="1:14" ht="18.75" customHeight="1" x14ac:dyDescent="0.35">
      <c r="A557" s="56">
        <v>42869</v>
      </c>
      <c r="B557" s="57">
        <v>2.662191</v>
      </c>
      <c r="C557" s="57">
        <v>0.15407000000000001</v>
      </c>
      <c r="D557" s="57">
        <v>9.3331999999999998E-2</v>
      </c>
      <c r="E557" s="57">
        <v>0.11506</v>
      </c>
      <c r="F557" s="57">
        <v>0.21904799999999999</v>
      </c>
      <c r="G557" s="57">
        <v>0.194496</v>
      </c>
      <c r="H557" s="3"/>
      <c r="I557" s="58">
        <f t="shared" si="48"/>
        <v>4.371436461064078E-2</v>
      </c>
      <c r="J557" s="58">
        <f t="shared" si="49"/>
        <v>2.457416695394081E-2</v>
      </c>
      <c r="K557" s="58">
        <f t="shared" si="50"/>
        <v>2.1508534449497515E-2</v>
      </c>
      <c r="L557" s="58">
        <f t="shared" si="51"/>
        <v>-4.256287358261409E-2</v>
      </c>
      <c r="M557" s="58">
        <f t="shared" si="52"/>
        <v>1.3133233216312818E-2</v>
      </c>
      <c r="N557" s="58">
        <f t="shared" si="53"/>
        <v>-8.0346396112969155E-3</v>
      </c>
    </row>
    <row r="558" spans="1:14" ht="18.75" customHeight="1" x14ac:dyDescent="0.35">
      <c r="A558" s="56">
        <v>42864</v>
      </c>
      <c r="B558" s="57">
        <v>2.6700439999999999</v>
      </c>
      <c r="C558" s="57">
        <v>0.15257399999999999</v>
      </c>
      <c r="D558" s="57">
        <v>9.4325000000000006E-2</v>
      </c>
      <c r="E558" s="57">
        <v>0.117562</v>
      </c>
      <c r="F558" s="57">
        <v>0.22095200000000001</v>
      </c>
      <c r="G558" s="57">
        <v>0.18979099999999999</v>
      </c>
      <c r="H558" s="3"/>
      <c r="I558" s="58">
        <f t="shared" si="48"/>
        <v>2.945483714665997E-3</v>
      </c>
      <c r="J558" s="58">
        <f t="shared" si="49"/>
        <v>-9.7573203382986008E-3</v>
      </c>
      <c r="K558" s="58">
        <f t="shared" si="50"/>
        <v>1.0583237165561879E-2</v>
      </c>
      <c r="L558" s="58">
        <f t="shared" si="51"/>
        <v>2.1512122560172979E-2</v>
      </c>
      <c r="M558" s="58">
        <f t="shared" si="52"/>
        <v>8.6545994747747792E-3</v>
      </c>
      <c r="N558" s="58">
        <f t="shared" si="53"/>
        <v>-2.4488130577874797E-2</v>
      </c>
    </row>
    <row r="559" spans="1:14" ht="18.75" customHeight="1" x14ac:dyDescent="0.35">
      <c r="A559" s="56">
        <v>42863</v>
      </c>
      <c r="B559" s="57">
        <v>2.6700439999999999</v>
      </c>
      <c r="C559" s="57">
        <v>0.15407000000000001</v>
      </c>
      <c r="D559" s="57">
        <v>9.5316999999999999E-2</v>
      </c>
      <c r="E559" s="57">
        <v>0.116728</v>
      </c>
      <c r="F559" s="57">
        <v>0.22095200000000001</v>
      </c>
      <c r="G559" s="57">
        <v>0.18979099999999999</v>
      </c>
      <c r="H559" s="3"/>
      <c r="I559" s="58">
        <f t="shared" si="48"/>
        <v>0</v>
      </c>
      <c r="J559" s="58">
        <f t="shared" si="49"/>
        <v>9.7573203382985314E-3</v>
      </c>
      <c r="K559" s="58">
        <f t="shared" si="50"/>
        <v>1.0461912951606502E-2</v>
      </c>
      <c r="L559" s="58">
        <f t="shared" si="51"/>
        <v>-7.1194120335990102E-3</v>
      </c>
      <c r="M559" s="58">
        <f t="shared" si="52"/>
        <v>0</v>
      </c>
      <c r="N559" s="58">
        <f t="shared" si="53"/>
        <v>0</v>
      </c>
    </row>
    <row r="560" spans="1:14" ht="18.75" customHeight="1" x14ac:dyDescent="0.35">
      <c r="A560" s="56">
        <v>42859</v>
      </c>
      <c r="B560" s="57">
        <v>2.6700439999999999</v>
      </c>
      <c r="C560" s="57">
        <v>0.15107799999999999</v>
      </c>
      <c r="D560" s="57">
        <v>9.4325000000000006E-2</v>
      </c>
      <c r="E560" s="57">
        <v>0.119229</v>
      </c>
      <c r="F560" s="57">
        <v>0.21333299999999999</v>
      </c>
      <c r="G560" s="57">
        <v>0.18979099999999999</v>
      </c>
      <c r="H560" s="3"/>
      <c r="I560" s="58">
        <f t="shared" si="48"/>
        <v>0</v>
      </c>
      <c r="J560" s="58">
        <f t="shared" si="49"/>
        <v>-1.9610784856643266E-2</v>
      </c>
      <c r="K560" s="58">
        <f t="shared" si="50"/>
        <v>-1.0461912951606615E-2</v>
      </c>
      <c r="L560" s="58">
        <f t="shared" si="51"/>
        <v>2.1199571670262218E-2</v>
      </c>
      <c r="M560" s="58">
        <f t="shared" si="52"/>
        <v>-3.5091158173073525E-2</v>
      </c>
      <c r="N560" s="58">
        <f t="shared" si="53"/>
        <v>0</v>
      </c>
    </row>
    <row r="561" spans="1:14" ht="18.75" customHeight="1" x14ac:dyDescent="0.35">
      <c r="A561" s="56">
        <v>42858</v>
      </c>
      <c r="B561" s="57">
        <v>2.6700439999999999</v>
      </c>
      <c r="C561" s="57">
        <v>0.14958199999999999</v>
      </c>
      <c r="D561" s="57">
        <v>9.5316999999999999E-2</v>
      </c>
      <c r="E561" s="57">
        <v>0.118396</v>
      </c>
      <c r="F561" s="57">
        <v>0.21142900000000001</v>
      </c>
      <c r="G561" s="57">
        <v>0.185085</v>
      </c>
      <c r="H561" s="3"/>
      <c r="I561" s="58">
        <f t="shared" si="48"/>
        <v>0</v>
      </c>
      <c r="J561" s="58">
        <f t="shared" si="49"/>
        <v>-9.9515222914134359E-3</v>
      </c>
      <c r="K561" s="58">
        <f t="shared" si="50"/>
        <v>1.0461912951606502E-2</v>
      </c>
      <c r="L561" s="58">
        <f t="shared" si="51"/>
        <v>-7.0110755365467813E-3</v>
      </c>
      <c r="M561" s="58">
        <f t="shared" si="52"/>
        <v>-8.9650804565670952E-3</v>
      </c>
      <c r="N561" s="58">
        <f t="shared" si="53"/>
        <v>-2.5108287697846239E-2</v>
      </c>
    </row>
    <row r="562" spans="1:14" ht="18.75" customHeight="1" x14ac:dyDescent="0.35">
      <c r="A562" s="56">
        <v>42857</v>
      </c>
      <c r="B562" s="57">
        <v>2.6700439999999999</v>
      </c>
      <c r="C562" s="57">
        <v>0.143599</v>
      </c>
      <c r="D562" s="57">
        <v>9.3331999999999998E-2</v>
      </c>
      <c r="E562" s="57">
        <v>0.114227</v>
      </c>
      <c r="F562" s="57">
        <v>0.21142900000000001</v>
      </c>
      <c r="G562" s="57">
        <v>0.18979099999999999</v>
      </c>
      <c r="H562" s="3"/>
      <c r="I562" s="58">
        <f t="shared" si="48"/>
        <v>0</v>
      </c>
      <c r="J562" s="58">
        <f t="shared" si="49"/>
        <v>-4.082004464405125E-2</v>
      </c>
      <c r="K562" s="58">
        <f t="shared" si="50"/>
        <v>-2.1045150117168433E-2</v>
      </c>
      <c r="L562" s="58">
        <f t="shared" si="51"/>
        <v>-3.5847241497570979E-2</v>
      </c>
      <c r="M562" s="58">
        <f t="shared" si="52"/>
        <v>0</v>
      </c>
      <c r="N562" s="58">
        <f t="shared" si="53"/>
        <v>2.5108287697846197E-2</v>
      </c>
    </row>
    <row r="563" spans="1:14" ht="18.75" customHeight="1" x14ac:dyDescent="0.35">
      <c r="A563" s="56">
        <v>42844</v>
      </c>
      <c r="B563" s="57">
        <v>2.7485750000000002</v>
      </c>
      <c r="C563" s="57">
        <v>0.147339</v>
      </c>
      <c r="D563" s="57">
        <v>8.8367000000000001E-2</v>
      </c>
      <c r="E563" s="57">
        <v>0.110664</v>
      </c>
      <c r="F563" s="57">
        <v>0.22312899999999999</v>
      </c>
      <c r="G563" s="57">
        <v>0.18038000000000001</v>
      </c>
      <c r="H563" s="3"/>
      <c r="I563" s="58">
        <f t="shared" si="48"/>
        <v>2.8987643880578968E-2</v>
      </c>
      <c r="J563" s="58">
        <f t="shared" si="49"/>
        <v>2.5711361406848317E-2</v>
      </c>
      <c r="K563" s="58">
        <f t="shared" si="50"/>
        <v>-5.4664431903608236E-2</v>
      </c>
      <c r="L563" s="58">
        <f t="shared" si="51"/>
        <v>-3.1689113025351594E-2</v>
      </c>
      <c r="M563" s="58">
        <f t="shared" si="52"/>
        <v>5.3860834816261915E-2</v>
      </c>
      <c r="N563" s="58">
        <f t="shared" si="53"/>
        <v>-5.0857729978890917E-2</v>
      </c>
    </row>
    <row r="564" spans="1:14" ht="18.75" customHeight="1" x14ac:dyDescent="0.35">
      <c r="A564" s="56">
        <v>42842</v>
      </c>
      <c r="B564" s="57">
        <v>2.764281</v>
      </c>
      <c r="C564" s="57">
        <v>0.15385599999999999</v>
      </c>
      <c r="D564" s="57">
        <v>8.9359999999999995E-2</v>
      </c>
      <c r="E564" s="57">
        <v>0.11142199999999999</v>
      </c>
      <c r="F564" s="57">
        <v>0.222222</v>
      </c>
      <c r="G564" s="57">
        <v>0.18038000000000001</v>
      </c>
      <c r="H564" s="3"/>
      <c r="I564" s="58">
        <f t="shared" si="48"/>
        <v>5.6979694349643334E-3</v>
      </c>
      <c r="J564" s="58">
        <f t="shared" si="49"/>
        <v>4.328104582420908E-2</v>
      </c>
      <c r="K564" s="58">
        <f t="shared" si="50"/>
        <v>1.1174557979741151E-2</v>
      </c>
      <c r="L564" s="58">
        <f t="shared" si="51"/>
        <v>6.8262109577796725E-3</v>
      </c>
      <c r="M564" s="58">
        <f t="shared" si="52"/>
        <v>-4.0731973387190604E-3</v>
      </c>
      <c r="N564" s="58">
        <f t="shared" si="53"/>
        <v>0</v>
      </c>
    </row>
    <row r="565" spans="1:14" ht="18.75" customHeight="1" x14ac:dyDescent="0.35">
      <c r="A565" s="56">
        <v>42836</v>
      </c>
      <c r="B565" s="57">
        <v>2.7446480000000002</v>
      </c>
      <c r="C565" s="57">
        <v>0.16026699999999999</v>
      </c>
      <c r="D565" s="57">
        <v>9.0353000000000003E-2</v>
      </c>
      <c r="E565" s="57">
        <v>0.11597</v>
      </c>
      <c r="F565" s="57">
        <v>0.22585</v>
      </c>
      <c r="G565" s="57">
        <v>0.181948</v>
      </c>
      <c r="H565" s="3"/>
      <c r="I565" s="58">
        <f t="shared" si="48"/>
        <v>-7.1277314049300981E-3</v>
      </c>
      <c r="J565" s="58">
        <f t="shared" si="49"/>
        <v>4.0824074384980702E-2</v>
      </c>
      <c r="K565" s="58">
        <f t="shared" si="50"/>
        <v>1.1051065931910907E-2</v>
      </c>
      <c r="L565" s="58">
        <f t="shared" si="51"/>
        <v>4.0006742438318123E-2</v>
      </c>
      <c r="M565" s="58">
        <f t="shared" si="52"/>
        <v>1.6194179895250242E-2</v>
      </c>
      <c r="N565" s="58">
        <f t="shared" si="53"/>
        <v>8.6551952294161294E-3</v>
      </c>
    </row>
    <row r="566" spans="1:14" ht="18.75" customHeight="1" x14ac:dyDescent="0.35">
      <c r="A566" s="56">
        <v>42830</v>
      </c>
      <c r="B566" s="57">
        <v>2.6739709999999999</v>
      </c>
      <c r="C566" s="57">
        <v>0.165965</v>
      </c>
      <c r="D566" s="57">
        <v>9.0353000000000003E-2</v>
      </c>
      <c r="E566" s="57">
        <v>0.119002</v>
      </c>
      <c r="F566" s="57">
        <v>0.22312899999999999</v>
      </c>
      <c r="G566" s="57">
        <v>0.181948</v>
      </c>
      <c r="H566" s="3"/>
      <c r="I566" s="58">
        <f t="shared" si="48"/>
        <v>-2.6088200142561205E-2</v>
      </c>
      <c r="J566" s="58">
        <f t="shared" si="49"/>
        <v>3.4935748334846708E-2</v>
      </c>
      <c r="K566" s="58">
        <f t="shared" si="50"/>
        <v>0</v>
      </c>
      <c r="L566" s="58">
        <f t="shared" si="51"/>
        <v>2.5808762724375101E-2</v>
      </c>
      <c r="M566" s="58">
        <f t="shared" si="52"/>
        <v>-1.2120982556531157E-2</v>
      </c>
      <c r="N566" s="58">
        <f t="shared" si="53"/>
        <v>0</v>
      </c>
    </row>
    <row r="567" spans="1:14" ht="18.75" customHeight="1" x14ac:dyDescent="0.35">
      <c r="A567" s="56">
        <v>42824</v>
      </c>
      <c r="B567" s="57">
        <v>2.6700439999999999</v>
      </c>
      <c r="C567" s="57">
        <v>0.16881399999999999</v>
      </c>
      <c r="D567" s="57">
        <v>8.8367000000000001E-2</v>
      </c>
      <c r="E567" s="57">
        <v>0.116728</v>
      </c>
      <c r="F567" s="57">
        <v>0.22675699999999999</v>
      </c>
      <c r="G567" s="57">
        <v>0.178811</v>
      </c>
      <c r="H567" s="3"/>
      <c r="I567" s="58">
        <f t="shared" si="48"/>
        <v>-1.4696817680520875E-3</v>
      </c>
      <c r="J567" s="58">
        <f t="shared" si="49"/>
        <v>1.7020594358823856E-2</v>
      </c>
      <c r="K567" s="58">
        <f t="shared" si="50"/>
        <v>-2.2225623911652077E-2</v>
      </c>
      <c r="L567" s="58">
        <f t="shared" si="51"/>
        <v>-1.9293857731265806E-2</v>
      </c>
      <c r="M567" s="58">
        <f t="shared" si="52"/>
        <v>1.6128879977971813E-2</v>
      </c>
      <c r="N567" s="58">
        <f t="shared" si="53"/>
        <v>-1.7391549867122821E-2</v>
      </c>
    </row>
    <row r="568" spans="1:14" ht="18.75" customHeight="1" x14ac:dyDescent="0.35">
      <c r="A568" s="56">
        <v>42820</v>
      </c>
      <c r="B568" s="57">
        <v>2.7485750000000002</v>
      </c>
      <c r="C568" s="57">
        <v>0.17166400000000001</v>
      </c>
      <c r="D568" s="57">
        <v>9.0353000000000003E-2</v>
      </c>
      <c r="E568" s="57">
        <v>0.120518</v>
      </c>
      <c r="F568" s="57">
        <v>0.22312899999999999</v>
      </c>
      <c r="G568" s="57">
        <v>0.176458</v>
      </c>
      <c r="H568" s="3"/>
      <c r="I568" s="58">
        <f t="shared" si="48"/>
        <v>2.8987643880578968E-2</v>
      </c>
      <c r="J568" s="58">
        <f t="shared" si="49"/>
        <v>1.6741560783106263E-2</v>
      </c>
      <c r="K568" s="58">
        <f t="shared" si="50"/>
        <v>2.222562391165199E-2</v>
      </c>
      <c r="L568" s="58">
        <f t="shared" si="51"/>
        <v>3.1952677406627626E-2</v>
      </c>
      <c r="M568" s="58">
        <f t="shared" si="52"/>
        <v>-1.6128879977971872E-2</v>
      </c>
      <c r="N568" s="58">
        <f t="shared" si="53"/>
        <v>-1.3246494383501407E-2</v>
      </c>
    </row>
    <row r="569" spans="1:14" ht="18.75" customHeight="1" x14ac:dyDescent="0.35">
      <c r="A569" s="56">
        <v>42817</v>
      </c>
      <c r="B569" s="57">
        <v>2.7485750000000002</v>
      </c>
      <c r="C569" s="57">
        <v>0.170239</v>
      </c>
      <c r="D569" s="57">
        <v>9.1345999999999997E-2</v>
      </c>
      <c r="E569" s="57">
        <v>0.11976000000000001</v>
      </c>
      <c r="F569" s="57">
        <v>0.22403600000000001</v>
      </c>
      <c r="G569" s="57">
        <v>0.1694</v>
      </c>
      <c r="H569" s="3"/>
      <c r="I569" s="58">
        <f t="shared" si="48"/>
        <v>0</v>
      </c>
      <c r="J569" s="58">
        <f t="shared" si="49"/>
        <v>-8.3357458185136461E-3</v>
      </c>
      <c r="K569" s="58">
        <f t="shared" si="50"/>
        <v>1.0930273542458709E-2</v>
      </c>
      <c r="L569" s="58">
        <f t="shared" si="51"/>
        <v>-6.3093792569759869E-3</v>
      </c>
      <c r="M569" s="58">
        <f t="shared" si="52"/>
        <v>4.0566736835147676E-3</v>
      </c>
      <c r="N569" s="58">
        <f t="shared" si="53"/>
        <v>-4.0820105498400122E-2</v>
      </c>
    </row>
    <row r="570" spans="1:14" ht="18.75" customHeight="1" x14ac:dyDescent="0.35">
      <c r="A570" s="56">
        <v>42815</v>
      </c>
      <c r="B570" s="57">
        <v>2.59544</v>
      </c>
      <c r="C570" s="57">
        <v>0.16667699999999999</v>
      </c>
      <c r="D570" s="57">
        <v>8.9359999999999995E-2</v>
      </c>
      <c r="E570" s="57">
        <v>0.119002</v>
      </c>
      <c r="F570" s="57">
        <v>0.22131500000000001</v>
      </c>
      <c r="G570" s="57">
        <v>0.16783200000000001</v>
      </c>
      <c r="H570" s="3"/>
      <c r="I570" s="58">
        <f t="shared" si="48"/>
        <v>-5.7326536472909743E-2</v>
      </c>
      <c r="J570" s="58">
        <f t="shared" si="49"/>
        <v>-2.114552424371538E-2</v>
      </c>
      <c r="K570" s="58">
        <f t="shared" si="50"/>
        <v>-2.1981339474369709E-2</v>
      </c>
      <c r="L570" s="58">
        <f t="shared" si="51"/>
        <v>-6.3494404183859175E-3</v>
      </c>
      <c r="M570" s="58">
        <f t="shared" si="52"/>
        <v>-1.2219727175277568E-2</v>
      </c>
      <c r="N570" s="58">
        <f t="shared" si="53"/>
        <v>-9.299303148278525E-3</v>
      </c>
    </row>
    <row r="571" spans="1:14" ht="18.75" customHeight="1" x14ac:dyDescent="0.35">
      <c r="A571" s="56">
        <v>42808</v>
      </c>
      <c r="B571" s="57">
        <v>2.6189990000000001</v>
      </c>
      <c r="C571" s="57">
        <v>0.16240399999999999</v>
      </c>
      <c r="D571" s="57">
        <v>8.8367000000000001E-2</v>
      </c>
      <c r="E571" s="57">
        <v>0.120518</v>
      </c>
      <c r="F571" s="57">
        <v>0.22131500000000001</v>
      </c>
      <c r="G571" s="57">
        <v>0.1694</v>
      </c>
      <c r="H571" s="3"/>
      <c r="I571" s="58">
        <f t="shared" si="48"/>
        <v>9.0361246155851102E-3</v>
      </c>
      <c r="J571" s="58">
        <f t="shared" si="49"/>
        <v>-2.5970749866038843E-2</v>
      </c>
      <c r="K571" s="58">
        <f t="shared" si="50"/>
        <v>-1.1174557979741106E-2</v>
      </c>
      <c r="L571" s="58">
        <f t="shared" si="51"/>
        <v>1.2658819675361914E-2</v>
      </c>
      <c r="M571" s="58">
        <f t="shared" si="52"/>
        <v>0</v>
      </c>
      <c r="N571" s="58">
        <f t="shared" si="53"/>
        <v>9.2993031482786394E-3</v>
      </c>
    </row>
    <row r="572" spans="1:14" ht="18.75" customHeight="1" x14ac:dyDescent="0.35">
      <c r="A572" s="56">
        <v>42803</v>
      </c>
      <c r="B572" s="57">
        <v>2.9056359999999999</v>
      </c>
      <c r="C572" s="57">
        <v>0.16311600000000001</v>
      </c>
      <c r="D572" s="57">
        <v>8.7373999999999993E-2</v>
      </c>
      <c r="E572" s="57">
        <v>0.12127599999999999</v>
      </c>
      <c r="F572" s="57">
        <v>0.22312899999999999</v>
      </c>
      <c r="G572" s="57">
        <v>0.16469500000000001</v>
      </c>
      <c r="H572" s="3"/>
      <c r="I572" s="58">
        <f t="shared" si="48"/>
        <v>0.10386011551554682</v>
      </c>
      <c r="J572" s="58">
        <f t="shared" si="49"/>
        <v>4.3745461749886833E-3</v>
      </c>
      <c r="K572" s="58">
        <f t="shared" si="50"/>
        <v>-1.1300841214039625E-2</v>
      </c>
      <c r="L572" s="58">
        <f t="shared" si="51"/>
        <v>6.2698204514669668E-3</v>
      </c>
      <c r="M572" s="58">
        <f t="shared" si="52"/>
        <v>8.1630534917628075E-3</v>
      </c>
      <c r="N572" s="58">
        <f t="shared" si="53"/>
        <v>-2.816750372225919E-2</v>
      </c>
    </row>
    <row r="573" spans="1:14" ht="18.75" customHeight="1" x14ac:dyDescent="0.35">
      <c r="A573" s="56">
        <v>42796</v>
      </c>
      <c r="B573" s="57">
        <v>2.7635329999999998</v>
      </c>
      <c r="C573" s="57">
        <v>0.16097900000000001</v>
      </c>
      <c r="D573" s="57">
        <v>8.6380999999999999E-2</v>
      </c>
      <c r="E573" s="57">
        <v>0.11976000000000001</v>
      </c>
      <c r="F573" s="57">
        <v>0.21768699999999999</v>
      </c>
      <c r="G573" s="57">
        <v>0.170184</v>
      </c>
      <c r="H573" s="3"/>
      <c r="I573" s="58">
        <f t="shared" si="48"/>
        <v>-5.014236561735539E-2</v>
      </c>
      <c r="J573" s="58">
        <f t="shared" si="49"/>
        <v>-1.3187682446612862E-2</v>
      </c>
      <c r="K573" s="58">
        <f t="shared" si="50"/>
        <v>-1.1430011347741319E-2</v>
      </c>
      <c r="L573" s="58">
        <f t="shared" si="51"/>
        <v>-1.257919970844288E-2</v>
      </c>
      <c r="M573" s="58">
        <f t="shared" si="52"/>
        <v>-2.4691828291013809E-2</v>
      </c>
      <c r="N573" s="58">
        <f t="shared" si="53"/>
        <v>3.2784926174110315E-2</v>
      </c>
    </row>
    <row r="574" spans="1:14" ht="18.75" customHeight="1" x14ac:dyDescent="0.35">
      <c r="A574" s="56">
        <v>42795</v>
      </c>
      <c r="B574" s="57">
        <v>2.7635329999999998</v>
      </c>
      <c r="C574" s="57">
        <v>0.16311600000000001</v>
      </c>
      <c r="D574" s="57">
        <v>8.6380999999999999E-2</v>
      </c>
      <c r="E574" s="57">
        <v>0.11976000000000001</v>
      </c>
      <c r="F574" s="57">
        <v>0.22131500000000001</v>
      </c>
      <c r="G574" s="57">
        <v>0.170184</v>
      </c>
      <c r="H574" s="3"/>
      <c r="I574" s="58">
        <f t="shared" si="48"/>
        <v>0</v>
      </c>
      <c r="J574" s="58">
        <f t="shared" si="49"/>
        <v>1.318768244661284E-2</v>
      </c>
      <c r="K574" s="58">
        <f t="shared" si="50"/>
        <v>0</v>
      </c>
      <c r="L574" s="58">
        <f t="shared" si="51"/>
        <v>0</v>
      </c>
      <c r="M574" s="58">
        <f t="shared" si="52"/>
        <v>1.6528774799251224E-2</v>
      </c>
      <c r="N574" s="58">
        <f t="shared" si="53"/>
        <v>0</v>
      </c>
    </row>
    <row r="575" spans="1:14" ht="18.75" customHeight="1" x14ac:dyDescent="0.35">
      <c r="A575" s="56">
        <v>42793</v>
      </c>
      <c r="B575" s="57">
        <v>2.7560539999999998</v>
      </c>
      <c r="C575" s="57">
        <v>0.16525300000000001</v>
      </c>
      <c r="D575" s="57">
        <v>8.6380999999999999E-2</v>
      </c>
      <c r="E575" s="57">
        <v>0.119002</v>
      </c>
      <c r="F575" s="57">
        <v>0.21859400000000001</v>
      </c>
      <c r="G575" s="57">
        <v>0.170184</v>
      </c>
      <c r="H575" s="3"/>
      <c r="I575" s="58">
        <f t="shared" si="48"/>
        <v>-2.7099870251763181E-3</v>
      </c>
      <c r="J575" s="58">
        <f t="shared" si="49"/>
        <v>1.3016028737545995E-2</v>
      </c>
      <c r="K575" s="58">
        <f t="shared" si="50"/>
        <v>0</v>
      </c>
      <c r="L575" s="58">
        <f t="shared" si="51"/>
        <v>-6.3494404183859175E-3</v>
      </c>
      <c r="M575" s="58">
        <f t="shared" si="52"/>
        <v>-1.2370898079065419E-2</v>
      </c>
      <c r="N575" s="58">
        <f t="shared" si="53"/>
        <v>0</v>
      </c>
    </row>
    <row r="576" spans="1:14" ht="18.75" customHeight="1" x14ac:dyDescent="0.35">
      <c r="A576" s="56">
        <v>42792</v>
      </c>
      <c r="B576" s="57">
        <v>2.7672729999999999</v>
      </c>
      <c r="C576" s="57">
        <v>0.16454099999999999</v>
      </c>
      <c r="D576" s="57">
        <v>8.6380999999999999E-2</v>
      </c>
      <c r="E576" s="57">
        <v>0.119002</v>
      </c>
      <c r="F576" s="57">
        <v>0.22040799999999999</v>
      </c>
      <c r="G576" s="57">
        <v>0.16783200000000001</v>
      </c>
      <c r="H576" s="3"/>
      <c r="I576" s="58">
        <f t="shared" si="48"/>
        <v>4.0624121762500949E-3</v>
      </c>
      <c r="J576" s="58">
        <f t="shared" si="49"/>
        <v>-4.3178536068092478E-3</v>
      </c>
      <c r="K576" s="58">
        <f t="shared" si="50"/>
        <v>0</v>
      </c>
      <c r="L576" s="58">
        <f t="shared" si="51"/>
        <v>0</v>
      </c>
      <c r="M576" s="58">
        <f t="shared" si="52"/>
        <v>8.264246287415301E-3</v>
      </c>
      <c r="N576" s="58">
        <f t="shared" si="53"/>
        <v>-1.3916725600129836E-2</v>
      </c>
    </row>
    <row r="577" spans="1:14" ht="18.75" customHeight="1" x14ac:dyDescent="0.35">
      <c r="A577" s="56">
        <v>42775</v>
      </c>
      <c r="B577" s="57">
        <v>2.7298770000000001</v>
      </c>
      <c r="C577" s="57">
        <v>0.16739000000000001</v>
      </c>
      <c r="D577" s="57">
        <v>8.6380999999999999E-2</v>
      </c>
      <c r="E577" s="57">
        <v>0.12127599999999999</v>
      </c>
      <c r="F577" s="57">
        <v>0.22675699999999999</v>
      </c>
      <c r="G577" s="57">
        <v>0.17096900000000001</v>
      </c>
      <c r="H577" s="3"/>
      <c r="I577" s="58">
        <f t="shared" si="48"/>
        <v>-1.3605805512834215E-2</v>
      </c>
      <c r="J577" s="58">
        <f t="shared" si="49"/>
        <v>1.7166639842680759E-2</v>
      </c>
      <c r="K577" s="58">
        <f t="shared" si="50"/>
        <v>0</v>
      </c>
      <c r="L577" s="58">
        <f t="shared" si="51"/>
        <v>1.8928640126828818E-2</v>
      </c>
      <c r="M577" s="58">
        <f t="shared" si="52"/>
        <v>2.8398585261384598E-2</v>
      </c>
      <c r="N577" s="58">
        <f t="shared" si="53"/>
        <v>1.8518774448884126E-2</v>
      </c>
    </row>
    <row r="578" spans="1:14" ht="18.75" customHeight="1" x14ac:dyDescent="0.35">
      <c r="A578" s="56">
        <v>42768</v>
      </c>
      <c r="B578" s="57">
        <v>2.692482</v>
      </c>
      <c r="C578" s="57">
        <v>0.17308799999999999</v>
      </c>
      <c r="D578" s="57">
        <v>8.7373999999999993E-2</v>
      </c>
      <c r="E578" s="57">
        <v>0.124308</v>
      </c>
      <c r="F578" s="57">
        <v>0.21496599999999999</v>
      </c>
      <c r="G578" s="57">
        <v>0.17175299999999999</v>
      </c>
      <c r="H578" s="3"/>
      <c r="I578" s="58">
        <f t="shared" si="48"/>
        <v>-1.3793108447517433E-2</v>
      </c>
      <c r="J578" s="58">
        <f t="shared" si="49"/>
        <v>3.3473716574487826E-2</v>
      </c>
      <c r="K578" s="58">
        <f t="shared" si="50"/>
        <v>1.1430011347741253E-2</v>
      </c>
      <c r="L578" s="58">
        <f t="shared" si="51"/>
        <v>2.469341704414944E-2</v>
      </c>
      <c r="M578" s="58">
        <f t="shared" si="52"/>
        <v>-5.3399083434649539E-2</v>
      </c>
      <c r="N578" s="58">
        <f t="shared" si="53"/>
        <v>4.5751446802568332E-3</v>
      </c>
    </row>
    <row r="579" spans="1:14" ht="18.75" customHeight="1" x14ac:dyDescent="0.35">
      <c r="A579" s="56">
        <v>42767</v>
      </c>
      <c r="B579" s="57">
        <v>2.8046679999999999</v>
      </c>
      <c r="C579" s="57">
        <v>0.17166400000000001</v>
      </c>
      <c r="D579" s="57">
        <v>8.7373999999999993E-2</v>
      </c>
      <c r="E579" s="57">
        <v>0.122792</v>
      </c>
      <c r="F579" s="57">
        <v>0.21587300000000001</v>
      </c>
      <c r="G579" s="57">
        <v>0.167047</v>
      </c>
      <c r="H579" s="3"/>
      <c r="I579" s="58">
        <f t="shared" ref="I579:I642" si="54">LN(B579/B578)</f>
        <v>4.082172710896087E-2</v>
      </c>
      <c r="J579" s="58">
        <f t="shared" ref="J579:J642" si="55">LN(C579/C578)</f>
        <v>-8.2610577946259714E-3</v>
      </c>
      <c r="K579" s="58">
        <f t="shared" ref="K579:K642" si="56">LN(D579/D578)</f>
        <v>0</v>
      </c>
      <c r="L579" s="58">
        <f t="shared" ref="L579:L642" si="57">LN(E579/E578)</f>
        <v>-1.2270489852858401E-2</v>
      </c>
      <c r="M579" s="58">
        <f t="shared" ref="M579:M642" si="58">LN(F579/F578)</f>
        <v>4.2103957157919722E-3</v>
      </c>
      <c r="N579" s="58">
        <f t="shared" ref="N579:N642" si="59">LN(G579/G578)</f>
        <v>-2.7782188252311588E-2</v>
      </c>
    </row>
    <row r="580" spans="1:14" ht="18.75" customHeight="1" x14ac:dyDescent="0.35">
      <c r="A580" s="56">
        <v>42766</v>
      </c>
      <c r="B580" s="57">
        <v>2.692482</v>
      </c>
      <c r="C580" s="57">
        <v>0.17166400000000001</v>
      </c>
      <c r="D580" s="57">
        <v>8.7373999999999993E-2</v>
      </c>
      <c r="E580" s="57">
        <v>0.122034</v>
      </c>
      <c r="F580" s="57">
        <v>0.21496599999999999</v>
      </c>
      <c r="G580" s="57">
        <v>0.175674</v>
      </c>
      <c r="H580" s="3"/>
      <c r="I580" s="58">
        <f t="shared" si="54"/>
        <v>-4.0821727108960919E-2</v>
      </c>
      <c r="J580" s="58">
        <f t="shared" si="55"/>
        <v>0</v>
      </c>
      <c r="K580" s="58">
        <f t="shared" si="56"/>
        <v>0</v>
      </c>
      <c r="L580" s="58">
        <f t="shared" si="57"/>
        <v>-6.1921725796935372E-3</v>
      </c>
      <c r="M580" s="58">
        <f t="shared" si="58"/>
        <v>-4.2103957157919245E-3</v>
      </c>
      <c r="N580" s="58">
        <f t="shared" si="59"/>
        <v>5.0354794785969478E-2</v>
      </c>
    </row>
    <row r="581" spans="1:14" ht="18.75" customHeight="1" x14ac:dyDescent="0.35">
      <c r="A581" s="56">
        <v>42765</v>
      </c>
      <c r="B581" s="57">
        <v>2.8420640000000001</v>
      </c>
      <c r="C581" s="57">
        <v>0.168102</v>
      </c>
      <c r="D581" s="57">
        <v>8.6380999999999999E-2</v>
      </c>
      <c r="E581" s="57">
        <v>0.122034</v>
      </c>
      <c r="F581" s="57">
        <v>0.21496599999999999</v>
      </c>
      <c r="G581" s="57">
        <v>0.160773</v>
      </c>
      <c r="H581" s="3"/>
      <c r="I581" s="58">
        <f t="shared" si="54"/>
        <v>5.4067103984629189E-2</v>
      </c>
      <c r="J581" s="58">
        <f t="shared" si="55"/>
        <v>-2.0968139870644983E-2</v>
      </c>
      <c r="K581" s="58">
        <f t="shared" si="56"/>
        <v>-1.1430011347741319E-2</v>
      </c>
      <c r="L581" s="58">
        <f t="shared" si="57"/>
        <v>0</v>
      </c>
      <c r="M581" s="58">
        <f t="shared" si="58"/>
        <v>0</v>
      </c>
      <c r="N581" s="58">
        <f t="shared" si="59"/>
        <v>-8.8636572533906749E-2</v>
      </c>
    </row>
    <row r="582" spans="1:14" ht="18.75" customHeight="1" x14ac:dyDescent="0.35">
      <c r="A582" s="56">
        <v>42761</v>
      </c>
      <c r="B582" s="57">
        <v>2.8420640000000001</v>
      </c>
      <c r="C582" s="57">
        <v>0.16739000000000001</v>
      </c>
      <c r="D582" s="57">
        <v>8.2409999999999997E-2</v>
      </c>
      <c r="E582" s="57">
        <v>0.120518</v>
      </c>
      <c r="F582" s="57">
        <v>0.21496599999999999</v>
      </c>
      <c r="G582" s="57">
        <v>0.16783200000000001</v>
      </c>
      <c r="H582" s="3"/>
      <c r="I582" s="58">
        <f t="shared" si="54"/>
        <v>0</v>
      </c>
      <c r="J582" s="58">
        <f t="shared" si="55"/>
        <v>-4.2445189092168174E-3</v>
      </c>
      <c r="K582" s="58">
        <f t="shared" si="56"/>
        <v>-4.7060955444131067E-2</v>
      </c>
      <c r="L582" s="58">
        <f t="shared" si="57"/>
        <v>-1.2500575063064498E-2</v>
      </c>
      <c r="M582" s="58">
        <f t="shared" si="58"/>
        <v>0</v>
      </c>
      <c r="N582" s="58">
        <f t="shared" si="59"/>
        <v>4.2970046871108059E-2</v>
      </c>
    </row>
    <row r="583" spans="1:14" ht="18.75" customHeight="1" x14ac:dyDescent="0.35">
      <c r="A583" s="56">
        <v>42760</v>
      </c>
      <c r="B583" s="57">
        <v>2.8420640000000001</v>
      </c>
      <c r="C583" s="57">
        <v>0.16952700000000001</v>
      </c>
      <c r="D583" s="57">
        <v>8.2409999999999997E-2</v>
      </c>
      <c r="E583" s="57">
        <v>0.122034</v>
      </c>
      <c r="F583" s="57">
        <v>0.214059</v>
      </c>
      <c r="G583" s="57">
        <v>0.17410600000000001</v>
      </c>
      <c r="H583" s="3"/>
      <c r="I583" s="58">
        <f t="shared" si="54"/>
        <v>0</v>
      </c>
      <c r="J583" s="58">
        <f t="shared" si="55"/>
        <v>1.2685787055745478E-2</v>
      </c>
      <c r="K583" s="58">
        <f t="shared" si="56"/>
        <v>0</v>
      </c>
      <c r="L583" s="58">
        <f t="shared" si="57"/>
        <v>1.2500575063064411E-2</v>
      </c>
      <c r="M583" s="58">
        <f t="shared" si="58"/>
        <v>-4.2281981294921157E-3</v>
      </c>
      <c r="N583" s="58">
        <f t="shared" si="59"/>
        <v>3.6700830062960266E-2</v>
      </c>
    </row>
    <row r="584" spans="1:14" ht="18.75" customHeight="1" x14ac:dyDescent="0.35">
      <c r="A584" s="56">
        <v>42759</v>
      </c>
      <c r="B584" s="57">
        <v>2.823366</v>
      </c>
      <c r="C584" s="57">
        <v>0.16739000000000001</v>
      </c>
      <c r="D584" s="57">
        <v>8.1417000000000003E-2</v>
      </c>
      <c r="E584" s="57">
        <v>0.122034</v>
      </c>
      <c r="F584" s="57">
        <v>0.21496599999999999</v>
      </c>
      <c r="G584" s="57">
        <v>0.17724300000000001</v>
      </c>
      <c r="H584" s="3"/>
      <c r="I584" s="58">
        <f t="shared" si="54"/>
        <v>-6.6007585970682785E-3</v>
      </c>
      <c r="J584" s="58">
        <f t="shared" si="55"/>
        <v>-1.2685787055745397E-2</v>
      </c>
      <c r="K584" s="58">
        <f t="shared" si="56"/>
        <v>-1.2122692363076998E-2</v>
      </c>
      <c r="L584" s="58">
        <f t="shared" si="57"/>
        <v>0</v>
      </c>
      <c r="M584" s="58">
        <f t="shared" si="58"/>
        <v>4.2281981294920671E-3</v>
      </c>
      <c r="N584" s="58">
        <f t="shared" si="59"/>
        <v>1.7857363257166886E-2</v>
      </c>
    </row>
    <row r="585" spans="1:14" ht="18.75" customHeight="1" x14ac:dyDescent="0.35">
      <c r="A585" s="56">
        <v>42758</v>
      </c>
      <c r="B585" s="57">
        <v>2.8420640000000001</v>
      </c>
      <c r="C585" s="57">
        <v>0.16311600000000001</v>
      </c>
      <c r="D585" s="57">
        <v>8.1417000000000003E-2</v>
      </c>
      <c r="E585" s="57">
        <v>0.122792</v>
      </c>
      <c r="F585" s="57">
        <v>0.21587300000000001</v>
      </c>
      <c r="G585" s="57">
        <v>0.17724300000000001</v>
      </c>
      <c r="H585" s="3"/>
      <c r="I585" s="58">
        <f t="shared" si="54"/>
        <v>6.6007585970683054E-3</v>
      </c>
      <c r="J585" s="58">
        <f t="shared" si="55"/>
        <v>-2.5864814973417423E-2</v>
      </c>
      <c r="K585" s="58">
        <f t="shared" si="56"/>
        <v>0</v>
      </c>
      <c r="L585" s="58">
        <f t="shared" si="57"/>
        <v>6.1921725796935711E-3</v>
      </c>
      <c r="M585" s="58">
        <f t="shared" si="58"/>
        <v>4.2103957157919722E-3</v>
      </c>
      <c r="N585" s="58">
        <f t="shared" si="59"/>
        <v>0</v>
      </c>
    </row>
    <row r="586" spans="1:14" ht="18.75" customHeight="1" x14ac:dyDescent="0.35">
      <c r="A586" s="56">
        <v>42757</v>
      </c>
      <c r="B586" s="57">
        <v>2.8420640000000001</v>
      </c>
      <c r="C586" s="57">
        <v>0.161691</v>
      </c>
      <c r="D586" s="57">
        <v>8.1417000000000003E-2</v>
      </c>
      <c r="E586" s="57">
        <v>0.122792</v>
      </c>
      <c r="F586" s="57">
        <v>0.21587300000000001</v>
      </c>
      <c r="G586" s="57">
        <v>0.18171000000000001</v>
      </c>
      <c r="H586" s="3"/>
      <c r="I586" s="58">
        <f t="shared" si="54"/>
        <v>0</v>
      </c>
      <c r="J586" s="58">
        <f t="shared" si="55"/>
        <v>-8.7744977341361156E-3</v>
      </c>
      <c r="K586" s="58">
        <f t="shared" si="56"/>
        <v>0</v>
      </c>
      <c r="L586" s="58">
        <f t="shared" si="57"/>
        <v>0</v>
      </c>
      <c r="M586" s="58">
        <f t="shared" si="58"/>
        <v>0</v>
      </c>
      <c r="N586" s="58">
        <f t="shared" si="59"/>
        <v>2.4890337271162914E-2</v>
      </c>
    </row>
    <row r="587" spans="1:14" ht="18.75" customHeight="1" x14ac:dyDescent="0.35">
      <c r="A587" s="56">
        <v>42754</v>
      </c>
      <c r="B587" s="57">
        <v>2.8794599999999999</v>
      </c>
      <c r="C587" s="57">
        <v>0.16026699999999999</v>
      </c>
      <c r="D587" s="57">
        <v>8.1417000000000003E-2</v>
      </c>
      <c r="E587" s="57">
        <v>0.124308</v>
      </c>
      <c r="F587" s="57">
        <v>0.21587300000000001</v>
      </c>
      <c r="G587" s="57">
        <v>0.177844</v>
      </c>
      <c r="H587" s="3"/>
      <c r="I587" s="58">
        <f t="shared" si="54"/>
        <v>1.307222779361129E-2</v>
      </c>
      <c r="J587" s="58">
        <f t="shared" si="55"/>
        <v>-8.8459319893613979E-3</v>
      </c>
      <c r="K587" s="58">
        <f t="shared" si="56"/>
        <v>0</v>
      </c>
      <c r="L587" s="58">
        <f t="shared" si="57"/>
        <v>1.2270489852858467E-2</v>
      </c>
      <c r="M587" s="58">
        <f t="shared" si="58"/>
        <v>0</v>
      </c>
      <c r="N587" s="58">
        <f t="shared" si="59"/>
        <v>-2.1505248130213272E-2</v>
      </c>
    </row>
    <row r="588" spans="1:14" ht="18.75" customHeight="1" x14ac:dyDescent="0.35">
      <c r="A588" s="56">
        <v>42753</v>
      </c>
      <c r="B588" s="57">
        <v>2.8981569999999999</v>
      </c>
      <c r="C588" s="57">
        <v>0.15812999999999999</v>
      </c>
      <c r="D588" s="57">
        <v>8.0423999999999995E-2</v>
      </c>
      <c r="E588" s="57">
        <v>0.12354999999999999</v>
      </c>
      <c r="F588" s="57">
        <v>0.21587300000000001</v>
      </c>
      <c r="G588" s="57">
        <v>0.18171000000000001</v>
      </c>
      <c r="H588" s="3"/>
      <c r="I588" s="58">
        <f t="shared" si="54"/>
        <v>6.4722411568362099E-3</v>
      </c>
      <c r="J588" s="58">
        <f t="shared" si="55"/>
        <v>-1.3423694882388516E-2</v>
      </c>
      <c r="K588" s="58">
        <f t="shared" si="56"/>
        <v>-1.2271457309096208E-2</v>
      </c>
      <c r="L588" s="58">
        <f t="shared" si="57"/>
        <v>-6.1164244293462292E-3</v>
      </c>
      <c r="M588" s="58">
        <f t="shared" si="58"/>
        <v>0</v>
      </c>
      <c r="N588" s="58">
        <f t="shared" si="59"/>
        <v>2.1505248130213345E-2</v>
      </c>
    </row>
    <row r="589" spans="1:14" ht="18.75" customHeight="1" x14ac:dyDescent="0.35">
      <c r="A589" s="56">
        <v>42733</v>
      </c>
      <c r="B589" s="57">
        <v>2.916855</v>
      </c>
      <c r="C589" s="57">
        <v>0.15670500000000001</v>
      </c>
      <c r="D589" s="57">
        <v>8.0423999999999995E-2</v>
      </c>
      <c r="E589" s="57">
        <v>0.110664</v>
      </c>
      <c r="F589" s="57">
        <v>0.208617</v>
      </c>
      <c r="G589" s="57">
        <v>0.18248400000000001</v>
      </c>
      <c r="H589" s="3"/>
      <c r="I589" s="58">
        <f t="shared" si="54"/>
        <v>6.4309633209717271E-3</v>
      </c>
      <c r="J589" s="58">
        <f t="shared" si="55"/>
        <v>-9.0524225776441331E-3</v>
      </c>
      <c r="K589" s="58">
        <f t="shared" si="56"/>
        <v>0</v>
      </c>
      <c r="L589" s="58">
        <f t="shared" si="57"/>
        <v>-0.11014734886210492</v>
      </c>
      <c r="M589" s="58">
        <f t="shared" si="58"/>
        <v>-3.419023687159467E-2</v>
      </c>
      <c r="N589" s="58">
        <f t="shared" si="59"/>
        <v>4.2504882853567835E-3</v>
      </c>
    </row>
    <row r="590" spans="1:14" ht="18.75" customHeight="1" x14ac:dyDescent="0.35">
      <c r="A590" s="56">
        <v>42732</v>
      </c>
      <c r="B590" s="57">
        <v>2.916855</v>
      </c>
      <c r="C590" s="57">
        <v>0.15029500000000001</v>
      </c>
      <c r="D590" s="57">
        <v>7.9431000000000002E-2</v>
      </c>
      <c r="E590" s="57">
        <v>0.109148</v>
      </c>
      <c r="F590" s="57">
        <v>0.21587300000000001</v>
      </c>
      <c r="G590" s="57">
        <v>0.18557599999999999</v>
      </c>
      <c r="H590" s="3"/>
      <c r="I590" s="58">
        <f t="shared" si="54"/>
        <v>0</v>
      </c>
      <c r="J590" s="58">
        <f t="shared" si="55"/>
        <v>-4.176502755173829E-2</v>
      </c>
      <c r="K590" s="58">
        <f t="shared" si="56"/>
        <v>-1.2423918835703705E-2</v>
      </c>
      <c r="L590" s="58">
        <f t="shared" si="57"/>
        <v>-1.3793824152590888E-2</v>
      </c>
      <c r="M590" s="58">
        <f t="shared" si="58"/>
        <v>3.419023687159467E-2</v>
      </c>
      <c r="N590" s="58">
        <f t="shared" si="59"/>
        <v>1.6802003699646767E-2</v>
      </c>
    </row>
    <row r="591" spans="1:14" ht="18.75" customHeight="1" x14ac:dyDescent="0.35">
      <c r="A591" s="56">
        <v>42716</v>
      </c>
      <c r="B591" s="57">
        <v>2.9056359999999999</v>
      </c>
      <c r="C591" s="57">
        <v>0.14388400000000001</v>
      </c>
      <c r="D591" s="57">
        <v>7.7445E-2</v>
      </c>
      <c r="E591" s="57">
        <v>0.106874</v>
      </c>
      <c r="F591" s="57">
        <v>0.204989</v>
      </c>
      <c r="G591" s="57">
        <v>0.194855</v>
      </c>
      <c r="H591" s="3"/>
      <c r="I591" s="58">
        <f t="shared" si="54"/>
        <v>-3.8536818294151779E-3</v>
      </c>
      <c r="J591" s="58">
        <f t="shared" si="55"/>
        <v>-4.3592610019626436E-2</v>
      </c>
      <c r="K591" s="58">
        <f t="shared" si="56"/>
        <v>-2.5320713267693043E-2</v>
      </c>
      <c r="L591" s="58">
        <f t="shared" si="57"/>
        <v>-2.1054188931919616E-2</v>
      </c>
      <c r="M591" s="58">
        <f t="shared" si="58"/>
        <v>-5.1733952641044183E-2</v>
      </c>
      <c r="N591" s="58">
        <f t="shared" si="59"/>
        <v>4.8791190574208054E-2</v>
      </c>
    </row>
    <row r="592" spans="1:14" ht="18.75" customHeight="1" x14ac:dyDescent="0.35">
      <c r="A592" s="56">
        <v>42715</v>
      </c>
      <c r="B592" s="57">
        <v>3.137489</v>
      </c>
      <c r="C592" s="57">
        <v>0.144596</v>
      </c>
      <c r="D592" s="57">
        <v>7.6452999999999993E-2</v>
      </c>
      <c r="E592" s="57">
        <v>0.10763200000000001</v>
      </c>
      <c r="F592" s="57">
        <v>0.20408200000000001</v>
      </c>
      <c r="G592" s="57">
        <v>0.19794800000000001</v>
      </c>
      <c r="H592" s="3"/>
      <c r="I592" s="58">
        <f t="shared" si="54"/>
        <v>7.6770499259736072E-2</v>
      </c>
      <c r="J592" s="58">
        <f t="shared" si="55"/>
        <v>4.9362274385443923E-3</v>
      </c>
      <c r="K592" s="58">
        <f t="shared" si="56"/>
        <v>-1.2891834060366501E-2</v>
      </c>
      <c r="L592" s="58">
        <f t="shared" si="57"/>
        <v>7.0674307952463206E-3</v>
      </c>
      <c r="M592" s="58">
        <f t="shared" si="58"/>
        <v>-4.4344452982158526E-3</v>
      </c>
      <c r="N592" s="58">
        <f t="shared" si="59"/>
        <v>1.5748677719415641E-2</v>
      </c>
    </row>
    <row r="593" spans="1:14" ht="18.75" customHeight="1" x14ac:dyDescent="0.35">
      <c r="A593" s="56">
        <v>42711</v>
      </c>
      <c r="B593" s="57">
        <v>2.9280740000000001</v>
      </c>
      <c r="C593" s="57">
        <v>0.14530899999999999</v>
      </c>
      <c r="D593" s="57">
        <v>7.7445E-2</v>
      </c>
      <c r="E593" s="57">
        <v>0.106874</v>
      </c>
      <c r="F593" s="57">
        <v>0.199547</v>
      </c>
      <c r="G593" s="57">
        <v>0.189443</v>
      </c>
      <c r="H593" s="3"/>
      <c r="I593" s="58">
        <f t="shared" si="54"/>
        <v>-6.907792947191442E-2</v>
      </c>
      <c r="J593" s="58">
        <f t="shared" si="55"/>
        <v>4.9188626453364305E-3</v>
      </c>
      <c r="K593" s="58">
        <f t="shared" si="56"/>
        <v>1.2891834060366493E-2</v>
      </c>
      <c r="L593" s="58">
        <f t="shared" si="57"/>
        <v>-7.0674307952464195E-3</v>
      </c>
      <c r="M593" s="58">
        <f t="shared" si="58"/>
        <v>-2.2472076308311117E-2</v>
      </c>
      <c r="N593" s="58">
        <f t="shared" si="59"/>
        <v>-4.3916182220693899E-2</v>
      </c>
    </row>
    <row r="594" spans="1:14" ht="18.75" customHeight="1" x14ac:dyDescent="0.35">
      <c r="A594" s="56">
        <v>42681</v>
      </c>
      <c r="B594" s="57">
        <v>2.8831989999999998</v>
      </c>
      <c r="C594" s="57">
        <v>0.14958199999999999</v>
      </c>
      <c r="D594" s="57">
        <v>8.3403000000000005E-2</v>
      </c>
      <c r="E594" s="57">
        <v>0.12506600000000001</v>
      </c>
      <c r="F594" s="57">
        <v>0.208617</v>
      </c>
      <c r="G594" s="57">
        <v>0.17939099999999999</v>
      </c>
      <c r="H594" s="3"/>
      <c r="I594" s="58">
        <f t="shared" si="54"/>
        <v>-1.5444427408772729E-2</v>
      </c>
      <c r="J594" s="58">
        <f t="shared" si="55"/>
        <v>2.8982227975529913E-2</v>
      </c>
      <c r="K594" s="58">
        <f t="shared" si="56"/>
        <v>7.4116272941051678E-2</v>
      </c>
      <c r="L594" s="58">
        <f t="shared" si="57"/>
        <v>0.15719102747134409</v>
      </c>
      <c r="M594" s="58">
        <f t="shared" si="58"/>
        <v>4.4450237375976621E-2</v>
      </c>
      <c r="N594" s="58">
        <f t="shared" si="59"/>
        <v>-5.4520406576700854E-2</v>
      </c>
    </row>
    <row r="595" spans="1:14" ht="18.75" customHeight="1" x14ac:dyDescent="0.35">
      <c r="A595" s="56">
        <v>42668</v>
      </c>
      <c r="B595" s="57">
        <v>2.9953859999999999</v>
      </c>
      <c r="C595" s="57">
        <v>0.14103499999999999</v>
      </c>
      <c r="D595" s="57">
        <v>7.6452999999999993E-2</v>
      </c>
      <c r="E595" s="57">
        <v>0.131887</v>
      </c>
      <c r="F595" s="57">
        <v>0.21768699999999999</v>
      </c>
      <c r="G595" s="57">
        <v>0.17939099999999999</v>
      </c>
      <c r="H595" s="3"/>
      <c r="I595" s="58">
        <f t="shared" si="54"/>
        <v>3.8172663137051227E-2</v>
      </c>
      <c r="J595" s="58">
        <f t="shared" si="55"/>
        <v>-5.8836650920316279E-2</v>
      </c>
      <c r="K595" s="58">
        <f t="shared" si="56"/>
        <v>-8.7008107001418228E-2</v>
      </c>
      <c r="L595" s="58">
        <f t="shared" si="57"/>
        <v>5.3103897391829011E-2</v>
      </c>
      <c r="M595" s="58">
        <f t="shared" si="58"/>
        <v>4.2558216321466634E-2</v>
      </c>
      <c r="N595" s="58">
        <f t="shared" si="59"/>
        <v>0</v>
      </c>
    </row>
    <row r="596" spans="1:14" ht="18.75" customHeight="1" x14ac:dyDescent="0.35">
      <c r="A596" s="56">
        <v>42656</v>
      </c>
      <c r="B596" s="57">
        <v>2.9579900000000001</v>
      </c>
      <c r="C596" s="57">
        <v>0.136049</v>
      </c>
      <c r="D596" s="57">
        <v>7.5459999999999999E-2</v>
      </c>
      <c r="E596" s="57">
        <v>0.134161</v>
      </c>
      <c r="F596" s="57">
        <v>0.222222</v>
      </c>
      <c r="G596" s="57">
        <v>0.18557599999999999</v>
      </c>
      <c r="H596" s="3"/>
      <c r="I596" s="58">
        <f t="shared" si="54"/>
        <v>-1.2563121111741004E-2</v>
      </c>
      <c r="J596" s="58">
        <f t="shared" si="55"/>
        <v>-3.599297156195138E-2</v>
      </c>
      <c r="K596" s="58">
        <f t="shared" si="56"/>
        <v>-1.3073458403191169E-2</v>
      </c>
      <c r="L596" s="58">
        <f t="shared" si="57"/>
        <v>1.7095075922520703E-2</v>
      </c>
      <c r="M596" s="58">
        <f t="shared" si="58"/>
        <v>2.061863095229485E-2</v>
      </c>
      <c r="N596" s="58">
        <f t="shared" si="59"/>
        <v>3.389672050377103E-2</v>
      </c>
    </row>
    <row r="597" spans="1:14" ht="18.75" customHeight="1" x14ac:dyDescent="0.35">
      <c r="A597" s="56">
        <v>42635</v>
      </c>
      <c r="B597" s="57">
        <v>2.9953859999999999</v>
      </c>
      <c r="C597" s="57">
        <v>0.14103499999999999</v>
      </c>
      <c r="D597" s="57">
        <v>7.5459999999999999E-2</v>
      </c>
      <c r="E597" s="57">
        <v>0.128856</v>
      </c>
      <c r="F597" s="57">
        <v>0.231293</v>
      </c>
      <c r="G597" s="57">
        <v>0.19330900000000001</v>
      </c>
      <c r="H597" s="3"/>
      <c r="I597" s="58">
        <f t="shared" si="54"/>
        <v>1.2563121111741E-2</v>
      </c>
      <c r="J597" s="58">
        <f t="shared" si="55"/>
        <v>3.5992971561951317E-2</v>
      </c>
      <c r="K597" s="58">
        <f t="shared" si="56"/>
        <v>0</v>
      </c>
      <c r="L597" s="58">
        <f t="shared" si="57"/>
        <v>-4.034506948531965E-2</v>
      </c>
      <c r="M597" s="58">
        <f t="shared" si="58"/>
        <v>4.0008422847312965E-2</v>
      </c>
      <c r="N597" s="58">
        <f t="shared" si="59"/>
        <v>4.0825443236125934E-2</v>
      </c>
    </row>
    <row r="598" spans="1:14" ht="18.75" customHeight="1" x14ac:dyDescent="0.35">
      <c r="A598" s="56">
        <v>42633</v>
      </c>
      <c r="B598" s="57">
        <v>3.1038329999999998</v>
      </c>
      <c r="C598" s="57">
        <v>0.138186</v>
      </c>
      <c r="D598" s="57">
        <v>7.7445E-2</v>
      </c>
      <c r="E598" s="57">
        <v>0.13264500000000001</v>
      </c>
      <c r="F598" s="57">
        <v>0.23038600000000001</v>
      </c>
      <c r="G598" s="57">
        <v>0.19330900000000001</v>
      </c>
      <c r="H598" s="3"/>
      <c r="I598" s="58">
        <f t="shared" si="54"/>
        <v>3.5564694595200515E-2</v>
      </c>
      <c r="J598" s="58">
        <f t="shared" si="55"/>
        <v>-2.0407482783384629E-2</v>
      </c>
      <c r="K598" s="58">
        <f t="shared" si="56"/>
        <v>2.5965292463557665E-2</v>
      </c>
      <c r="L598" s="58">
        <f t="shared" si="57"/>
        <v>2.8980884907430154E-2</v>
      </c>
      <c r="M598" s="58">
        <f t="shared" si="58"/>
        <v>-3.9291419660284072E-3</v>
      </c>
      <c r="N598" s="58">
        <f t="shared" si="59"/>
        <v>0</v>
      </c>
    </row>
    <row r="599" spans="1:14" ht="18.75" customHeight="1" x14ac:dyDescent="0.35">
      <c r="A599" s="56">
        <v>42631</v>
      </c>
      <c r="B599" s="57">
        <v>3.141229</v>
      </c>
      <c r="C599" s="57">
        <v>0.138186</v>
      </c>
      <c r="D599" s="57">
        <v>7.7445E-2</v>
      </c>
      <c r="E599" s="57">
        <v>0.13567699999999999</v>
      </c>
      <c r="F599" s="57">
        <v>0.231293</v>
      </c>
      <c r="G599" s="57">
        <v>0.19330900000000001</v>
      </c>
      <c r="H599" s="3"/>
      <c r="I599" s="58">
        <f t="shared" si="54"/>
        <v>1.1976325289324479E-2</v>
      </c>
      <c r="J599" s="58">
        <f t="shared" si="55"/>
        <v>0</v>
      </c>
      <c r="K599" s="58">
        <f t="shared" si="56"/>
        <v>0</v>
      </c>
      <c r="L599" s="58">
        <f t="shared" si="57"/>
        <v>2.2600674254279668E-2</v>
      </c>
      <c r="M599" s="58">
        <f t="shared" si="58"/>
        <v>3.929141966028467E-3</v>
      </c>
      <c r="N599" s="58">
        <f t="shared" si="59"/>
        <v>0</v>
      </c>
    </row>
    <row r="600" spans="1:14" ht="18.75" customHeight="1" x14ac:dyDescent="0.35">
      <c r="A600" s="56">
        <v>42621</v>
      </c>
      <c r="B600" s="57">
        <v>3.1113119999999999</v>
      </c>
      <c r="C600" s="57">
        <v>0.138186</v>
      </c>
      <c r="D600" s="57">
        <v>7.6452999999999993E-2</v>
      </c>
      <c r="E600" s="57">
        <v>0.13795099999999999</v>
      </c>
      <c r="F600" s="57">
        <v>0.22675699999999999</v>
      </c>
      <c r="G600" s="57">
        <v>0.19330900000000001</v>
      </c>
      <c r="H600" s="3"/>
      <c r="I600" s="58">
        <f t="shared" si="54"/>
        <v>-9.5696224336388504E-3</v>
      </c>
      <c r="J600" s="58">
        <f t="shared" si="55"/>
        <v>0</v>
      </c>
      <c r="K600" s="58">
        <f t="shared" si="56"/>
        <v>-1.2891834060366501E-2</v>
      </c>
      <c r="L600" s="58">
        <f t="shared" si="57"/>
        <v>1.6621488690195384E-2</v>
      </c>
      <c r="M600" s="58">
        <f t="shared" si="58"/>
        <v>-1.9806345530621945E-2</v>
      </c>
      <c r="N600" s="58">
        <f t="shared" si="59"/>
        <v>0</v>
      </c>
    </row>
    <row r="601" spans="1:14" ht="18.75" customHeight="1" x14ac:dyDescent="0.35">
      <c r="A601" s="56">
        <v>42620</v>
      </c>
      <c r="B601" s="57">
        <v>3.0664370000000001</v>
      </c>
      <c r="C601" s="57">
        <v>0.13889799999999999</v>
      </c>
      <c r="D601" s="57">
        <v>7.6452999999999993E-2</v>
      </c>
      <c r="E601" s="57">
        <v>0.138709</v>
      </c>
      <c r="F601" s="57">
        <v>0.22675699999999999</v>
      </c>
      <c r="G601" s="57">
        <v>0.19330900000000001</v>
      </c>
      <c r="H601" s="3"/>
      <c r="I601" s="58">
        <f t="shared" si="54"/>
        <v>-1.4528200904867566E-2</v>
      </c>
      <c r="J601" s="58">
        <f t="shared" si="55"/>
        <v>5.1392470666152077E-3</v>
      </c>
      <c r="K601" s="58">
        <f t="shared" si="56"/>
        <v>0</v>
      </c>
      <c r="L601" s="58">
        <f t="shared" si="57"/>
        <v>5.4796638233687777E-3</v>
      </c>
      <c r="M601" s="58">
        <f t="shared" si="58"/>
        <v>0</v>
      </c>
      <c r="N601" s="58">
        <f t="shared" si="59"/>
        <v>0</v>
      </c>
    </row>
    <row r="602" spans="1:14" ht="18.75" customHeight="1" x14ac:dyDescent="0.35">
      <c r="A602" s="56">
        <v>42619</v>
      </c>
      <c r="B602" s="57">
        <v>3.0028649999999999</v>
      </c>
      <c r="C602" s="57">
        <v>0.138186</v>
      </c>
      <c r="D602" s="57">
        <v>7.6452999999999993E-2</v>
      </c>
      <c r="E602" s="57">
        <v>0.138709</v>
      </c>
      <c r="F602" s="57">
        <v>0.23219999999999999</v>
      </c>
      <c r="G602" s="57">
        <v>0.19794800000000001</v>
      </c>
      <c r="H602" s="3"/>
      <c r="I602" s="58">
        <f t="shared" si="54"/>
        <v>-2.0949468332313551E-2</v>
      </c>
      <c r="J602" s="58">
        <f t="shared" si="55"/>
        <v>-5.139247066615258E-3</v>
      </c>
      <c r="K602" s="58">
        <f t="shared" si="56"/>
        <v>0</v>
      </c>
      <c r="L602" s="58">
        <f t="shared" si="57"/>
        <v>0</v>
      </c>
      <c r="M602" s="58">
        <f t="shared" si="58"/>
        <v>2.3720109741737095E-2</v>
      </c>
      <c r="N602" s="58">
        <f t="shared" si="59"/>
        <v>2.3714425057497997E-2</v>
      </c>
    </row>
    <row r="603" spans="1:14" ht="18.75" customHeight="1" x14ac:dyDescent="0.35">
      <c r="A603" s="56">
        <v>42614</v>
      </c>
      <c r="B603" s="57">
        <v>3.021563</v>
      </c>
      <c r="C603" s="57">
        <v>0.13889799999999999</v>
      </c>
      <c r="D603" s="57">
        <v>7.6452999999999993E-2</v>
      </c>
      <c r="E603" s="57">
        <v>0.136435</v>
      </c>
      <c r="F603" s="57">
        <v>0.23219999999999999</v>
      </c>
      <c r="G603" s="57">
        <v>0.201041</v>
      </c>
      <c r="H603" s="3"/>
      <c r="I603" s="58">
        <f t="shared" si="54"/>
        <v>6.2074142272847705E-3</v>
      </c>
      <c r="J603" s="58">
        <f t="shared" si="55"/>
        <v>5.1392470666152077E-3</v>
      </c>
      <c r="K603" s="58">
        <f t="shared" si="56"/>
        <v>0</v>
      </c>
      <c r="L603" s="58">
        <f t="shared" si="57"/>
        <v>-1.6529902729518861E-2</v>
      </c>
      <c r="M603" s="58">
        <f t="shared" si="58"/>
        <v>0</v>
      </c>
      <c r="N603" s="58">
        <f t="shared" si="59"/>
        <v>1.5504497417873362E-2</v>
      </c>
    </row>
    <row r="604" spans="1:14" ht="18.75" customHeight="1" x14ac:dyDescent="0.35">
      <c r="A604" s="56">
        <v>42606</v>
      </c>
      <c r="B604" s="57">
        <v>3.0739169999999998</v>
      </c>
      <c r="C604" s="57">
        <v>0.13533600000000001</v>
      </c>
      <c r="D604" s="57">
        <v>7.5459999999999999E-2</v>
      </c>
      <c r="E604" s="57">
        <v>0.14174100000000001</v>
      </c>
      <c r="F604" s="57">
        <v>0.23219999999999999</v>
      </c>
      <c r="G604" s="57">
        <v>0.19794800000000001</v>
      </c>
      <c r="H604" s="3"/>
      <c r="I604" s="58">
        <f t="shared" si="54"/>
        <v>1.7178396928247266E-2</v>
      </c>
      <c r="J604" s="58">
        <f t="shared" si="55"/>
        <v>-2.5979275635550705E-2</v>
      </c>
      <c r="K604" s="58">
        <f t="shared" si="56"/>
        <v>-1.3073458403191169E-2</v>
      </c>
      <c r="L604" s="58">
        <f t="shared" si="57"/>
        <v>3.8153137794530077E-2</v>
      </c>
      <c r="M604" s="58">
        <f t="shared" si="58"/>
        <v>0</v>
      </c>
      <c r="N604" s="58">
        <f t="shared" si="59"/>
        <v>-1.5504497417873466E-2</v>
      </c>
    </row>
    <row r="605" spans="1:14" ht="18.75" customHeight="1" x14ac:dyDescent="0.35">
      <c r="A605" s="56">
        <v>42604</v>
      </c>
      <c r="B605" s="57">
        <v>3.0813959999999998</v>
      </c>
      <c r="C605" s="57">
        <v>0.13462399999999999</v>
      </c>
      <c r="D605" s="57">
        <v>7.4467000000000005E-2</v>
      </c>
      <c r="E605" s="57">
        <v>0.14249899999999999</v>
      </c>
      <c r="F605" s="57">
        <v>0.231293</v>
      </c>
      <c r="G605" s="57">
        <v>0.19717499999999999</v>
      </c>
      <c r="H605" s="3"/>
      <c r="I605" s="58">
        <f t="shared" si="54"/>
        <v>2.4300969521850436E-3</v>
      </c>
      <c r="J605" s="58">
        <f t="shared" si="55"/>
        <v>-5.2748677648804341E-3</v>
      </c>
      <c r="K605" s="58">
        <f t="shared" si="56"/>
        <v>-1.3246640303453606E-2</v>
      </c>
      <c r="L605" s="58">
        <f t="shared" si="57"/>
        <v>5.3335336115593766E-3</v>
      </c>
      <c r="M605" s="58">
        <f t="shared" si="58"/>
        <v>-3.9137642111152287E-3</v>
      </c>
      <c r="N605" s="58">
        <f t="shared" si="59"/>
        <v>-3.9127106555383456E-3</v>
      </c>
    </row>
    <row r="606" spans="1:14" ht="18.75" customHeight="1" x14ac:dyDescent="0.35">
      <c r="A606" s="56">
        <v>42600</v>
      </c>
      <c r="B606" s="57">
        <v>3.1262699999999999</v>
      </c>
      <c r="C606" s="57">
        <v>0.13533600000000001</v>
      </c>
      <c r="D606" s="57">
        <v>7.4467000000000005E-2</v>
      </c>
      <c r="E606" s="57">
        <v>0.140983</v>
      </c>
      <c r="F606" s="57">
        <v>0.22675699999999999</v>
      </c>
      <c r="G606" s="57">
        <v>0.19330900000000001</v>
      </c>
      <c r="H606" s="3"/>
      <c r="I606" s="58">
        <f t="shared" si="54"/>
        <v>1.4457859576805039E-2</v>
      </c>
      <c r="J606" s="58">
        <f t="shared" si="55"/>
        <v>5.2748677648803352E-3</v>
      </c>
      <c r="K606" s="58">
        <f t="shared" si="56"/>
        <v>0</v>
      </c>
      <c r="L606" s="58">
        <f t="shared" si="57"/>
        <v>-1.0695666406771023E-2</v>
      </c>
      <c r="M606" s="58">
        <f t="shared" si="58"/>
        <v>-1.9806345530621945E-2</v>
      </c>
      <c r="N606" s="58">
        <f t="shared" si="59"/>
        <v>-1.9801714401959505E-2</v>
      </c>
    </row>
    <row r="607" spans="1:14" ht="18.75" customHeight="1" x14ac:dyDescent="0.35">
      <c r="A607" s="56">
        <v>42598</v>
      </c>
      <c r="B607" s="57">
        <v>3.2160199999999999</v>
      </c>
      <c r="C607" s="57">
        <v>0.13533600000000001</v>
      </c>
      <c r="D607" s="57">
        <v>7.6452999999999993E-2</v>
      </c>
      <c r="E607" s="57">
        <v>0.140983</v>
      </c>
      <c r="F607" s="57">
        <v>0.21768699999999999</v>
      </c>
      <c r="G607" s="57">
        <v>0.19330900000000001</v>
      </c>
      <c r="H607" s="3"/>
      <c r="I607" s="58">
        <f t="shared" si="54"/>
        <v>2.8303969572603463E-2</v>
      </c>
      <c r="J607" s="58">
        <f t="shared" si="55"/>
        <v>0</v>
      </c>
      <c r="K607" s="58">
        <f t="shared" si="56"/>
        <v>2.6320098706644802E-2</v>
      </c>
      <c r="L607" s="58">
        <f t="shared" si="57"/>
        <v>0</v>
      </c>
      <c r="M607" s="58">
        <f t="shared" si="58"/>
        <v>-4.0820708268985775E-2</v>
      </c>
      <c r="N607" s="58">
        <f t="shared" si="59"/>
        <v>0</v>
      </c>
    </row>
    <row r="608" spans="1:14" ht="18.75" customHeight="1" x14ac:dyDescent="0.35">
      <c r="A608" s="56">
        <v>42596</v>
      </c>
      <c r="B608" s="57">
        <v>3.141229</v>
      </c>
      <c r="C608" s="57">
        <v>0.136049</v>
      </c>
      <c r="D608" s="57">
        <v>7.7445E-2</v>
      </c>
      <c r="E608" s="57">
        <v>0.136435</v>
      </c>
      <c r="F608" s="57">
        <v>0.22040799999999999</v>
      </c>
      <c r="G608" s="57">
        <v>0.19717499999999999</v>
      </c>
      <c r="H608" s="3"/>
      <c r="I608" s="58">
        <f t="shared" si="54"/>
        <v>-2.3530445586305401E-2</v>
      </c>
      <c r="J608" s="58">
        <f t="shared" si="55"/>
        <v>5.2545397903687183E-3</v>
      </c>
      <c r="K608" s="58">
        <f t="shared" si="56"/>
        <v>1.2891834060366493E-2</v>
      </c>
      <c r="L608" s="58">
        <f t="shared" si="57"/>
        <v>-3.27910049993183E-2</v>
      </c>
      <c r="M608" s="58">
        <f t="shared" si="58"/>
        <v>1.2422123007601154E-2</v>
      </c>
      <c r="N608" s="58">
        <f t="shared" si="59"/>
        <v>1.9801714401959571E-2</v>
      </c>
    </row>
    <row r="609" spans="1:14" ht="18.75" customHeight="1" x14ac:dyDescent="0.35">
      <c r="A609" s="56">
        <v>42591</v>
      </c>
      <c r="B609" s="57">
        <v>3.141229</v>
      </c>
      <c r="C609" s="57">
        <v>0.13533600000000001</v>
      </c>
      <c r="D609" s="57">
        <v>7.8437999999999994E-2</v>
      </c>
      <c r="E609" s="57">
        <v>0.13264500000000001</v>
      </c>
      <c r="F609" s="57">
        <v>0.21587300000000001</v>
      </c>
      <c r="G609" s="57">
        <v>0.19330900000000001</v>
      </c>
      <c r="H609" s="3"/>
      <c r="I609" s="58">
        <f t="shared" si="54"/>
        <v>0</v>
      </c>
      <c r="J609" s="58">
        <f t="shared" si="55"/>
        <v>-5.2545397903686801E-3</v>
      </c>
      <c r="K609" s="58">
        <f t="shared" si="56"/>
        <v>1.2740496808055819E-2</v>
      </c>
      <c r="L609" s="58">
        <f t="shared" si="57"/>
        <v>-2.8171924038324869E-2</v>
      </c>
      <c r="M609" s="58">
        <f t="shared" si="58"/>
        <v>-2.0790102457473016E-2</v>
      </c>
      <c r="N609" s="58">
        <f t="shared" si="59"/>
        <v>-1.9801714401959505E-2</v>
      </c>
    </row>
    <row r="610" spans="1:14" ht="18.75" customHeight="1" x14ac:dyDescent="0.35">
      <c r="A610" s="56">
        <v>42590</v>
      </c>
      <c r="B610" s="57">
        <v>3.141229</v>
      </c>
      <c r="C610" s="57">
        <v>0.13533600000000001</v>
      </c>
      <c r="D610" s="57">
        <v>7.8437999999999994E-2</v>
      </c>
      <c r="E610" s="57">
        <v>0.13113</v>
      </c>
      <c r="F610" s="57">
        <v>0.21496599999999999</v>
      </c>
      <c r="G610" s="57">
        <v>0.19717499999999999</v>
      </c>
      <c r="H610" s="3"/>
      <c r="I610" s="58">
        <f t="shared" si="54"/>
        <v>0</v>
      </c>
      <c r="J610" s="58">
        <f t="shared" si="55"/>
        <v>0</v>
      </c>
      <c r="K610" s="58">
        <f t="shared" si="56"/>
        <v>0</v>
      </c>
      <c r="L610" s="58">
        <f t="shared" si="57"/>
        <v>-1.1487189152475385E-2</v>
      </c>
      <c r="M610" s="58">
        <f t="shared" si="58"/>
        <v>-4.2103957157919245E-3</v>
      </c>
      <c r="N610" s="58">
        <f t="shared" si="59"/>
        <v>1.9801714401959571E-2</v>
      </c>
    </row>
    <row r="611" spans="1:14" ht="18.75" customHeight="1" x14ac:dyDescent="0.35">
      <c r="A611" s="56">
        <v>42582</v>
      </c>
      <c r="B611" s="57">
        <v>3.014084</v>
      </c>
      <c r="C611" s="57">
        <v>0.13676099999999999</v>
      </c>
      <c r="D611" s="57">
        <v>7.5459999999999999E-2</v>
      </c>
      <c r="E611" s="57">
        <v>0.13113</v>
      </c>
      <c r="F611" s="57">
        <v>0.219501</v>
      </c>
      <c r="G611" s="57">
        <v>0.18634999999999999</v>
      </c>
      <c r="H611" s="3"/>
      <c r="I611" s="58">
        <f t="shared" si="54"/>
        <v>-4.1318154860327007E-2</v>
      </c>
      <c r="J611" s="58">
        <f t="shared" si="55"/>
        <v>1.0474301650931953E-2</v>
      </c>
      <c r="K611" s="58">
        <f t="shared" si="56"/>
        <v>-3.8705789271613562E-2</v>
      </c>
      <c r="L611" s="58">
        <f t="shared" si="57"/>
        <v>0</v>
      </c>
      <c r="M611" s="58">
        <f t="shared" si="58"/>
        <v>2.0876912226099956E-2</v>
      </c>
      <c r="N611" s="58">
        <f t="shared" si="59"/>
        <v>-5.6465033358787185E-2</v>
      </c>
    </row>
    <row r="612" spans="1:14" ht="18.75" customHeight="1" x14ac:dyDescent="0.35">
      <c r="A612" s="56">
        <v>42571</v>
      </c>
      <c r="B612" s="57">
        <v>3.0664370000000001</v>
      </c>
      <c r="C612" s="57">
        <v>0.13889799999999999</v>
      </c>
      <c r="D612" s="57">
        <v>7.5459999999999999E-2</v>
      </c>
      <c r="E612" s="57">
        <v>0.134161</v>
      </c>
      <c r="F612" s="57">
        <v>0.22585</v>
      </c>
      <c r="G612" s="57">
        <v>0.18487400000000001</v>
      </c>
      <c r="H612" s="3"/>
      <c r="I612" s="58">
        <f t="shared" si="54"/>
        <v>1.7220331521820557E-2</v>
      </c>
      <c r="J612" s="58">
        <f t="shared" si="55"/>
        <v>1.5504973984618661E-2</v>
      </c>
      <c r="K612" s="58">
        <f t="shared" si="56"/>
        <v>0</v>
      </c>
      <c r="L612" s="58">
        <f t="shared" si="57"/>
        <v>2.2851373730364749E-2</v>
      </c>
      <c r="M612" s="58">
        <f t="shared" si="58"/>
        <v>2.8514273787108774E-2</v>
      </c>
      <c r="N612" s="58">
        <f t="shared" si="59"/>
        <v>-7.9521139691082661E-3</v>
      </c>
    </row>
    <row r="613" spans="1:14" ht="18.75" customHeight="1" x14ac:dyDescent="0.35">
      <c r="A613" s="56">
        <v>42568</v>
      </c>
      <c r="B613" s="57">
        <v>2.9355530000000001</v>
      </c>
      <c r="C613" s="57">
        <v>0.13889799999999999</v>
      </c>
      <c r="D613" s="57">
        <v>7.4467000000000005E-2</v>
      </c>
      <c r="E613" s="57">
        <v>0.13795099999999999</v>
      </c>
      <c r="F613" s="57">
        <v>0.222222</v>
      </c>
      <c r="G613" s="57">
        <v>0.184171</v>
      </c>
      <c r="H613" s="3"/>
      <c r="I613" s="58">
        <f t="shared" si="54"/>
        <v>-4.3620450073074066E-2</v>
      </c>
      <c r="J613" s="58">
        <f t="shared" si="55"/>
        <v>0</v>
      </c>
      <c r="K613" s="58">
        <f t="shared" si="56"/>
        <v>-1.3246640303453606E-2</v>
      </c>
      <c r="L613" s="58">
        <f t="shared" si="57"/>
        <v>2.7857978366585462E-2</v>
      </c>
      <c r="M613" s="58">
        <f t="shared" si="58"/>
        <v>-1.619417989525011E-2</v>
      </c>
      <c r="N613" s="58">
        <f t="shared" si="59"/>
        <v>-3.8098380974084627E-3</v>
      </c>
    </row>
    <row r="614" spans="1:14" ht="18.75" customHeight="1" x14ac:dyDescent="0.35">
      <c r="A614" s="56">
        <v>42565</v>
      </c>
      <c r="B614" s="57">
        <v>3.0028649999999999</v>
      </c>
      <c r="C614" s="57">
        <v>0.13889799999999999</v>
      </c>
      <c r="D614" s="57">
        <v>7.5459999999999999E-2</v>
      </c>
      <c r="E614" s="57">
        <v>0.13795099999999999</v>
      </c>
      <c r="F614" s="57">
        <v>0.22675699999999999</v>
      </c>
      <c r="G614" s="57">
        <v>0.184171</v>
      </c>
      <c r="H614" s="3"/>
      <c r="I614" s="58">
        <f t="shared" si="54"/>
        <v>2.2670981740760539E-2</v>
      </c>
      <c r="J614" s="58">
        <f t="shared" si="55"/>
        <v>0</v>
      </c>
      <c r="K614" s="58">
        <f t="shared" si="56"/>
        <v>1.3246640303453495E-2</v>
      </c>
      <c r="L614" s="58">
        <f t="shared" si="57"/>
        <v>0</v>
      </c>
      <c r="M614" s="58">
        <f t="shared" si="58"/>
        <v>2.0202077316690846E-2</v>
      </c>
      <c r="N614" s="58">
        <f t="shared" si="59"/>
        <v>0</v>
      </c>
    </row>
    <row r="615" spans="1:14" ht="18.75" customHeight="1" x14ac:dyDescent="0.35">
      <c r="A615" s="56">
        <v>42564</v>
      </c>
      <c r="B615" s="57">
        <v>3.0066039999999998</v>
      </c>
      <c r="C615" s="57">
        <v>0.138186</v>
      </c>
      <c r="D615" s="57">
        <v>7.4467000000000005E-2</v>
      </c>
      <c r="E615" s="57">
        <v>0.134161</v>
      </c>
      <c r="F615" s="57">
        <v>0.222222</v>
      </c>
      <c r="G615" s="57">
        <v>0.18276500000000001</v>
      </c>
      <c r="H615" s="3"/>
      <c r="I615" s="58">
        <f t="shared" si="54"/>
        <v>1.2443696714213057E-3</v>
      </c>
      <c r="J615" s="58">
        <f t="shared" si="55"/>
        <v>-5.139247066615258E-3</v>
      </c>
      <c r="K615" s="58">
        <f t="shared" si="56"/>
        <v>-1.3246640303453606E-2</v>
      </c>
      <c r="L615" s="58">
        <f t="shared" si="57"/>
        <v>-2.785797836658551E-2</v>
      </c>
      <c r="M615" s="58">
        <f t="shared" si="58"/>
        <v>-2.0202077316690947E-2</v>
      </c>
      <c r="N615" s="58">
        <f t="shared" si="59"/>
        <v>-7.6634992538224637E-3</v>
      </c>
    </row>
    <row r="616" spans="1:14" ht="18.75" customHeight="1" x14ac:dyDescent="0.35">
      <c r="A616" s="56">
        <v>42556</v>
      </c>
      <c r="B616" s="57">
        <v>3.1038329999999998</v>
      </c>
      <c r="C616" s="57">
        <v>0.13961000000000001</v>
      </c>
      <c r="D616" s="57">
        <v>7.3473999999999998E-2</v>
      </c>
      <c r="E616" s="57">
        <v>0.13264500000000001</v>
      </c>
      <c r="F616" s="57">
        <v>0.228571</v>
      </c>
      <c r="G616" s="57">
        <v>0.188388</v>
      </c>
      <c r="H616" s="3"/>
      <c r="I616" s="58">
        <f t="shared" si="54"/>
        <v>3.1826596710074366E-2</v>
      </c>
      <c r="J616" s="58">
        <f t="shared" si="55"/>
        <v>1.0252217258630542E-2</v>
      </c>
      <c r="K616" s="58">
        <f t="shared" si="56"/>
        <v>-1.3424472091800475E-2</v>
      </c>
      <c r="L616" s="58">
        <f t="shared" si="57"/>
        <v>-1.1364184577889474E-2</v>
      </c>
      <c r="M616" s="58">
        <f t="shared" si="58"/>
        <v>2.8170001965438382E-2</v>
      </c>
      <c r="N616" s="58">
        <f t="shared" si="59"/>
        <v>3.0302491241252574E-2</v>
      </c>
    </row>
    <row r="617" spans="1:14" ht="18.75" customHeight="1" x14ac:dyDescent="0.35">
      <c r="A617" s="56">
        <v>42555</v>
      </c>
      <c r="B617" s="57">
        <v>2.9916459999999998</v>
      </c>
      <c r="C617" s="57">
        <v>0.13889799999999999</v>
      </c>
      <c r="D617" s="57">
        <v>7.3473999999999998E-2</v>
      </c>
      <c r="E617" s="57">
        <v>0.13340299999999999</v>
      </c>
      <c r="F617" s="57">
        <v>0.231293</v>
      </c>
      <c r="G617" s="57">
        <v>0.18979399999999999</v>
      </c>
      <c r="H617" s="3"/>
      <c r="I617" s="58">
        <f t="shared" si="54"/>
        <v>-3.681406172284795E-2</v>
      </c>
      <c r="J617" s="58">
        <f t="shared" si="55"/>
        <v>-5.1129701920151569E-3</v>
      </c>
      <c r="K617" s="58">
        <f t="shared" si="56"/>
        <v>0</v>
      </c>
      <c r="L617" s="58">
        <f t="shared" si="57"/>
        <v>5.6982352884690484E-3</v>
      </c>
      <c r="M617" s="58">
        <f t="shared" si="58"/>
        <v>1.1838420881874452E-2</v>
      </c>
      <c r="N617" s="58">
        <f t="shared" si="59"/>
        <v>7.4356076065767458E-3</v>
      </c>
    </row>
    <row r="618" spans="1:14" ht="18.75" customHeight="1" x14ac:dyDescent="0.35">
      <c r="A618" s="56">
        <v>42537</v>
      </c>
      <c r="B618" s="57">
        <v>3.141229</v>
      </c>
      <c r="C618" s="57">
        <v>0.14388400000000001</v>
      </c>
      <c r="D618" s="57">
        <v>7.4467000000000005E-2</v>
      </c>
      <c r="E618" s="57">
        <v>0.13567699999999999</v>
      </c>
      <c r="F618" s="57">
        <v>0.23764199999999999</v>
      </c>
      <c r="G618" s="57">
        <v>0.196824</v>
      </c>
      <c r="H618" s="3"/>
      <c r="I618" s="58">
        <f t="shared" si="54"/>
        <v>4.8790387012172198E-2</v>
      </c>
      <c r="J618" s="58">
        <f t="shared" si="55"/>
        <v>3.5267568577674872E-2</v>
      </c>
      <c r="K618" s="58">
        <f t="shared" si="56"/>
        <v>1.3424472091800614E-2</v>
      </c>
      <c r="L618" s="58">
        <f t="shared" si="57"/>
        <v>1.6902438965810625E-2</v>
      </c>
      <c r="M618" s="58">
        <f t="shared" si="58"/>
        <v>2.7080034491016692E-2</v>
      </c>
      <c r="N618" s="58">
        <f t="shared" si="59"/>
        <v>3.6370654949462143E-2</v>
      </c>
    </row>
    <row r="619" spans="1:14" ht="18.75" customHeight="1" x14ac:dyDescent="0.35">
      <c r="A619" s="56">
        <v>42528</v>
      </c>
      <c r="B619" s="57">
        <v>3.2908110000000002</v>
      </c>
      <c r="C619" s="57">
        <v>0.14388400000000001</v>
      </c>
      <c r="D619" s="57">
        <v>7.5459999999999999E-2</v>
      </c>
      <c r="E619" s="57">
        <v>0.136435</v>
      </c>
      <c r="F619" s="57">
        <v>0.239456</v>
      </c>
      <c r="G619" s="57">
        <v>0.196824</v>
      </c>
      <c r="H619" s="3"/>
      <c r="I619" s="58">
        <f t="shared" si="54"/>
        <v>4.6519914342744405E-2</v>
      </c>
      <c r="J619" s="58">
        <f t="shared" si="55"/>
        <v>0</v>
      </c>
      <c r="K619" s="58">
        <f t="shared" si="56"/>
        <v>1.3246640303453495E-2</v>
      </c>
      <c r="L619" s="58">
        <f t="shared" si="57"/>
        <v>5.5712497840451521E-3</v>
      </c>
      <c r="M619" s="58">
        <f t="shared" si="58"/>
        <v>7.6043443542554885E-3</v>
      </c>
      <c r="N619" s="58">
        <f t="shared" si="59"/>
        <v>0</v>
      </c>
    </row>
    <row r="620" spans="1:14" ht="18.75" customHeight="1" x14ac:dyDescent="0.35">
      <c r="A620" s="56">
        <v>42526</v>
      </c>
      <c r="B620" s="57">
        <v>3.1187909999999999</v>
      </c>
      <c r="C620" s="57">
        <v>0.14317199999999999</v>
      </c>
      <c r="D620" s="57">
        <v>7.6452999999999993E-2</v>
      </c>
      <c r="E620" s="57">
        <v>0.13719300000000001</v>
      </c>
      <c r="F620" s="57">
        <v>0.239456</v>
      </c>
      <c r="G620" s="57">
        <v>0.188388</v>
      </c>
      <c r="H620" s="3"/>
      <c r="I620" s="58">
        <f t="shared" si="54"/>
        <v>-5.3688612235429096E-2</v>
      </c>
      <c r="J620" s="58">
        <f t="shared" si="55"/>
        <v>-4.9607147045527041E-3</v>
      </c>
      <c r="K620" s="58">
        <f t="shared" si="56"/>
        <v>1.3073458403191089E-2</v>
      </c>
      <c r="L620" s="58">
        <f t="shared" si="57"/>
        <v>5.5403828479033863E-3</v>
      </c>
      <c r="M620" s="58">
        <f t="shared" si="58"/>
        <v>0</v>
      </c>
      <c r="N620" s="58">
        <f t="shared" si="59"/>
        <v>-4.3806262556038963E-2</v>
      </c>
    </row>
    <row r="621" spans="1:14" ht="18.75" customHeight="1" x14ac:dyDescent="0.35">
      <c r="A621" s="56">
        <v>42521</v>
      </c>
      <c r="B621" s="57">
        <v>3.4029980000000002</v>
      </c>
      <c r="C621" s="57">
        <v>0.146733</v>
      </c>
      <c r="D621" s="57">
        <v>7.6452999999999993E-2</v>
      </c>
      <c r="E621" s="57">
        <v>0.13567699999999999</v>
      </c>
      <c r="F621" s="57">
        <v>0.24308399999999999</v>
      </c>
      <c r="G621" s="57">
        <v>0.17924999999999999</v>
      </c>
      <c r="H621" s="3"/>
      <c r="I621" s="58">
        <f t="shared" si="54"/>
        <v>8.7211381078010408E-2</v>
      </c>
      <c r="J621" s="58">
        <f t="shared" si="55"/>
        <v>2.4567904045323496E-2</v>
      </c>
      <c r="K621" s="58">
        <f t="shared" si="56"/>
        <v>0</v>
      </c>
      <c r="L621" s="58">
        <f t="shared" si="57"/>
        <v>-1.1111632631948533E-2</v>
      </c>
      <c r="M621" s="58">
        <f t="shared" si="58"/>
        <v>1.5037378721721581E-2</v>
      </c>
      <c r="N621" s="58">
        <f t="shared" si="59"/>
        <v>-4.9722186366451052E-2</v>
      </c>
    </row>
    <row r="622" spans="1:14" ht="18.75" customHeight="1" x14ac:dyDescent="0.35">
      <c r="A622" s="56">
        <v>42520</v>
      </c>
      <c r="B622" s="57">
        <v>3.1487080000000001</v>
      </c>
      <c r="C622" s="57">
        <v>0.146733</v>
      </c>
      <c r="D622" s="57">
        <v>7.6452999999999993E-2</v>
      </c>
      <c r="E622" s="57">
        <v>0.136435</v>
      </c>
      <c r="F622" s="57">
        <v>0.23582800000000001</v>
      </c>
      <c r="G622" s="57">
        <v>0.17432900000000001</v>
      </c>
      <c r="H622" s="3"/>
      <c r="I622" s="58">
        <f t="shared" si="54"/>
        <v>-7.7664597832591914E-2</v>
      </c>
      <c r="J622" s="58">
        <f t="shared" si="55"/>
        <v>0</v>
      </c>
      <c r="K622" s="58">
        <f t="shared" si="56"/>
        <v>0</v>
      </c>
      <c r="L622" s="58">
        <f t="shared" si="57"/>
        <v>5.5712497840451521E-3</v>
      </c>
      <c r="M622" s="58">
        <f t="shared" si="58"/>
        <v>-3.0304336867095331E-2</v>
      </c>
      <c r="N622" s="58">
        <f t="shared" si="59"/>
        <v>-2.7837160988405076E-2</v>
      </c>
    </row>
    <row r="623" spans="1:14" ht="18.75" customHeight="1" x14ac:dyDescent="0.35">
      <c r="A623" s="56">
        <v>42515</v>
      </c>
      <c r="B623" s="57">
        <v>3.1636660000000001</v>
      </c>
      <c r="C623" s="57">
        <v>0.14317199999999999</v>
      </c>
      <c r="D623" s="57">
        <v>7.6452999999999993E-2</v>
      </c>
      <c r="E623" s="57">
        <v>0.13946700000000001</v>
      </c>
      <c r="F623" s="57">
        <v>0.23582800000000001</v>
      </c>
      <c r="G623" s="57">
        <v>0.17222100000000001</v>
      </c>
      <c r="H623" s="3"/>
      <c r="I623" s="58">
        <f t="shared" si="54"/>
        <v>4.7392717849888783E-3</v>
      </c>
      <c r="J623" s="58">
        <f t="shared" si="55"/>
        <v>-2.4567904045323597E-2</v>
      </c>
      <c r="K623" s="58">
        <f t="shared" si="56"/>
        <v>0</v>
      </c>
      <c r="L623" s="58">
        <f t="shared" si="57"/>
        <v>2.1979703402975736E-2</v>
      </c>
      <c r="M623" s="58">
        <f t="shared" si="58"/>
        <v>0</v>
      </c>
      <c r="N623" s="58">
        <f t="shared" si="59"/>
        <v>-1.2165782713627374E-2</v>
      </c>
    </row>
    <row r="624" spans="1:14" ht="18.75" customHeight="1" x14ac:dyDescent="0.35">
      <c r="A624" s="56">
        <v>42514</v>
      </c>
      <c r="B624" s="57">
        <v>3.1038329999999998</v>
      </c>
      <c r="C624" s="57">
        <v>0.14103499999999999</v>
      </c>
      <c r="D624" s="57">
        <v>7.4467000000000005E-2</v>
      </c>
      <c r="E624" s="57">
        <v>0.13264500000000001</v>
      </c>
      <c r="F624" s="57">
        <v>0.244898</v>
      </c>
      <c r="G624" s="57">
        <v>0.16167599999999999</v>
      </c>
      <c r="H624" s="3"/>
      <c r="I624" s="58">
        <f t="shared" si="54"/>
        <v>-1.9093682427046975E-2</v>
      </c>
      <c r="J624" s="58">
        <f t="shared" si="55"/>
        <v>-1.5038618156352752E-2</v>
      </c>
      <c r="K624" s="58">
        <f t="shared" si="56"/>
        <v>-2.6320098706644743E-2</v>
      </c>
      <c r="L624" s="58">
        <f t="shared" si="57"/>
        <v>-5.0151627441300521E-2</v>
      </c>
      <c r="M624" s="58">
        <f t="shared" si="58"/>
        <v>3.7739071573589258E-2</v>
      </c>
      <c r="N624" s="58">
        <f t="shared" si="59"/>
        <v>-6.3184203215986334E-2</v>
      </c>
    </row>
    <row r="625" spans="1:14" ht="18.75" customHeight="1" x14ac:dyDescent="0.35">
      <c r="A625" s="56">
        <v>42500</v>
      </c>
      <c r="B625" s="57">
        <v>3.1786240000000001</v>
      </c>
      <c r="C625" s="57">
        <v>0.138186</v>
      </c>
      <c r="D625" s="57">
        <v>7.4467000000000005E-2</v>
      </c>
      <c r="E625" s="57">
        <v>0.118244</v>
      </c>
      <c r="F625" s="57">
        <v>0.231293</v>
      </c>
      <c r="G625" s="57">
        <v>0.15464700000000001</v>
      </c>
      <c r="H625" s="3"/>
      <c r="I625" s="58">
        <f t="shared" si="54"/>
        <v>2.381059941878004E-2</v>
      </c>
      <c r="J625" s="58">
        <f t="shared" si="55"/>
        <v>-2.0407482783384629E-2</v>
      </c>
      <c r="K625" s="58">
        <f t="shared" si="56"/>
        <v>0</v>
      </c>
      <c r="L625" s="58">
        <f t="shared" si="57"/>
        <v>-0.11492610056879779</v>
      </c>
      <c r="M625" s="58">
        <f t="shared" si="58"/>
        <v>-5.7156492273487666E-2</v>
      </c>
      <c r="N625" s="58">
        <f t="shared" si="59"/>
        <v>-4.444923226088341E-2</v>
      </c>
    </row>
    <row r="626" spans="1:14" ht="18.75" customHeight="1" x14ac:dyDescent="0.35">
      <c r="A626" s="56">
        <v>42498</v>
      </c>
      <c r="B626" s="57">
        <v>3.1636660000000001</v>
      </c>
      <c r="C626" s="57">
        <v>0.13747300000000001</v>
      </c>
      <c r="D626" s="57">
        <v>7.4467000000000005E-2</v>
      </c>
      <c r="E626" s="57">
        <v>0.120518</v>
      </c>
      <c r="F626" s="57">
        <v>0.231293</v>
      </c>
      <c r="G626" s="57">
        <v>0.145509</v>
      </c>
      <c r="H626" s="3"/>
      <c r="I626" s="58">
        <f t="shared" si="54"/>
        <v>-4.716916991733093E-3</v>
      </c>
      <c r="J626" s="58">
        <f t="shared" si="55"/>
        <v>-5.1730695535267936E-3</v>
      </c>
      <c r="K626" s="58">
        <f t="shared" si="56"/>
        <v>0</v>
      </c>
      <c r="L626" s="58">
        <f t="shared" si="57"/>
        <v>1.904883324133853E-2</v>
      </c>
      <c r="M626" s="58">
        <f t="shared" si="58"/>
        <v>0</v>
      </c>
      <c r="N626" s="58">
        <f t="shared" si="59"/>
        <v>-6.0907159932160324E-2</v>
      </c>
    </row>
    <row r="627" spans="1:14" ht="18.75" customHeight="1" x14ac:dyDescent="0.35">
      <c r="A627" s="56">
        <v>42493</v>
      </c>
      <c r="B627" s="57">
        <v>3.3207270000000002</v>
      </c>
      <c r="C627" s="57">
        <v>0.13533600000000001</v>
      </c>
      <c r="D627" s="57">
        <v>7.4467000000000005E-2</v>
      </c>
      <c r="E627" s="57">
        <v>0.106874</v>
      </c>
      <c r="F627" s="57">
        <v>0.242424</v>
      </c>
      <c r="G627" s="57">
        <v>0.147618</v>
      </c>
      <c r="H627" s="3"/>
      <c r="I627" s="58">
        <f t="shared" si="54"/>
        <v>4.8452253106015579E-2</v>
      </c>
      <c r="J627" s="58">
        <f t="shared" si="55"/>
        <v>-1.5666959015408554E-2</v>
      </c>
      <c r="K627" s="58">
        <f t="shared" si="56"/>
        <v>0</v>
      </c>
      <c r="L627" s="58">
        <f t="shared" si="57"/>
        <v>-0.12014854888034533</v>
      </c>
      <c r="M627" s="58">
        <f t="shared" si="58"/>
        <v>4.7002954142316887E-2</v>
      </c>
      <c r="N627" s="58">
        <f t="shared" si="59"/>
        <v>1.4389915581771521E-2</v>
      </c>
    </row>
    <row r="628" spans="1:14" ht="18.75" customHeight="1" x14ac:dyDescent="0.35">
      <c r="A628" s="56">
        <v>42487</v>
      </c>
      <c r="B628" s="57">
        <v>3.3244669999999998</v>
      </c>
      <c r="C628" s="57">
        <v>0.13747300000000001</v>
      </c>
      <c r="D628" s="57">
        <v>7.6452999999999993E-2</v>
      </c>
      <c r="E628" s="57">
        <v>0.106805</v>
      </c>
      <c r="F628" s="57">
        <v>0.23005600000000001</v>
      </c>
      <c r="G628" s="57">
        <v>0.15042900000000001</v>
      </c>
      <c r="H628" s="3"/>
      <c r="I628" s="58">
        <f t="shared" si="54"/>
        <v>1.1256256461111111E-3</v>
      </c>
      <c r="J628" s="58">
        <f t="shared" si="55"/>
        <v>1.5666959015408637E-2</v>
      </c>
      <c r="K628" s="58">
        <f t="shared" si="56"/>
        <v>2.6320098706644802E-2</v>
      </c>
      <c r="L628" s="58">
        <f t="shared" si="57"/>
        <v>-6.4582857836564995E-4</v>
      </c>
      <c r="M628" s="58">
        <f t="shared" si="58"/>
        <v>-5.236550164694917E-2</v>
      </c>
      <c r="N628" s="58">
        <f t="shared" si="59"/>
        <v>1.8863356127014001E-2</v>
      </c>
    </row>
    <row r="629" spans="1:14" ht="18.75" customHeight="1" x14ac:dyDescent="0.35">
      <c r="A629" s="56">
        <v>42486</v>
      </c>
      <c r="B629" s="57">
        <v>3.2534149999999999</v>
      </c>
      <c r="C629" s="57">
        <v>0.138186</v>
      </c>
      <c r="D629" s="57">
        <v>7.5459999999999999E-2</v>
      </c>
      <c r="E629" s="57">
        <v>0.10749499999999999</v>
      </c>
      <c r="F629" s="57">
        <v>0.22675699999999999</v>
      </c>
      <c r="G629" s="57">
        <v>0.15113199999999999</v>
      </c>
      <c r="H629" s="3"/>
      <c r="I629" s="58">
        <f t="shared" si="54"/>
        <v>-2.1604146605552647E-2</v>
      </c>
      <c r="J629" s="58">
        <f t="shared" si="55"/>
        <v>5.1730695535267572E-3</v>
      </c>
      <c r="K629" s="58">
        <f t="shared" si="56"/>
        <v>-1.3073458403191169E-2</v>
      </c>
      <c r="L629" s="58">
        <f t="shared" si="57"/>
        <v>6.439592948473215E-3</v>
      </c>
      <c r="M629" s="58">
        <f t="shared" si="58"/>
        <v>-1.4443798025989689E-2</v>
      </c>
      <c r="N629" s="58">
        <f t="shared" si="59"/>
        <v>4.6624150569251743E-3</v>
      </c>
    </row>
    <row r="630" spans="1:14" ht="18.75" customHeight="1" x14ac:dyDescent="0.35">
      <c r="A630" s="56">
        <v>42485</v>
      </c>
      <c r="B630" s="57">
        <v>3.2534149999999999</v>
      </c>
      <c r="C630" s="57">
        <v>0.13889799999999999</v>
      </c>
      <c r="D630" s="57">
        <v>7.1487999999999996E-2</v>
      </c>
      <c r="E630" s="57">
        <v>0.108873</v>
      </c>
      <c r="F630" s="57">
        <v>0.222635</v>
      </c>
      <c r="G630" s="57">
        <v>0.15113199999999999</v>
      </c>
      <c r="H630" s="3"/>
      <c r="I630" s="58">
        <f t="shared" si="54"/>
        <v>0</v>
      </c>
      <c r="J630" s="58">
        <f t="shared" si="55"/>
        <v>5.1392470666152077E-3</v>
      </c>
      <c r="K630" s="58">
        <f t="shared" si="56"/>
        <v>-5.4073111089428992E-2</v>
      </c>
      <c r="L630" s="58">
        <f t="shared" si="57"/>
        <v>1.2737730455819329E-2</v>
      </c>
      <c r="M630" s="58">
        <f t="shared" si="58"/>
        <v>-1.8345300335973067E-2</v>
      </c>
      <c r="N630" s="58">
        <f t="shared" si="59"/>
        <v>0</v>
      </c>
    </row>
    <row r="631" spans="1:14" ht="18.75" customHeight="1" x14ac:dyDescent="0.35">
      <c r="A631" s="56">
        <v>42481</v>
      </c>
      <c r="B631" s="57">
        <v>3.4740489999999999</v>
      </c>
      <c r="C631" s="57">
        <v>0.13034999999999999</v>
      </c>
      <c r="D631" s="57">
        <v>7.1487999999999996E-2</v>
      </c>
      <c r="E631" s="57">
        <v>0.10542700000000001</v>
      </c>
      <c r="F631" s="57">
        <v>0.21603800000000001</v>
      </c>
      <c r="G631" s="57">
        <v>0.15113199999999999</v>
      </c>
      <c r="H631" s="3"/>
      <c r="I631" s="58">
        <f t="shared" si="54"/>
        <v>6.5615558596948911E-2</v>
      </c>
      <c r="J631" s="58">
        <f t="shared" si="55"/>
        <v>-6.3516710429030732E-2</v>
      </c>
      <c r="K631" s="58">
        <f t="shared" si="56"/>
        <v>0</v>
      </c>
      <c r="L631" s="58">
        <f t="shared" si="57"/>
        <v>-3.2163295028905602E-2</v>
      </c>
      <c r="M631" s="58">
        <f t="shared" si="58"/>
        <v>-3.0079341049140822E-2</v>
      </c>
      <c r="N631" s="58">
        <f t="shared" si="59"/>
        <v>0</v>
      </c>
    </row>
    <row r="632" spans="1:14" ht="18.75" customHeight="1" x14ac:dyDescent="0.35">
      <c r="A632" s="56">
        <v>42478</v>
      </c>
      <c r="B632" s="57">
        <v>3.4740489999999999</v>
      </c>
      <c r="C632" s="57">
        <v>0.13974600000000001</v>
      </c>
      <c r="D632" s="57">
        <v>6.5531000000000006E-2</v>
      </c>
      <c r="E632" s="57">
        <v>0.10335999999999999</v>
      </c>
      <c r="F632" s="57">
        <v>0.22098499999999999</v>
      </c>
      <c r="G632" s="57">
        <v>0.15324099999999999</v>
      </c>
      <c r="H632" s="3"/>
      <c r="I632" s="58">
        <f t="shared" si="54"/>
        <v>0</v>
      </c>
      <c r="J632" s="58">
        <f t="shared" si="55"/>
        <v>6.9603348705814666E-2</v>
      </c>
      <c r="K632" s="58">
        <f t="shared" si="56"/>
        <v>-8.7006290325591026E-2</v>
      </c>
      <c r="L632" s="58">
        <f t="shared" si="57"/>
        <v>-1.9800730250733291E-2</v>
      </c>
      <c r="M632" s="58">
        <f t="shared" si="58"/>
        <v>2.2640507774148427E-2</v>
      </c>
      <c r="N632" s="58">
        <f t="shared" si="59"/>
        <v>1.3858218388080268E-2</v>
      </c>
    </row>
    <row r="633" spans="1:14" ht="18.75" customHeight="1" x14ac:dyDescent="0.35">
      <c r="A633" s="56">
        <v>42477</v>
      </c>
      <c r="B633" s="57">
        <v>3.492747</v>
      </c>
      <c r="C633" s="57">
        <v>0.13838900000000001</v>
      </c>
      <c r="D633" s="57">
        <v>6.4537999999999998E-2</v>
      </c>
      <c r="E633" s="57">
        <v>0.102671</v>
      </c>
      <c r="F633" s="57">
        <v>0.22098499999999999</v>
      </c>
      <c r="G633" s="57">
        <v>0.14832100000000001</v>
      </c>
      <c r="H633" s="3"/>
      <c r="I633" s="58">
        <f t="shared" si="54"/>
        <v>5.3677601282422641E-3</v>
      </c>
      <c r="J633" s="58">
        <f t="shared" si="55"/>
        <v>-9.7579288292264817E-3</v>
      </c>
      <c r="K633" s="58">
        <f t="shared" si="56"/>
        <v>-1.5269115511725584E-2</v>
      </c>
      <c r="L633" s="58">
        <f t="shared" si="57"/>
        <v>-6.6883388273429392E-3</v>
      </c>
      <c r="M633" s="58">
        <f t="shared" si="58"/>
        <v>0</v>
      </c>
      <c r="N633" s="58">
        <f t="shared" si="59"/>
        <v>-3.2633001548569407E-2</v>
      </c>
    </row>
    <row r="634" spans="1:14" ht="18.75" customHeight="1" x14ac:dyDescent="0.35">
      <c r="A634" s="56">
        <v>42474</v>
      </c>
      <c r="B634" s="57">
        <v>3.489007</v>
      </c>
      <c r="C634" s="57">
        <v>0.13974600000000001</v>
      </c>
      <c r="D634" s="57">
        <v>6.5531000000000006E-2</v>
      </c>
      <c r="E634" s="57">
        <v>0.10129299999999999</v>
      </c>
      <c r="F634" s="57">
        <v>0.22098499999999999</v>
      </c>
      <c r="G634" s="57">
        <v>0.14832100000000001</v>
      </c>
      <c r="H634" s="3"/>
      <c r="I634" s="58">
        <f t="shared" si="54"/>
        <v>-1.0713641178814884E-3</v>
      </c>
      <c r="J634" s="58">
        <f t="shared" si="55"/>
        <v>9.7579288292265164E-3</v>
      </c>
      <c r="K634" s="58">
        <f t="shared" si="56"/>
        <v>1.5269115511725488E-2</v>
      </c>
      <c r="L634" s="58">
        <f t="shared" si="57"/>
        <v>-1.3512394018125637E-2</v>
      </c>
      <c r="M634" s="58">
        <f t="shared" si="58"/>
        <v>0</v>
      </c>
      <c r="N634" s="58">
        <f t="shared" si="59"/>
        <v>0</v>
      </c>
    </row>
    <row r="635" spans="1:14" ht="18.75" customHeight="1" x14ac:dyDescent="0.35">
      <c r="A635" s="56">
        <v>42473</v>
      </c>
      <c r="B635" s="57">
        <v>3.4553509999999998</v>
      </c>
      <c r="C635" s="57">
        <v>0.13703199999999999</v>
      </c>
      <c r="D635" s="57">
        <v>6.6524E-2</v>
      </c>
      <c r="E635" s="57">
        <v>0.100604</v>
      </c>
      <c r="F635" s="57">
        <v>0.220161</v>
      </c>
      <c r="G635" s="57">
        <v>0.14480599999999999</v>
      </c>
      <c r="H635" s="3"/>
      <c r="I635" s="58">
        <f t="shared" si="54"/>
        <v>-9.6931245528269275E-3</v>
      </c>
      <c r="J635" s="58">
        <f t="shared" si="55"/>
        <v>-1.9612013889641719E-2</v>
      </c>
      <c r="K635" s="58">
        <f t="shared" si="56"/>
        <v>1.5039471686749094E-2</v>
      </c>
      <c r="L635" s="58">
        <f t="shared" si="57"/>
        <v>-6.8252888822375119E-3</v>
      </c>
      <c r="M635" s="58">
        <f t="shared" si="58"/>
        <v>-3.7357290252623904E-3</v>
      </c>
      <c r="N635" s="58">
        <f t="shared" si="59"/>
        <v>-2.398392841665118E-2</v>
      </c>
    </row>
    <row r="636" spans="1:14" ht="18.75" customHeight="1" x14ac:dyDescent="0.35">
      <c r="A636" s="56">
        <v>42466</v>
      </c>
      <c r="B636" s="57">
        <v>3.4441329999999999</v>
      </c>
      <c r="C636" s="57">
        <v>0.14585100000000001</v>
      </c>
      <c r="D636" s="57">
        <v>6.7516999999999994E-2</v>
      </c>
      <c r="E636" s="57">
        <v>0.106116</v>
      </c>
      <c r="F636" s="57">
        <v>0.21851200000000001</v>
      </c>
      <c r="G636" s="57">
        <v>0.15464700000000001</v>
      </c>
      <c r="H636" s="3"/>
      <c r="I636" s="58">
        <f t="shared" si="54"/>
        <v>-3.2518402493173673E-3</v>
      </c>
      <c r="J636" s="58">
        <f t="shared" si="55"/>
        <v>6.2371077453815232E-2</v>
      </c>
      <c r="K636" s="58">
        <f t="shared" si="56"/>
        <v>1.4816633213088657E-2</v>
      </c>
      <c r="L636" s="58">
        <f t="shared" si="57"/>
        <v>5.3340817075012835E-2</v>
      </c>
      <c r="M636" s="58">
        <f t="shared" si="58"/>
        <v>-7.518163949757301E-3</v>
      </c>
      <c r="N636" s="58">
        <f t="shared" si="59"/>
        <v>6.5750184743589693E-2</v>
      </c>
    </row>
    <row r="637" spans="1:14" ht="18.75" customHeight="1" x14ac:dyDescent="0.35">
      <c r="A637" s="56">
        <v>42463</v>
      </c>
      <c r="B637" s="57">
        <v>3.4403929999999998</v>
      </c>
      <c r="C637" s="57">
        <v>0.143816</v>
      </c>
      <c r="D637" s="57">
        <v>6.8509E-2</v>
      </c>
      <c r="E637" s="57">
        <v>0.106116</v>
      </c>
      <c r="F637" s="57">
        <v>0.21603800000000001</v>
      </c>
      <c r="G637" s="57">
        <v>0.151835</v>
      </c>
      <c r="H637" s="3"/>
      <c r="I637" s="58">
        <f t="shared" si="54"/>
        <v>-1.086494660028417E-3</v>
      </c>
      <c r="J637" s="58">
        <f t="shared" si="55"/>
        <v>-1.4050847905384056E-2</v>
      </c>
      <c r="K637" s="58">
        <f t="shared" si="56"/>
        <v>1.458570547801356E-2</v>
      </c>
      <c r="L637" s="58">
        <f t="shared" si="57"/>
        <v>0</v>
      </c>
      <c r="M637" s="58">
        <f t="shared" si="58"/>
        <v>-1.1386614799128792E-2</v>
      </c>
      <c r="N637" s="58">
        <f t="shared" si="59"/>
        <v>-1.8350695380762123E-2</v>
      </c>
    </row>
    <row r="638" spans="1:14" ht="18.75" customHeight="1" x14ac:dyDescent="0.35">
      <c r="A638" s="56">
        <v>42460</v>
      </c>
      <c r="B638" s="57">
        <v>3.5899760000000001</v>
      </c>
      <c r="C638" s="57">
        <v>0.143816</v>
      </c>
      <c r="D638" s="57">
        <v>6.9501999999999994E-2</v>
      </c>
      <c r="E638" s="57">
        <v>0.106805</v>
      </c>
      <c r="F638" s="57">
        <v>0.222635</v>
      </c>
      <c r="G638" s="57">
        <v>0.15324099999999999</v>
      </c>
      <c r="H638" s="3"/>
      <c r="I638" s="58">
        <f t="shared" si="54"/>
        <v>4.2559808195089067E-2</v>
      </c>
      <c r="J638" s="58">
        <f t="shared" si="55"/>
        <v>0</v>
      </c>
      <c r="K638" s="58">
        <f t="shared" si="56"/>
        <v>1.439040563611863E-2</v>
      </c>
      <c r="L638" s="58">
        <f t="shared" si="57"/>
        <v>6.4719065280396402E-3</v>
      </c>
      <c r="M638" s="58">
        <f t="shared" si="58"/>
        <v>3.0079341049140902E-2</v>
      </c>
      <c r="N638" s="58">
        <f t="shared" si="59"/>
        <v>9.2174406023928998E-3</v>
      </c>
    </row>
    <row r="639" spans="1:14" ht="18.75" customHeight="1" x14ac:dyDescent="0.35">
      <c r="A639" s="56">
        <v>42457</v>
      </c>
      <c r="B639" s="57">
        <v>3.5750169999999999</v>
      </c>
      <c r="C639" s="57">
        <v>0.14788599999999999</v>
      </c>
      <c r="D639" s="57">
        <v>6.9501999999999994E-2</v>
      </c>
      <c r="E639" s="57">
        <v>0.11094</v>
      </c>
      <c r="F639" s="57">
        <v>0.22428400000000001</v>
      </c>
      <c r="G639" s="57">
        <v>0.16870599999999999</v>
      </c>
      <c r="H639" s="3"/>
      <c r="I639" s="58">
        <f t="shared" si="54"/>
        <v>-4.1755858616523379E-3</v>
      </c>
      <c r="J639" s="58">
        <f t="shared" si="55"/>
        <v>2.7907001939159091E-2</v>
      </c>
      <c r="K639" s="58">
        <f t="shared" si="56"/>
        <v>0</v>
      </c>
      <c r="L639" s="58">
        <f t="shared" si="57"/>
        <v>3.7984772717450356E-2</v>
      </c>
      <c r="M639" s="58">
        <f t="shared" si="58"/>
        <v>7.3794467596475337E-3</v>
      </c>
      <c r="N639" s="58">
        <f t="shared" si="59"/>
        <v>9.6145709490663214E-2</v>
      </c>
    </row>
    <row r="640" spans="1:14" ht="18.75" customHeight="1" x14ac:dyDescent="0.35">
      <c r="A640" s="56">
        <v>42453</v>
      </c>
      <c r="B640" s="57">
        <v>3.3955190000000002</v>
      </c>
      <c r="C640" s="57">
        <v>0.14924299999999999</v>
      </c>
      <c r="D640" s="57">
        <v>6.9501999999999994E-2</v>
      </c>
      <c r="E640" s="57">
        <v>0.11162900000000001</v>
      </c>
      <c r="F640" s="57">
        <v>0.22675699999999999</v>
      </c>
      <c r="G640" s="57">
        <v>0.165191</v>
      </c>
      <c r="H640" s="3"/>
      <c r="I640" s="58">
        <f t="shared" si="54"/>
        <v>-5.1513310182076541E-2</v>
      </c>
      <c r="J640" s="58">
        <f t="shared" si="55"/>
        <v>9.134143317013706E-3</v>
      </c>
      <c r="K640" s="58">
        <f t="shared" si="56"/>
        <v>0</v>
      </c>
      <c r="L640" s="58">
        <f t="shared" si="57"/>
        <v>6.1913581940600459E-3</v>
      </c>
      <c r="M640" s="58">
        <f t="shared" si="58"/>
        <v>1.0965853576325631E-2</v>
      </c>
      <c r="N640" s="58">
        <f t="shared" si="59"/>
        <v>-2.1055174829187347E-2</v>
      </c>
    </row>
    <row r="641" spans="1:14" ht="18.75" customHeight="1" x14ac:dyDescent="0.35">
      <c r="A641" s="56">
        <v>42452</v>
      </c>
      <c r="B641" s="57">
        <v>3.3955190000000002</v>
      </c>
      <c r="C641" s="57">
        <v>0.15263499999999999</v>
      </c>
      <c r="D641" s="57">
        <v>7.0495000000000002E-2</v>
      </c>
      <c r="E641" s="57">
        <v>0.112318</v>
      </c>
      <c r="F641" s="57">
        <v>0.225108</v>
      </c>
      <c r="G641" s="57">
        <v>0.165191</v>
      </c>
      <c r="H641" s="3"/>
      <c r="I641" s="58">
        <f t="shared" si="54"/>
        <v>0</v>
      </c>
      <c r="J641" s="58">
        <f t="shared" si="55"/>
        <v>2.2473600349755284E-2</v>
      </c>
      <c r="K641" s="58">
        <f t="shared" si="56"/>
        <v>1.4186256182210161E-2</v>
      </c>
      <c r="L641" s="58">
        <f t="shared" si="57"/>
        <v>6.153261030012811E-3</v>
      </c>
      <c r="M641" s="58">
        <f t="shared" si="58"/>
        <v>-7.2986724807830913E-3</v>
      </c>
      <c r="N641" s="58">
        <f t="shared" si="59"/>
        <v>0</v>
      </c>
    </row>
    <row r="642" spans="1:14" ht="18.75" customHeight="1" x14ac:dyDescent="0.35">
      <c r="A642" s="56">
        <v>42445</v>
      </c>
      <c r="B642" s="57">
        <v>3.365602</v>
      </c>
      <c r="C642" s="57">
        <v>0.149922</v>
      </c>
      <c r="D642" s="57">
        <v>7.0495000000000002E-2</v>
      </c>
      <c r="E642" s="57">
        <v>0.106805</v>
      </c>
      <c r="F642" s="57">
        <v>0.22675699999999999</v>
      </c>
      <c r="G642" s="57">
        <v>0.16870599999999999</v>
      </c>
      <c r="H642" s="3"/>
      <c r="I642" s="58">
        <f t="shared" si="54"/>
        <v>-8.8497736556635356E-3</v>
      </c>
      <c r="J642" s="58">
        <f t="shared" si="55"/>
        <v>-1.7934291500674854E-2</v>
      </c>
      <c r="K642" s="58">
        <f t="shared" si="56"/>
        <v>0</v>
      </c>
      <c r="L642" s="58">
        <f t="shared" si="57"/>
        <v>-5.0329391941523249E-2</v>
      </c>
      <c r="M642" s="58">
        <f t="shared" si="58"/>
        <v>7.2986724807830253E-3</v>
      </c>
      <c r="N642" s="58">
        <f t="shared" si="59"/>
        <v>2.1055174829187451E-2</v>
      </c>
    </row>
    <row r="643" spans="1:14" ht="18.75" customHeight="1" x14ac:dyDescent="0.35">
      <c r="A643" s="56">
        <v>42442</v>
      </c>
      <c r="B643" s="57">
        <v>3.3618619999999999</v>
      </c>
      <c r="C643" s="57">
        <v>0.156027</v>
      </c>
      <c r="D643" s="57">
        <v>7.5459999999999999E-2</v>
      </c>
      <c r="E643" s="57">
        <v>0.115763</v>
      </c>
      <c r="F643" s="57">
        <v>0.22098499999999999</v>
      </c>
      <c r="G643" s="57">
        <v>0.16870599999999999</v>
      </c>
      <c r="H643" s="3"/>
      <c r="I643" s="58">
        <f t="shared" ref="I643:I689" si="60">LN(B643/B642)</f>
        <v>-1.1118603935429267E-3</v>
      </c>
      <c r="J643" s="58">
        <f t="shared" ref="J643:J689" si="61">LN(C643/C642)</f>
        <v>3.9913910347163149E-2</v>
      </c>
      <c r="K643" s="58">
        <f t="shared" ref="K643:K689" si="62">LN(D643/D642)</f>
        <v>6.8060929218840022E-2</v>
      </c>
      <c r="L643" s="58">
        <f t="shared" ref="L643:L689" si="63">LN(E643/E642)</f>
        <v>8.0540255765414362E-2</v>
      </c>
      <c r="M643" s="58">
        <f t="shared" ref="M643:M689" si="64">LN(F643/F642)</f>
        <v>-2.5784133610965505E-2</v>
      </c>
      <c r="N643" s="58">
        <f t="shared" ref="N643:N689" si="65">LN(G643/G642)</f>
        <v>0</v>
      </c>
    </row>
    <row r="644" spans="1:14" ht="18.75" customHeight="1" x14ac:dyDescent="0.35">
      <c r="A644" s="56">
        <v>42439</v>
      </c>
      <c r="B644" s="57">
        <v>3.3282060000000002</v>
      </c>
      <c r="C644" s="57">
        <v>0.15060000000000001</v>
      </c>
      <c r="D644" s="57">
        <v>7.2481000000000004E-2</v>
      </c>
      <c r="E644" s="57">
        <v>0.106805</v>
      </c>
      <c r="F644" s="57">
        <v>0.22345899999999999</v>
      </c>
      <c r="G644" s="57">
        <v>0.16870599999999999</v>
      </c>
      <c r="H644" s="3"/>
      <c r="I644" s="58">
        <f t="shared" si="60"/>
        <v>-1.0061567066379656E-2</v>
      </c>
      <c r="J644" s="58">
        <f t="shared" si="61"/>
        <v>-3.5401753830738035E-2</v>
      </c>
      <c r="K644" s="58">
        <f t="shared" si="62"/>
        <v>-4.0278255987124652E-2</v>
      </c>
      <c r="L644" s="58">
        <f t="shared" si="63"/>
        <v>-8.0540255765414376E-2</v>
      </c>
      <c r="M644" s="58">
        <f t="shared" si="64"/>
        <v>1.1133126124251502E-2</v>
      </c>
      <c r="N644" s="58">
        <f t="shared" si="65"/>
        <v>0</v>
      </c>
    </row>
    <row r="645" spans="1:14" ht="18.75" customHeight="1" x14ac:dyDescent="0.35">
      <c r="A645" s="56">
        <v>42437</v>
      </c>
      <c r="B645" s="57">
        <v>3.3917790000000001</v>
      </c>
      <c r="C645" s="57">
        <v>0.142459</v>
      </c>
      <c r="D645" s="57">
        <v>6.8509E-2</v>
      </c>
      <c r="E645" s="57">
        <v>0.10335999999999999</v>
      </c>
      <c r="F645" s="57">
        <v>0.21851200000000001</v>
      </c>
      <c r="G645" s="57">
        <v>0.16870599999999999</v>
      </c>
      <c r="H645" s="3"/>
      <c r="I645" s="58">
        <f t="shared" si="60"/>
        <v>1.8921142423444035E-2</v>
      </c>
      <c r="J645" s="58">
        <f t="shared" si="61"/>
        <v>-5.5573076354472006E-2</v>
      </c>
      <c r="K645" s="58">
        <f t="shared" si="62"/>
        <v>-5.6359335050043959E-2</v>
      </c>
      <c r="L645" s="58">
        <f t="shared" si="63"/>
        <v>-3.2786701875346415E-2</v>
      </c>
      <c r="M645" s="58">
        <f t="shared" si="64"/>
        <v>-2.2387019099271148E-2</v>
      </c>
      <c r="N645" s="58">
        <f t="shared" si="65"/>
        <v>0</v>
      </c>
    </row>
    <row r="646" spans="1:14" ht="18.75" customHeight="1" x14ac:dyDescent="0.35">
      <c r="A646" s="56">
        <v>42436</v>
      </c>
      <c r="B646" s="57">
        <v>3.4029980000000002</v>
      </c>
      <c r="C646" s="57">
        <v>0.14449400000000001</v>
      </c>
      <c r="D646" s="57">
        <v>6.7516999999999994E-2</v>
      </c>
      <c r="E646" s="57">
        <v>0.104049</v>
      </c>
      <c r="F646" s="57">
        <v>0.20037099999999999</v>
      </c>
      <c r="G646" s="57">
        <v>0.16870599999999999</v>
      </c>
      <c r="H646" s="3"/>
      <c r="I646" s="58">
        <f t="shared" si="60"/>
        <v>3.3022452966741909E-3</v>
      </c>
      <c r="J646" s="58">
        <f t="shared" si="61"/>
        <v>1.4183745187733705E-2</v>
      </c>
      <c r="K646" s="58">
        <f t="shared" si="62"/>
        <v>-1.4585705478013558E-2</v>
      </c>
      <c r="L646" s="58">
        <f t="shared" si="63"/>
        <v>6.6439019951122719E-3</v>
      </c>
      <c r="M646" s="58">
        <f t="shared" si="64"/>
        <v>-8.6670284775787435E-2</v>
      </c>
      <c r="N646" s="58">
        <f t="shared" si="65"/>
        <v>0</v>
      </c>
    </row>
    <row r="647" spans="1:14" ht="18.75" customHeight="1" x14ac:dyDescent="0.35">
      <c r="A647" s="56">
        <v>42431</v>
      </c>
      <c r="B647" s="57">
        <v>3.4029980000000002</v>
      </c>
      <c r="C647" s="57">
        <v>0.15195700000000001</v>
      </c>
      <c r="D647" s="57">
        <v>6.8509E-2</v>
      </c>
      <c r="E647" s="57">
        <v>9.8537E-2</v>
      </c>
      <c r="F647" s="57">
        <v>0.18140600000000001</v>
      </c>
      <c r="G647" s="57">
        <v>0.171518</v>
      </c>
      <c r="H647" s="3"/>
      <c r="I647" s="58">
        <f t="shared" si="60"/>
        <v>0</v>
      </c>
      <c r="J647" s="58">
        <f t="shared" si="61"/>
        <v>5.0359601888115058E-2</v>
      </c>
      <c r="K647" s="58">
        <f t="shared" si="62"/>
        <v>1.458570547801356E-2</v>
      </c>
      <c r="L647" s="58">
        <f t="shared" si="63"/>
        <v>-5.4429829866577302E-2</v>
      </c>
      <c r="M647" s="58">
        <f t="shared" si="64"/>
        <v>-9.9433034951273952E-2</v>
      </c>
      <c r="N647" s="58">
        <f t="shared" si="65"/>
        <v>1.6530662353570917E-2</v>
      </c>
    </row>
    <row r="648" spans="1:14" ht="18.75" customHeight="1" x14ac:dyDescent="0.35">
      <c r="A648" s="56">
        <v>42430</v>
      </c>
      <c r="B648" s="57">
        <v>3.388039</v>
      </c>
      <c r="C648" s="57">
        <v>0.14042399999999999</v>
      </c>
      <c r="D648" s="57">
        <v>6.3545000000000004E-2</v>
      </c>
      <c r="E648" s="57">
        <v>9.3023999999999996E-2</v>
      </c>
      <c r="F648" s="57">
        <v>0.18140600000000001</v>
      </c>
      <c r="G648" s="57">
        <v>0.171518</v>
      </c>
      <c r="H648" s="3"/>
      <c r="I648" s="58">
        <f t="shared" si="60"/>
        <v>-4.4055198622644266E-3</v>
      </c>
      <c r="J648" s="58">
        <f t="shared" si="61"/>
        <v>-7.8931168933125448E-2</v>
      </c>
      <c r="K648" s="58">
        <f t="shared" si="62"/>
        <v>-7.5216807164961999E-2</v>
      </c>
      <c r="L648" s="58">
        <f t="shared" si="63"/>
        <v>-5.757458778636132E-2</v>
      </c>
      <c r="M648" s="58">
        <f t="shared" si="64"/>
        <v>0</v>
      </c>
      <c r="N648" s="58">
        <f t="shared" si="65"/>
        <v>0</v>
      </c>
    </row>
    <row r="649" spans="1:14" ht="18.75" customHeight="1" x14ac:dyDescent="0.35">
      <c r="A649" s="56">
        <v>42422</v>
      </c>
      <c r="B649" s="57">
        <v>3.0813959999999998</v>
      </c>
      <c r="C649" s="57">
        <v>0.131605</v>
      </c>
      <c r="D649" s="57">
        <v>6.1559000000000003E-2</v>
      </c>
      <c r="E649" s="57">
        <v>8.2687999999999998E-2</v>
      </c>
      <c r="F649" s="57">
        <v>0.18140600000000001</v>
      </c>
      <c r="G649" s="57">
        <v>0.171518</v>
      </c>
      <c r="H649" s="3"/>
      <c r="I649" s="58">
        <f t="shared" si="60"/>
        <v>-9.4868546886164348E-2</v>
      </c>
      <c r="J649" s="58">
        <f t="shared" si="61"/>
        <v>-6.4861405063605826E-2</v>
      </c>
      <c r="K649" s="58">
        <f t="shared" si="62"/>
        <v>-3.1752251809785539E-2</v>
      </c>
      <c r="L649" s="58">
        <f t="shared" si="63"/>
        <v>-0.11778303565638339</v>
      </c>
      <c r="M649" s="58">
        <f t="shared" si="64"/>
        <v>0</v>
      </c>
      <c r="N649" s="58">
        <f t="shared" si="65"/>
        <v>0</v>
      </c>
    </row>
    <row r="650" spans="1:14" ht="18.75" customHeight="1" x14ac:dyDescent="0.35">
      <c r="A650" s="56">
        <v>42421</v>
      </c>
      <c r="B650" s="57">
        <v>3.0851350000000002</v>
      </c>
      <c r="C650" s="57">
        <v>0.13364000000000001</v>
      </c>
      <c r="D650" s="57">
        <v>6.4537999999999998E-2</v>
      </c>
      <c r="E650" s="57">
        <v>8.7512000000000006E-2</v>
      </c>
      <c r="F650" s="57">
        <v>0.193775</v>
      </c>
      <c r="G650" s="57">
        <v>0.171518</v>
      </c>
      <c r="H650" s="3"/>
      <c r="I650" s="58">
        <f t="shared" si="60"/>
        <v>1.2126754761174103E-3</v>
      </c>
      <c r="J650" s="58">
        <f t="shared" si="61"/>
        <v>1.5344605398117012E-2</v>
      </c>
      <c r="K650" s="58">
        <f t="shared" si="62"/>
        <v>4.7258133085170649E-2</v>
      </c>
      <c r="L650" s="58">
        <f t="shared" si="63"/>
        <v>5.6701438097407804E-2</v>
      </c>
      <c r="M650" s="58">
        <f t="shared" si="64"/>
        <v>6.5960078958567772E-2</v>
      </c>
      <c r="N650" s="58">
        <f t="shared" si="65"/>
        <v>0</v>
      </c>
    </row>
    <row r="651" spans="1:14" ht="18.75" customHeight="1" x14ac:dyDescent="0.35">
      <c r="A651" s="56">
        <v>42415</v>
      </c>
      <c r="B651" s="57">
        <v>3.4902540000000002</v>
      </c>
      <c r="C651" s="57">
        <v>0.14313799999999999</v>
      </c>
      <c r="D651" s="57">
        <v>6.8509E-2</v>
      </c>
      <c r="E651" s="57">
        <v>9.9915000000000004E-2</v>
      </c>
      <c r="F651" s="57">
        <v>0.21851200000000001</v>
      </c>
      <c r="G651" s="57">
        <v>0.16800300000000001</v>
      </c>
      <c r="H651" s="3"/>
      <c r="I651" s="58">
        <f t="shared" si="60"/>
        <v>0.12337909640610917</v>
      </c>
      <c r="J651" s="58">
        <f t="shared" si="61"/>
        <v>6.8659582389504301E-2</v>
      </c>
      <c r="K651" s="58">
        <f t="shared" si="62"/>
        <v>5.9710925889576986E-2</v>
      </c>
      <c r="L651" s="58">
        <f t="shared" si="63"/>
        <v>0.1325438977157628</v>
      </c>
      <c r="M651" s="58">
        <f t="shared" si="64"/>
        <v>0.12014324076849373</v>
      </c>
      <c r="N651" s="58">
        <f t="shared" si="65"/>
        <v>-2.0706380980013175E-2</v>
      </c>
    </row>
    <row r="652" spans="1:14" ht="18.75" customHeight="1" x14ac:dyDescent="0.35">
      <c r="A652" s="56">
        <v>42410</v>
      </c>
      <c r="B652" s="57">
        <v>3.2765650000000002</v>
      </c>
      <c r="C652" s="57">
        <v>0.15873999999999999</v>
      </c>
      <c r="D652" s="57">
        <v>7.1487999999999996E-2</v>
      </c>
      <c r="E652" s="57">
        <v>0.106116</v>
      </c>
      <c r="F652" s="57">
        <v>0.21603800000000001</v>
      </c>
      <c r="G652" s="57">
        <v>0.16870599999999999</v>
      </c>
      <c r="H652" s="3"/>
      <c r="I652" s="58">
        <f t="shared" si="60"/>
        <v>-6.3178895393007764E-2</v>
      </c>
      <c r="J652" s="58">
        <f t="shared" si="61"/>
        <v>0.10345844378466926</v>
      </c>
      <c r="K652" s="58">
        <f t="shared" si="62"/>
        <v>4.2564479947739681E-2</v>
      </c>
      <c r="L652" s="58">
        <f t="shared" si="63"/>
        <v>6.0213010848345919E-2</v>
      </c>
      <c r="M652" s="58">
        <f t="shared" si="64"/>
        <v>-1.1386614799128792E-2</v>
      </c>
      <c r="N652" s="58">
        <f t="shared" si="65"/>
        <v>4.1757186264421023E-3</v>
      </c>
    </row>
    <row r="653" spans="1:14" ht="18.75" customHeight="1" x14ac:dyDescent="0.35">
      <c r="A653" s="56">
        <v>42380</v>
      </c>
      <c r="B653" s="57">
        <v>3.2943720000000001</v>
      </c>
      <c r="C653" s="57">
        <v>0.162132</v>
      </c>
      <c r="D653" s="57">
        <v>7.3473999999999998E-2</v>
      </c>
      <c r="E653" s="57">
        <v>0.110251</v>
      </c>
      <c r="F653" s="57">
        <v>0.23088</v>
      </c>
      <c r="G653" s="57">
        <v>0.169409</v>
      </c>
      <c r="H653" s="3"/>
      <c r="I653" s="58">
        <f t="shared" si="60"/>
        <v>5.4199404411120963E-3</v>
      </c>
      <c r="J653" s="58">
        <f t="shared" si="61"/>
        <v>2.1143174603092951E-2</v>
      </c>
      <c r="K653" s="58">
        <f t="shared" si="62"/>
        <v>2.7401998694174898E-2</v>
      </c>
      <c r="L653" s="58">
        <f t="shared" si="63"/>
        <v>3.82267491990066E-2</v>
      </c>
      <c r="M653" s="58">
        <f t="shared" si="64"/>
        <v>6.6443776888620826E-2</v>
      </c>
      <c r="N653" s="58">
        <f t="shared" si="65"/>
        <v>4.1583544830461833E-3</v>
      </c>
    </row>
    <row r="654" spans="1:14" ht="18.75" customHeight="1" x14ac:dyDescent="0.35">
      <c r="A654" s="56">
        <v>42379</v>
      </c>
      <c r="B654" s="57">
        <v>3.2765650000000002</v>
      </c>
      <c r="C654" s="57">
        <v>0.16281100000000001</v>
      </c>
      <c r="D654" s="57">
        <v>7.2481000000000004E-2</v>
      </c>
      <c r="E654" s="57">
        <v>0.110251</v>
      </c>
      <c r="F654" s="57">
        <v>0.23500299999999999</v>
      </c>
      <c r="G654" s="57">
        <v>0.169409</v>
      </c>
      <c r="H654" s="3"/>
      <c r="I654" s="58">
        <f t="shared" si="60"/>
        <v>-5.4199404411121414E-3</v>
      </c>
      <c r="J654" s="58">
        <f t="shared" si="61"/>
        <v>4.17920058759985E-3</v>
      </c>
      <c r="K654" s="58">
        <f t="shared" si="62"/>
        <v>-1.3607143591870598E-2</v>
      </c>
      <c r="L654" s="58">
        <f t="shared" si="63"/>
        <v>0</v>
      </c>
      <c r="M654" s="58">
        <f t="shared" si="64"/>
        <v>1.7700184994560816E-2</v>
      </c>
      <c r="N654" s="58">
        <f t="shared" si="65"/>
        <v>0</v>
      </c>
    </row>
    <row r="655" spans="1:14" ht="18.75" customHeight="1" x14ac:dyDescent="0.35">
      <c r="A655" s="56">
        <v>42376</v>
      </c>
      <c r="B655" s="57">
        <v>3.2694420000000002</v>
      </c>
      <c r="C655" s="57">
        <v>0.16416700000000001</v>
      </c>
      <c r="D655" s="57">
        <v>7.5459999999999999E-2</v>
      </c>
      <c r="E655" s="57">
        <v>0.11369600000000001</v>
      </c>
      <c r="F655" s="57">
        <v>0.23170499999999999</v>
      </c>
      <c r="G655" s="57">
        <v>0.169409</v>
      </c>
      <c r="H655" s="3"/>
      <c r="I655" s="58">
        <f t="shared" si="60"/>
        <v>-2.1762893963756212E-3</v>
      </c>
      <c r="J655" s="58">
        <f t="shared" si="61"/>
        <v>8.2941835454030475E-3</v>
      </c>
      <c r="K655" s="58">
        <f t="shared" si="62"/>
        <v>4.0278255987124714E-2</v>
      </c>
      <c r="L655" s="58">
        <f t="shared" si="63"/>
        <v>3.0768635258011594E-2</v>
      </c>
      <c r="M655" s="58">
        <f t="shared" si="64"/>
        <v>-1.4133269185797598E-2</v>
      </c>
      <c r="N655" s="58">
        <f t="shared" si="65"/>
        <v>0</v>
      </c>
    </row>
    <row r="656" spans="1:14" ht="18.75" customHeight="1" x14ac:dyDescent="0.35">
      <c r="A656" s="56">
        <v>42374</v>
      </c>
      <c r="B656" s="57">
        <v>3.2231429999999999</v>
      </c>
      <c r="C656" s="57">
        <v>0.16891600000000001</v>
      </c>
      <c r="D656" s="57">
        <v>7.4467000000000005E-2</v>
      </c>
      <c r="E656" s="57">
        <v>0.11369600000000001</v>
      </c>
      <c r="F656" s="57">
        <v>0.23912600000000001</v>
      </c>
      <c r="G656" s="57">
        <v>0.169409</v>
      </c>
      <c r="H656" s="3"/>
      <c r="I656" s="58">
        <f t="shared" si="60"/>
        <v>-1.4262357696564138E-2</v>
      </c>
      <c r="J656" s="58">
        <f t="shared" si="61"/>
        <v>2.8517347538096587E-2</v>
      </c>
      <c r="K656" s="58">
        <f t="shared" si="62"/>
        <v>-1.3246640303453606E-2</v>
      </c>
      <c r="L656" s="58">
        <f t="shared" si="63"/>
        <v>0</v>
      </c>
      <c r="M656" s="58">
        <f t="shared" si="64"/>
        <v>3.1525598830574132E-2</v>
      </c>
      <c r="N656" s="58">
        <f t="shared" si="65"/>
        <v>0</v>
      </c>
    </row>
    <row r="657" spans="1:14" ht="18.75" customHeight="1" x14ac:dyDescent="0.35">
      <c r="A657" s="56">
        <v>42360</v>
      </c>
      <c r="B657" s="57">
        <v>3.557922</v>
      </c>
      <c r="C657" s="57">
        <v>0.17637800000000001</v>
      </c>
      <c r="D657" s="57">
        <v>7.9431000000000002E-2</v>
      </c>
      <c r="E657" s="57">
        <v>0.119209</v>
      </c>
      <c r="F657" s="57">
        <v>0.25396800000000003</v>
      </c>
      <c r="G657" s="57">
        <v>0.18557599999999999</v>
      </c>
      <c r="H657" s="3"/>
      <c r="I657" s="58">
        <f t="shared" si="60"/>
        <v>9.8819696125286932E-2</v>
      </c>
      <c r="J657" s="58">
        <f t="shared" si="61"/>
        <v>4.3227869304725157E-2</v>
      </c>
      <c r="K657" s="58">
        <f t="shared" si="62"/>
        <v>6.453264603470435E-2</v>
      </c>
      <c r="L657" s="58">
        <f t="shared" si="63"/>
        <v>4.7350035298102493E-2</v>
      </c>
      <c r="M657" s="58">
        <f t="shared" si="64"/>
        <v>6.0217665164987687E-2</v>
      </c>
      <c r="N657" s="58">
        <f t="shared" si="65"/>
        <v>9.1148592149801602E-2</v>
      </c>
    </row>
    <row r="658" spans="1:14" ht="18.75" customHeight="1" x14ac:dyDescent="0.35">
      <c r="A658" s="56">
        <v>42353</v>
      </c>
      <c r="B658" s="57">
        <v>3.2765650000000002</v>
      </c>
      <c r="C658" s="57">
        <v>0.17977000000000001</v>
      </c>
      <c r="D658" s="57">
        <v>7.5459999999999999E-2</v>
      </c>
      <c r="E658" s="57">
        <v>0.12127599999999999</v>
      </c>
      <c r="F658" s="57">
        <v>0.26056499999999999</v>
      </c>
      <c r="G658" s="57">
        <v>0.192606</v>
      </c>
      <c r="H658" s="3"/>
      <c r="I658" s="58">
        <f t="shared" si="60"/>
        <v>-8.2381049032347151E-2</v>
      </c>
      <c r="J658" s="58">
        <f t="shared" si="61"/>
        <v>1.9048836816677808E-2</v>
      </c>
      <c r="K658" s="58">
        <f t="shared" si="62"/>
        <v>-5.1286005731250729E-2</v>
      </c>
      <c r="L658" s="58">
        <f t="shared" si="63"/>
        <v>1.7190684683096601E-2</v>
      </c>
      <c r="M658" s="58">
        <f t="shared" si="64"/>
        <v>2.5644075392110575E-2</v>
      </c>
      <c r="N658" s="58">
        <f t="shared" si="65"/>
        <v>3.7182149880797578E-2</v>
      </c>
    </row>
    <row r="659" spans="1:14" ht="18.75" customHeight="1" x14ac:dyDescent="0.35">
      <c r="A659" s="56">
        <v>42338</v>
      </c>
      <c r="B659" s="57">
        <v>3.5258690000000001</v>
      </c>
      <c r="C659" s="57">
        <v>0.18180499999999999</v>
      </c>
      <c r="D659" s="57">
        <v>8.0423999999999995E-2</v>
      </c>
      <c r="E659" s="57">
        <v>0.120587</v>
      </c>
      <c r="F659" s="57">
        <v>0.24737200000000001</v>
      </c>
      <c r="G659" s="57">
        <v>0.18979399999999999</v>
      </c>
      <c r="H659" s="3"/>
      <c r="I659" s="58">
        <f t="shared" si="60"/>
        <v>7.3331313162010359E-2</v>
      </c>
      <c r="J659" s="58">
        <f t="shared" si="61"/>
        <v>1.1256428057134919E-2</v>
      </c>
      <c r="K659" s="58">
        <f t="shared" si="62"/>
        <v>6.3709924566954443E-2</v>
      </c>
      <c r="L659" s="58">
        <f t="shared" si="63"/>
        <v>-5.6974556984862573E-3</v>
      </c>
      <c r="M659" s="58">
        <f t="shared" si="64"/>
        <v>-5.1959073709842207E-2</v>
      </c>
      <c r="N659" s="58">
        <f t="shared" si="65"/>
        <v>-1.4707378074009011E-2</v>
      </c>
    </row>
    <row r="660" spans="1:14" ht="18.75" customHeight="1" x14ac:dyDescent="0.35">
      <c r="A660" s="56">
        <v>42334</v>
      </c>
      <c r="B660" s="57">
        <v>3.365602</v>
      </c>
      <c r="C660" s="57">
        <v>0.182</v>
      </c>
      <c r="D660" s="57">
        <v>7.4467000000000005E-2</v>
      </c>
      <c r="E660" s="57">
        <v>0.120587</v>
      </c>
      <c r="F660" s="57">
        <v>0.25067</v>
      </c>
      <c r="G660" s="57">
        <v>0.198932</v>
      </c>
      <c r="H660" s="3"/>
      <c r="I660" s="58">
        <f t="shared" si="60"/>
        <v>-4.6520083162996217E-2</v>
      </c>
      <c r="J660" s="58">
        <f t="shared" si="61"/>
        <v>1.0720029613356787E-3</v>
      </c>
      <c r="K660" s="58">
        <f t="shared" si="62"/>
        <v>-7.6956564870408098E-2</v>
      </c>
      <c r="L660" s="58">
        <f t="shared" si="63"/>
        <v>0</v>
      </c>
      <c r="M660" s="58">
        <f t="shared" si="64"/>
        <v>1.3244056553500418E-2</v>
      </c>
      <c r="N660" s="58">
        <f t="shared" si="65"/>
        <v>4.7023784333353955E-2</v>
      </c>
    </row>
    <row r="661" spans="1:14" ht="18.75" customHeight="1" x14ac:dyDescent="0.35">
      <c r="A661" s="56">
        <v>42331</v>
      </c>
      <c r="B661" s="57">
        <v>3.4119009999999999</v>
      </c>
      <c r="C661" s="57">
        <v>0.18316199999999999</v>
      </c>
      <c r="D661" s="57">
        <v>7.3473999999999998E-2</v>
      </c>
      <c r="E661" s="57">
        <v>0.120587</v>
      </c>
      <c r="F661" s="57">
        <v>0.25231900000000002</v>
      </c>
      <c r="G661" s="57">
        <v>0.19612099999999999</v>
      </c>
      <c r="H661" s="3"/>
      <c r="I661" s="58">
        <f t="shared" si="60"/>
        <v>1.366276642647412E-2</v>
      </c>
      <c r="J661" s="58">
        <f t="shared" si="61"/>
        <v>6.3643200672023996E-3</v>
      </c>
      <c r="K661" s="58">
        <f t="shared" si="62"/>
        <v>-1.3424472091800475E-2</v>
      </c>
      <c r="L661" s="58">
        <f t="shared" si="63"/>
        <v>0</v>
      </c>
      <c r="M661" s="58">
        <f t="shared" si="64"/>
        <v>6.5568269199137805E-3</v>
      </c>
      <c r="N661" s="58">
        <f t="shared" si="65"/>
        <v>-1.423124209704932E-2</v>
      </c>
    </row>
    <row r="662" spans="1:14" ht="18.75" customHeight="1" x14ac:dyDescent="0.35">
      <c r="A662" s="56">
        <v>42326</v>
      </c>
      <c r="B662" s="57">
        <v>3.1982119999999998</v>
      </c>
      <c r="C662" s="57">
        <v>0.18316199999999999</v>
      </c>
      <c r="D662" s="57">
        <v>7.5459999999999999E-2</v>
      </c>
      <c r="E662" s="57">
        <v>0.120587</v>
      </c>
      <c r="F662" s="57">
        <v>0.25231900000000002</v>
      </c>
      <c r="G662" s="57">
        <v>0.196824</v>
      </c>
      <c r="H662" s="3"/>
      <c r="I662" s="58">
        <f t="shared" si="60"/>
        <v>-6.4677710321426565E-2</v>
      </c>
      <c r="J662" s="58">
        <f t="shared" si="61"/>
        <v>0</v>
      </c>
      <c r="K662" s="58">
        <f t="shared" si="62"/>
        <v>2.6671112395254031E-2</v>
      </c>
      <c r="L662" s="58">
        <f t="shared" si="63"/>
        <v>0</v>
      </c>
      <c r="M662" s="58">
        <f t="shared" si="64"/>
        <v>0</v>
      </c>
      <c r="N662" s="58">
        <f t="shared" si="65"/>
        <v>3.5781127131576081E-3</v>
      </c>
    </row>
    <row r="663" spans="1:14" ht="18.75" customHeight="1" x14ac:dyDescent="0.35">
      <c r="A663" s="56">
        <v>42324</v>
      </c>
      <c r="B663" s="57">
        <v>3.3050570000000001</v>
      </c>
      <c r="C663" s="57">
        <v>0.18791099999999999</v>
      </c>
      <c r="D663" s="57">
        <v>6.8509E-2</v>
      </c>
      <c r="E663" s="57">
        <v>0.12540999999999999</v>
      </c>
      <c r="F663" s="57">
        <v>0.24324899999999999</v>
      </c>
      <c r="G663" s="57">
        <v>0.196824</v>
      </c>
      <c r="H663" s="3"/>
      <c r="I663" s="58">
        <f t="shared" si="60"/>
        <v>3.2861816104267777E-2</v>
      </c>
      <c r="J663" s="58">
        <f t="shared" si="61"/>
        <v>2.55974393394603E-2</v>
      </c>
      <c r="K663" s="58">
        <f t="shared" si="62"/>
        <v>-9.663759103716868E-2</v>
      </c>
      <c r="L663" s="58">
        <f t="shared" si="63"/>
        <v>3.9216885714628627E-2</v>
      </c>
      <c r="M663" s="58">
        <f t="shared" si="64"/>
        <v>-3.6608549924820995E-2</v>
      </c>
      <c r="N663" s="58">
        <f t="shared" si="65"/>
        <v>0</v>
      </c>
    </row>
    <row r="664" spans="1:14" ht="18.75" customHeight="1" x14ac:dyDescent="0.35">
      <c r="A664" s="56">
        <v>42311</v>
      </c>
      <c r="B664" s="57">
        <v>3.6327129999999999</v>
      </c>
      <c r="C664" s="57">
        <v>0.17637800000000001</v>
      </c>
      <c r="D664" s="57">
        <v>6.0566000000000002E-2</v>
      </c>
      <c r="E664" s="57">
        <v>0.110251</v>
      </c>
      <c r="F664" s="57">
        <v>0.23912600000000001</v>
      </c>
      <c r="G664" s="57">
        <v>0.196824</v>
      </c>
      <c r="H664" s="3"/>
      <c r="I664" s="58">
        <f t="shared" si="60"/>
        <v>9.4526032294339687E-2</v>
      </c>
      <c r="J664" s="58">
        <f t="shared" si="61"/>
        <v>-6.3339027241810952E-2</v>
      </c>
      <c r="K664" s="58">
        <f t="shared" si="62"/>
        <v>-0.12323144398020966</v>
      </c>
      <c r="L664" s="58">
        <f t="shared" si="63"/>
        <v>-0.12882878525535318</v>
      </c>
      <c r="M664" s="58">
        <f t="shared" si="64"/>
        <v>-1.7095000395849425E-2</v>
      </c>
      <c r="N664" s="58">
        <f t="shared" si="65"/>
        <v>0</v>
      </c>
    </row>
    <row r="665" spans="1:14" ht="18.75" customHeight="1" x14ac:dyDescent="0.35">
      <c r="A665" s="56">
        <v>42292</v>
      </c>
      <c r="B665" s="57">
        <v>3.3905319999999999</v>
      </c>
      <c r="C665" s="57">
        <v>0.17027300000000001</v>
      </c>
      <c r="D665" s="57">
        <v>6.1559000000000003E-2</v>
      </c>
      <c r="E665" s="57">
        <v>0.117141</v>
      </c>
      <c r="F665" s="57">
        <v>0.24407300000000001</v>
      </c>
      <c r="G665" s="57">
        <v>0.19541800000000001</v>
      </c>
      <c r="H665" s="3"/>
      <c r="I665" s="58">
        <f t="shared" si="60"/>
        <v>-6.8992910812146022E-2</v>
      </c>
      <c r="J665" s="58">
        <f t="shared" si="61"/>
        <v>-3.5226387888722621E-2</v>
      </c>
      <c r="K665" s="58">
        <f t="shared" si="62"/>
        <v>1.6262385005462222E-2</v>
      </c>
      <c r="L665" s="58">
        <f t="shared" si="63"/>
        <v>6.061875283817323E-2</v>
      </c>
      <c r="M665" s="58">
        <f t="shared" si="64"/>
        <v>2.0476751210662822E-2</v>
      </c>
      <c r="N665" s="58">
        <f t="shared" si="65"/>
        <v>-7.16907430539848E-3</v>
      </c>
    </row>
    <row r="666" spans="1:14" ht="18.75" customHeight="1" x14ac:dyDescent="0.35">
      <c r="A666" s="56">
        <v>42290</v>
      </c>
      <c r="B666" s="57">
        <v>3.5258690000000001</v>
      </c>
      <c r="C666" s="57">
        <v>0.16959399999999999</v>
      </c>
      <c r="D666" s="57">
        <v>6.0566000000000002E-2</v>
      </c>
      <c r="E666" s="57">
        <v>0.113007</v>
      </c>
      <c r="F666" s="57">
        <v>0.25067</v>
      </c>
      <c r="G666" s="57">
        <v>0.192606</v>
      </c>
      <c r="H666" s="3"/>
      <c r="I666" s="58">
        <f t="shared" si="60"/>
        <v>3.9140089471487206E-2</v>
      </c>
      <c r="J666" s="58">
        <f t="shared" si="61"/>
        <v>-3.9956859794057402E-3</v>
      </c>
      <c r="K666" s="58">
        <f t="shared" si="62"/>
        <v>-1.6262385005462128E-2</v>
      </c>
      <c r="L666" s="58">
        <f t="shared" si="63"/>
        <v>-3.5928573722413072E-2</v>
      </c>
      <c r="M666" s="58">
        <f t="shared" si="64"/>
        <v>2.6669972190093851E-2</v>
      </c>
      <c r="N666" s="58">
        <f t="shared" si="65"/>
        <v>-1.4494202570054644E-2</v>
      </c>
    </row>
    <row r="667" spans="1:14" ht="18.75" customHeight="1" x14ac:dyDescent="0.35">
      <c r="A667" s="56">
        <v>42288</v>
      </c>
      <c r="B667" s="57">
        <v>3.4902540000000002</v>
      </c>
      <c r="C667" s="57">
        <v>0.16755900000000001</v>
      </c>
      <c r="D667" s="57">
        <v>6.1559000000000003E-2</v>
      </c>
      <c r="E667" s="57">
        <v>0.116452</v>
      </c>
      <c r="F667" s="57">
        <v>0.24902099999999999</v>
      </c>
      <c r="G667" s="57">
        <v>0.19401199999999999</v>
      </c>
      <c r="H667" s="3"/>
      <c r="I667" s="58">
        <f t="shared" si="60"/>
        <v>-1.0152417769002687E-2</v>
      </c>
      <c r="J667" s="58">
        <f t="shared" si="61"/>
        <v>-1.2071817323951607E-2</v>
      </c>
      <c r="K667" s="58">
        <f t="shared" si="62"/>
        <v>1.6262385005462222E-2</v>
      </c>
      <c r="L667" s="58">
        <f t="shared" si="63"/>
        <v>3.0029407239613379E-2</v>
      </c>
      <c r="M667" s="58">
        <f t="shared" si="64"/>
        <v>-6.6001028077437652E-3</v>
      </c>
      <c r="N667" s="58">
        <f t="shared" si="65"/>
        <v>7.2733612936815451E-3</v>
      </c>
    </row>
    <row r="668" spans="1:14" ht="18.75" customHeight="1" x14ac:dyDescent="0.35">
      <c r="A668" s="56">
        <v>42278</v>
      </c>
      <c r="B668" s="57">
        <v>3.5258690000000001</v>
      </c>
      <c r="C668" s="57">
        <v>0.16959399999999999</v>
      </c>
      <c r="D668" s="57">
        <v>6.3545000000000004E-2</v>
      </c>
      <c r="E668" s="57">
        <v>0.119898</v>
      </c>
      <c r="F668" s="57">
        <v>0.26716099999999998</v>
      </c>
      <c r="G668" s="57">
        <v>0.196824</v>
      </c>
      <c r="H668" s="3"/>
      <c r="I668" s="58">
        <f t="shared" si="60"/>
        <v>1.0152417769002643E-2</v>
      </c>
      <c r="J668" s="58">
        <f t="shared" si="61"/>
        <v>1.207181732395171E-2</v>
      </c>
      <c r="K668" s="58">
        <f t="shared" si="62"/>
        <v>3.1752251809785498E-2</v>
      </c>
      <c r="L668" s="58">
        <f t="shared" si="63"/>
        <v>2.9162210391228505E-2</v>
      </c>
      <c r="M668" s="58">
        <f t="shared" si="64"/>
        <v>7.0314242667829707E-2</v>
      </c>
      <c r="N668" s="58">
        <f t="shared" si="65"/>
        <v>1.438991558177174E-2</v>
      </c>
    </row>
    <row r="669" spans="1:14" ht="18.75" customHeight="1" x14ac:dyDescent="0.35">
      <c r="A669" s="56">
        <v>42276</v>
      </c>
      <c r="B669" s="57">
        <v>3.5614840000000001</v>
      </c>
      <c r="C669" s="57">
        <v>0.16755900000000001</v>
      </c>
      <c r="D669" s="57">
        <v>6.1559000000000003E-2</v>
      </c>
      <c r="E669" s="57">
        <v>0.115763</v>
      </c>
      <c r="F669" s="57">
        <v>0.27210899999999999</v>
      </c>
      <c r="G669" s="57">
        <v>0.19401199999999999</v>
      </c>
      <c r="H669" s="3"/>
      <c r="I669" s="58">
        <f t="shared" si="60"/>
        <v>1.0050381232384347E-2</v>
      </c>
      <c r="J669" s="58">
        <f t="shared" si="61"/>
        <v>-1.2071817323951607E-2</v>
      </c>
      <c r="K669" s="58">
        <f t="shared" si="62"/>
        <v>-3.1752251809785539E-2</v>
      </c>
      <c r="L669" s="58">
        <f t="shared" si="63"/>
        <v>-3.5096383652154749E-2</v>
      </c>
      <c r="M669" s="58">
        <f t="shared" si="64"/>
        <v>1.8351248391431079E-2</v>
      </c>
      <c r="N669" s="58">
        <f t="shared" si="65"/>
        <v>-1.4389915581771724E-2</v>
      </c>
    </row>
    <row r="670" spans="1:14" ht="18.75" customHeight="1" x14ac:dyDescent="0.35">
      <c r="A670" s="56">
        <v>42267</v>
      </c>
      <c r="B670" s="57">
        <v>3.5258690000000001</v>
      </c>
      <c r="C670" s="57">
        <v>0.17366500000000001</v>
      </c>
      <c r="D670" s="57">
        <v>6.6524E-2</v>
      </c>
      <c r="E670" s="57">
        <v>0.12747700000000001</v>
      </c>
      <c r="F670" s="57">
        <v>0.27705600000000002</v>
      </c>
      <c r="G670" s="57">
        <v>0.19963500000000001</v>
      </c>
      <c r="H670" s="3"/>
      <c r="I670" s="58">
        <f t="shared" si="60"/>
        <v>-1.0050381232384277E-2</v>
      </c>
      <c r="J670" s="58">
        <f t="shared" si="61"/>
        <v>3.5792628060656841E-2</v>
      </c>
      <c r="K670" s="58">
        <f t="shared" si="62"/>
        <v>7.7566720283645238E-2</v>
      </c>
      <c r="L670" s="58">
        <f t="shared" si="63"/>
        <v>9.639095849394369E-2</v>
      </c>
      <c r="M670" s="58">
        <f t="shared" si="64"/>
        <v>1.801693050234374E-2</v>
      </c>
      <c r="N670" s="58">
        <f t="shared" si="65"/>
        <v>2.8570686386181123E-2</v>
      </c>
    </row>
    <row r="671" spans="1:14" ht="18.75" customHeight="1" x14ac:dyDescent="0.35">
      <c r="A671" s="56">
        <v>42260</v>
      </c>
      <c r="B671" s="57">
        <v>3.2908110000000002</v>
      </c>
      <c r="C671" s="57">
        <v>0.180449</v>
      </c>
      <c r="D671" s="57">
        <v>7.0495000000000002E-2</v>
      </c>
      <c r="E671" s="57">
        <v>0.13367899999999999</v>
      </c>
      <c r="F671" s="57">
        <v>0.28200399999999998</v>
      </c>
      <c r="G671" s="57">
        <v>0.19541800000000001</v>
      </c>
      <c r="H671" s="3"/>
      <c r="I671" s="58">
        <f t="shared" si="60"/>
        <v>-6.8992891745381937E-2</v>
      </c>
      <c r="J671" s="58">
        <f t="shared" si="61"/>
        <v>3.8320033261916152E-2</v>
      </c>
      <c r="K671" s="58">
        <f t="shared" si="62"/>
        <v>5.7979000509430868E-2</v>
      </c>
      <c r="L671" s="58">
        <f t="shared" si="63"/>
        <v>4.7505447539594119E-2</v>
      </c>
      <c r="M671" s="58">
        <f t="shared" si="64"/>
        <v>1.7701603415163639E-2</v>
      </c>
      <c r="N671" s="58">
        <f t="shared" si="65"/>
        <v>-2.1349845109807933E-2</v>
      </c>
    </row>
    <row r="672" spans="1:14" ht="18.75" customHeight="1" x14ac:dyDescent="0.35">
      <c r="A672" s="56">
        <v>42255</v>
      </c>
      <c r="B672" s="57">
        <v>3.3193030000000001</v>
      </c>
      <c r="C672" s="57">
        <v>0.18316199999999999</v>
      </c>
      <c r="D672" s="57">
        <v>7.2481000000000004E-2</v>
      </c>
      <c r="E672" s="57">
        <v>0.136435</v>
      </c>
      <c r="F672" s="57">
        <v>0.29354799999999998</v>
      </c>
      <c r="G672" s="57">
        <v>0.19963500000000001</v>
      </c>
      <c r="H672" s="3"/>
      <c r="I672" s="58">
        <f t="shared" si="60"/>
        <v>8.6207821696307925E-3</v>
      </c>
      <c r="J672" s="58">
        <f t="shared" si="61"/>
        <v>1.4922817771857645E-2</v>
      </c>
      <c r="K672" s="58">
        <f t="shared" si="62"/>
        <v>2.7782673231715332E-2</v>
      </c>
      <c r="L672" s="58">
        <f t="shared" si="63"/>
        <v>2.0406907025542809E-2</v>
      </c>
      <c r="M672" s="58">
        <f t="shared" si="64"/>
        <v>4.0119914102927916E-2</v>
      </c>
      <c r="N672" s="58">
        <f t="shared" si="65"/>
        <v>2.1349845109807822E-2</v>
      </c>
    </row>
    <row r="673" spans="1:14" ht="18.75" customHeight="1" x14ac:dyDescent="0.35">
      <c r="A673" s="56">
        <v>42242</v>
      </c>
      <c r="B673" s="57">
        <v>3.4902540000000002</v>
      </c>
      <c r="C673" s="57">
        <v>0.19333800000000001</v>
      </c>
      <c r="D673" s="57">
        <v>7.4467000000000005E-2</v>
      </c>
      <c r="E673" s="57">
        <v>0.141259</v>
      </c>
      <c r="F673" s="57">
        <v>0.27870499999999998</v>
      </c>
      <c r="G673" s="57">
        <v>0.196824</v>
      </c>
      <c r="H673" s="3"/>
      <c r="I673" s="58">
        <f t="shared" si="60"/>
        <v>5.0219691806748526E-2</v>
      </c>
      <c r="J673" s="58">
        <f t="shared" si="61"/>
        <v>5.4068945368077083E-2</v>
      </c>
      <c r="K673" s="58">
        <f t="shared" si="62"/>
        <v>2.7031615683671125E-2</v>
      </c>
      <c r="L673" s="58">
        <f t="shared" si="63"/>
        <v>3.4746774076746582E-2</v>
      </c>
      <c r="M673" s="58">
        <f t="shared" si="64"/>
        <v>-5.188729457288549E-2</v>
      </c>
      <c r="N673" s="58">
        <f t="shared" si="65"/>
        <v>-1.4180770804409389E-2</v>
      </c>
    </row>
    <row r="674" spans="1:14" ht="18.75" customHeight="1" x14ac:dyDescent="0.35">
      <c r="A674" s="56">
        <v>42240</v>
      </c>
      <c r="B674" s="57">
        <v>3.4190239999999998</v>
      </c>
      <c r="C674" s="57">
        <v>0.19672999999999999</v>
      </c>
      <c r="D674" s="57">
        <v>7.7445E-2</v>
      </c>
      <c r="E674" s="57">
        <v>0.14057</v>
      </c>
      <c r="F674" s="57">
        <v>0.27870499999999998</v>
      </c>
      <c r="G674" s="57">
        <v>0.196824</v>
      </c>
      <c r="H674" s="3"/>
      <c r="I674" s="58">
        <f t="shared" si="60"/>
        <v>-2.0619382706773378E-2</v>
      </c>
      <c r="J674" s="58">
        <f t="shared" si="61"/>
        <v>1.7392277776099509E-2</v>
      </c>
      <c r="K674" s="58">
        <f t="shared" si="62"/>
        <v>3.9211932767011244E-2</v>
      </c>
      <c r="L674" s="58">
        <f t="shared" si="63"/>
        <v>-4.8894994672051195E-3</v>
      </c>
      <c r="M674" s="58">
        <f t="shared" si="64"/>
        <v>0</v>
      </c>
      <c r="N674" s="58">
        <f t="shared" si="65"/>
        <v>0</v>
      </c>
    </row>
    <row r="675" spans="1:14" ht="18.75" customHeight="1" x14ac:dyDescent="0.35">
      <c r="A675" s="56">
        <v>42227</v>
      </c>
      <c r="B675" s="57">
        <v>3.5614840000000001</v>
      </c>
      <c r="C675" s="57">
        <v>0.18858900000000001</v>
      </c>
      <c r="D675" s="57">
        <v>7.2481000000000004E-2</v>
      </c>
      <c r="E675" s="57">
        <v>0.13092300000000001</v>
      </c>
      <c r="F675" s="57">
        <v>0.273758</v>
      </c>
      <c r="G675" s="57">
        <v>0.19963500000000001</v>
      </c>
      <c r="H675" s="3"/>
      <c r="I675" s="58">
        <f t="shared" si="60"/>
        <v>4.0822181708160231E-2</v>
      </c>
      <c r="J675" s="58">
        <f t="shared" si="61"/>
        <v>-4.2262186286045021E-2</v>
      </c>
      <c r="K675" s="58">
        <f t="shared" si="62"/>
        <v>-6.6243548450682338E-2</v>
      </c>
      <c r="L675" s="58">
        <f t="shared" si="63"/>
        <v>-7.1096221216130115E-2</v>
      </c>
      <c r="M675" s="58">
        <f t="shared" si="64"/>
        <v>-1.7909370316723877E-2</v>
      </c>
      <c r="N675" s="58">
        <f t="shared" si="65"/>
        <v>1.4180770804409465E-2</v>
      </c>
    </row>
    <row r="676" spans="1:14" ht="18.75" customHeight="1" x14ac:dyDescent="0.35">
      <c r="A676" s="56">
        <v>42222</v>
      </c>
      <c r="B676" s="57">
        <v>3.4653239999999998</v>
      </c>
      <c r="C676" s="57">
        <v>0.186554</v>
      </c>
      <c r="D676" s="57">
        <v>7.3473999999999998E-2</v>
      </c>
      <c r="E676" s="57">
        <v>0.12747700000000001</v>
      </c>
      <c r="F676" s="57">
        <v>0.27705600000000002</v>
      </c>
      <c r="G676" s="57">
        <v>0.20782600000000001</v>
      </c>
      <c r="H676" s="3"/>
      <c r="I676" s="58">
        <f t="shared" si="60"/>
        <v>-2.7371177173147115E-2</v>
      </c>
      <c r="J676" s="58">
        <f t="shared" si="61"/>
        <v>-1.0849302592176657E-2</v>
      </c>
      <c r="K676" s="58">
        <f t="shared" si="62"/>
        <v>1.3607143591870555E-2</v>
      </c>
      <c r="L676" s="58">
        <f t="shared" si="63"/>
        <v>-2.6673407958548376E-2</v>
      </c>
      <c r="M676" s="58">
        <f t="shared" si="64"/>
        <v>1.1975147371517952E-2</v>
      </c>
      <c r="N676" s="58">
        <f t="shared" si="65"/>
        <v>4.0210491939593418E-2</v>
      </c>
    </row>
    <row r="677" spans="1:14" ht="18.75" customHeight="1" x14ac:dyDescent="0.35">
      <c r="A677" s="56">
        <v>42220</v>
      </c>
      <c r="B677" s="57">
        <v>3.5258690000000001</v>
      </c>
      <c r="C677" s="57">
        <v>0.18723200000000001</v>
      </c>
      <c r="D677" s="57">
        <v>7.2481000000000004E-2</v>
      </c>
      <c r="E677" s="57">
        <v>0.12678800000000001</v>
      </c>
      <c r="F677" s="57">
        <v>0.27540700000000001</v>
      </c>
      <c r="G677" s="57">
        <v>0.21149399999999999</v>
      </c>
      <c r="H677" s="3"/>
      <c r="I677" s="58">
        <f t="shared" si="60"/>
        <v>1.7320795940762808E-2</v>
      </c>
      <c r="J677" s="58">
        <f t="shared" si="61"/>
        <v>3.6277481958731459E-3</v>
      </c>
      <c r="K677" s="58">
        <f t="shared" si="62"/>
        <v>-1.3607143591870598E-2</v>
      </c>
      <c r="L677" s="58">
        <f t="shared" si="63"/>
        <v>-5.4195558682297636E-3</v>
      </c>
      <c r="M677" s="58">
        <f t="shared" si="64"/>
        <v>-5.969648273544772E-3</v>
      </c>
      <c r="N677" s="58">
        <f t="shared" si="65"/>
        <v>1.7495438143381895E-2</v>
      </c>
    </row>
    <row r="678" spans="1:14" ht="18.75" customHeight="1" x14ac:dyDescent="0.35">
      <c r="A678" s="56">
        <v>42219</v>
      </c>
      <c r="B678" s="57">
        <v>3.5614840000000001</v>
      </c>
      <c r="C678" s="57">
        <v>0.18723200000000001</v>
      </c>
      <c r="D678" s="57">
        <v>7.2481000000000004E-2</v>
      </c>
      <c r="E678" s="57">
        <v>0.12747700000000001</v>
      </c>
      <c r="F678" s="57">
        <v>0.27540700000000001</v>
      </c>
      <c r="G678" s="57">
        <v>0.21027100000000001</v>
      </c>
      <c r="H678" s="3"/>
      <c r="I678" s="58">
        <f t="shared" si="60"/>
        <v>1.0050381232384347E-2</v>
      </c>
      <c r="J678" s="58">
        <f t="shared" si="61"/>
        <v>0</v>
      </c>
      <c r="K678" s="58">
        <f t="shared" si="62"/>
        <v>0</v>
      </c>
      <c r="L678" s="58">
        <f t="shared" si="63"/>
        <v>5.4195558682297758E-3</v>
      </c>
      <c r="M678" s="58">
        <f t="shared" si="64"/>
        <v>0</v>
      </c>
      <c r="N678" s="58">
        <f t="shared" si="65"/>
        <v>-5.7994543303955771E-3</v>
      </c>
    </row>
    <row r="679" spans="1:14" ht="18.75" customHeight="1" x14ac:dyDescent="0.35">
      <c r="A679" s="56">
        <v>42215</v>
      </c>
      <c r="B679" s="57">
        <v>3.5970979999999999</v>
      </c>
      <c r="C679" s="57">
        <v>0.186554</v>
      </c>
      <c r="D679" s="57">
        <v>7.2481000000000004E-2</v>
      </c>
      <c r="E679" s="57">
        <v>0.12747700000000001</v>
      </c>
      <c r="F679" s="57">
        <v>0.27705600000000002</v>
      </c>
      <c r="G679" s="57">
        <v>0.21393899999999999</v>
      </c>
      <c r="H679" s="3"/>
      <c r="I679" s="58">
        <f t="shared" si="60"/>
        <v>9.9500973316176949E-3</v>
      </c>
      <c r="J679" s="58">
        <f t="shared" si="61"/>
        <v>-3.627748195873178E-3</v>
      </c>
      <c r="K679" s="58">
        <f t="shared" si="62"/>
        <v>0</v>
      </c>
      <c r="L679" s="58">
        <f t="shared" si="63"/>
        <v>0</v>
      </c>
      <c r="M679" s="58">
        <f t="shared" si="64"/>
        <v>5.9696482735448293E-3</v>
      </c>
      <c r="N679" s="58">
        <f t="shared" si="65"/>
        <v>1.7293752700129918E-2</v>
      </c>
    </row>
    <row r="680" spans="1:14" ht="18.75" customHeight="1" x14ac:dyDescent="0.35">
      <c r="A680" s="56">
        <v>42213</v>
      </c>
      <c r="B680" s="57">
        <v>3.5045000000000002</v>
      </c>
      <c r="C680" s="57">
        <v>0.18587600000000001</v>
      </c>
      <c r="D680" s="57">
        <v>7.2481000000000004E-2</v>
      </c>
      <c r="E680" s="57">
        <v>0.12678800000000001</v>
      </c>
      <c r="F680" s="57">
        <v>0.27870499999999998</v>
      </c>
      <c r="G680" s="57">
        <v>0.21516099999999999</v>
      </c>
      <c r="H680" s="3"/>
      <c r="I680" s="58">
        <f t="shared" si="60"/>
        <v>-2.6079552310435638E-2</v>
      </c>
      <c r="J680" s="58">
        <f t="shared" si="61"/>
        <v>-3.6409566844549739E-3</v>
      </c>
      <c r="K680" s="58">
        <f t="shared" si="62"/>
        <v>0</v>
      </c>
      <c r="L680" s="58">
        <f t="shared" si="63"/>
        <v>-5.4195558682297636E-3</v>
      </c>
      <c r="M680" s="58">
        <f t="shared" si="64"/>
        <v>5.9342229452058748E-3</v>
      </c>
      <c r="N680" s="58">
        <f t="shared" si="65"/>
        <v>5.6956574389365995E-3</v>
      </c>
    </row>
    <row r="681" spans="1:14" ht="18.75" customHeight="1" x14ac:dyDescent="0.35">
      <c r="A681" s="56">
        <v>42212</v>
      </c>
      <c r="B681" s="57">
        <v>3.2908110000000002</v>
      </c>
      <c r="C681" s="57">
        <v>0.185197</v>
      </c>
      <c r="D681" s="57">
        <v>7.2481000000000004E-2</v>
      </c>
      <c r="E681" s="57">
        <v>0.128167</v>
      </c>
      <c r="F681" s="57">
        <v>0.27210899999999999</v>
      </c>
      <c r="G681" s="57">
        <v>0.226164</v>
      </c>
      <c r="H681" s="3"/>
      <c r="I681" s="58">
        <f t="shared" si="60"/>
        <v>-6.2913817998948185E-2</v>
      </c>
      <c r="J681" s="58">
        <f t="shared" si="61"/>
        <v>-3.6596613487226513E-3</v>
      </c>
      <c r="K681" s="58">
        <f t="shared" si="62"/>
        <v>0</v>
      </c>
      <c r="L681" s="58">
        <f t="shared" si="63"/>
        <v>1.0817700753674735E-2</v>
      </c>
      <c r="M681" s="58">
        <f t="shared" si="64"/>
        <v>-2.395115344754974E-2</v>
      </c>
      <c r="N681" s="58">
        <f t="shared" si="65"/>
        <v>4.9873814724215627E-2</v>
      </c>
    </row>
    <row r="682" spans="1:14" ht="18.75" customHeight="1" x14ac:dyDescent="0.35">
      <c r="A682" s="56">
        <v>42208</v>
      </c>
      <c r="B682" s="57">
        <v>3.4154629999999999</v>
      </c>
      <c r="C682" s="57">
        <v>0.18587600000000001</v>
      </c>
      <c r="D682" s="57">
        <v>7.2481000000000004E-2</v>
      </c>
      <c r="E682" s="57">
        <v>0.128167</v>
      </c>
      <c r="F682" s="57">
        <v>0.26881100000000002</v>
      </c>
      <c r="G682" s="57">
        <v>0.21393899999999999</v>
      </c>
      <c r="H682" s="3"/>
      <c r="I682" s="58">
        <f t="shared" si="60"/>
        <v>3.7179023204440963E-2</v>
      </c>
      <c r="J682" s="58">
        <f t="shared" si="61"/>
        <v>3.6596613487226886E-3</v>
      </c>
      <c r="K682" s="58">
        <f t="shared" si="62"/>
        <v>0</v>
      </c>
      <c r="L682" s="58">
        <f t="shared" si="63"/>
        <v>0</v>
      </c>
      <c r="M682" s="58">
        <f t="shared" si="64"/>
        <v>-1.2194190886437101E-2</v>
      </c>
      <c r="N682" s="58">
        <f t="shared" si="65"/>
        <v>-5.5569472163152195E-2</v>
      </c>
    </row>
    <row r="683" spans="1:14" ht="18.75" customHeight="1" x14ac:dyDescent="0.35">
      <c r="A683" s="56">
        <v>42198</v>
      </c>
      <c r="B683" s="57">
        <v>3.2765650000000002</v>
      </c>
      <c r="C683" s="57">
        <v>0.186554</v>
      </c>
      <c r="D683" s="57">
        <v>7.4467000000000005E-2</v>
      </c>
      <c r="E683" s="57">
        <v>0.13092300000000001</v>
      </c>
      <c r="F683" s="57">
        <v>0.26716099999999998</v>
      </c>
      <c r="G683" s="57">
        <v>0.218829</v>
      </c>
      <c r="H683" s="3"/>
      <c r="I683" s="58">
        <f t="shared" si="60"/>
        <v>-4.1517444621069453E-2</v>
      </c>
      <c r="J683" s="58">
        <f t="shared" si="61"/>
        <v>3.6409566844549553E-3</v>
      </c>
      <c r="K683" s="58">
        <f t="shared" si="62"/>
        <v>2.7031615683671125E-2</v>
      </c>
      <c r="L683" s="58">
        <f t="shared" si="63"/>
        <v>2.127526307310338E-2</v>
      </c>
      <c r="M683" s="58">
        <f t="shared" si="64"/>
        <v>-6.1570575049940913E-3</v>
      </c>
      <c r="N683" s="58">
        <f t="shared" si="65"/>
        <v>2.2599675239142508E-2</v>
      </c>
    </row>
    <row r="684" spans="1:14" ht="18.75" customHeight="1" x14ac:dyDescent="0.35">
      <c r="A684" s="56">
        <v>42194</v>
      </c>
      <c r="B684" s="57">
        <v>3.4083399999999999</v>
      </c>
      <c r="C684" s="57">
        <v>0.18791099999999999</v>
      </c>
      <c r="D684" s="57">
        <v>7.4467000000000005E-2</v>
      </c>
      <c r="E684" s="57">
        <v>0.12954499999999999</v>
      </c>
      <c r="F684" s="57">
        <v>0.25891599999999998</v>
      </c>
      <c r="G684" s="57">
        <v>0.220051</v>
      </c>
      <c r="H684" s="3"/>
      <c r="I684" s="58">
        <f t="shared" si="60"/>
        <v>3.9429751706397002E-2</v>
      </c>
      <c r="J684" s="58">
        <f t="shared" si="61"/>
        <v>7.2477050735054085E-3</v>
      </c>
      <c r="K684" s="58">
        <f t="shared" si="62"/>
        <v>0</v>
      </c>
      <c r="L684" s="58">
        <f t="shared" si="63"/>
        <v>-1.0581053001249608E-2</v>
      </c>
      <c r="M684" s="58">
        <f t="shared" si="64"/>
        <v>-3.1347788155035104E-2</v>
      </c>
      <c r="N684" s="58">
        <f t="shared" si="65"/>
        <v>5.5687347700156221E-3</v>
      </c>
    </row>
    <row r="685" spans="1:14" ht="18.75" customHeight="1" x14ac:dyDescent="0.35">
      <c r="A685" s="56">
        <v>42191</v>
      </c>
      <c r="B685" s="57">
        <v>3.4190239999999998</v>
      </c>
      <c r="C685" s="57">
        <v>0.18926699999999999</v>
      </c>
      <c r="D685" s="57">
        <v>7.3473999999999998E-2</v>
      </c>
      <c r="E685" s="57">
        <v>0.13023399999999999</v>
      </c>
      <c r="F685" s="57">
        <v>0.262214</v>
      </c>
      <c r="G685" s="57">
        <v>0.220051</v>
      </c>
      <c r="H685" s="3"/>
      <c r="I685" s="58">
        <f t="shared" si="60"/>
        <v>3.1297609798374118E-3</v>
      </c>
      <c r="J685" s="58">
        <f t="shared" si="61"/>
        <v>7.1902700692676718E-3</v>
      </c>
      <c r="K685" s="58">
        <f t="shared" si="62"/>
        <v>-1.3424472091800475E-2</v>
      </c>
      <c r="L685" s="58">
        <f t="shared" si="63"/>
        <v>5.3045212706669467E-3</v>
      </c>
      <c r="M685" s="58">
        <f t="shared" si="64"/>
        <v>1.2657279488920051E-2</v>
      </c>
      <c r="N685" s="58">
        <f t="shared" si="65"/>
        <v>0</v>
      </c>
    </row>
    <row r="686" spans="1:14" ht="18.75" customHeight="1" x14ac:dyDescent="0.35">
      <c r="A686" s="56">
        <v>42190</v>
      </c>
      <c r="B686" s="57">
        <v>3.2765650000000002</v>
      </c>
      <c r="C686" s="57">
        <v>0.186554</v>
      </c>
      <c r="D686" s="57">
        <v>7.2481000000000004E-2</v>
      </c>
      <c r="E686" s="57">
        <v>0.128167</v>
      </c>
      <c r="F686" s="57">
        <v>0.262214</v>
      </c>
      <c r="G686" s="57">
        <v>0.222496</v>
      </c>
      <c r="H686" s="3"/>
      <c r="I686" s="58">
        <f t="shared" si="60"/>
        <v>-4.2559512686234348E-2</v>
      </c>
      <c r="J686" s="58">
        <f t="shared" si="61"/>
        <v>-1.4437975142772954E-2</v>
      </c>
      <c r="K686" s="58">
        <f t="shared" si="62"/>
        <v>-1.3607143591870598E-2</v>
      </c>
      <c r="L686" s="58">
        <f t="shared" si="63"/>
        <v>-1.5998731342520681E-2</v>
      </c>
      <c r="M686" s="58">
        <f t="shared" si="64"/>
        <v>0</v>
      </c>
      <c r="N686" s="58">
        <f t="shared" si="65"/>
        <v>1.1049786248110332E-2</v>
      </c>
    </row>
    <row r="687" spans="1:14" ht="18.75" customHeight="1" x14ac:dyDescent="0.35">
      <c r="A687" s="56">
        <v>42164</v>
      </c>
      <c r="B687" s="57">
        <v>3.2053349999999998</v>
      </c>
      <c r="C687" s="57">
        <v>0.18112700000000001</v>
      </c>
      <c r="D687" s="57">
        <v>7.6452999999999993E-2</v>
      </c>
      <c r="E687" s="57">
        <v>0.124721</v>
      </c>
      <c r="F687" s="57">
        <v>0.25561699999999998</v>
      </c>
      <c r="G687" s="57">
        <v>0.21638399999999999</v>
      </c>
      <c r="H687" s="3"/>
      <c r="I687" s="58">
        <f t="shared" si="60"/>
        <v>-2.1979008451336841E-2</v>
      </c>
      <c r="J687" s="58">
        <f t="shared" si="61"/>
        <v>-2.9522298732070917E-2</v>
      </c>
      <c r="K687" s="58">
        <f t="shared" si="62"/>
        <v>5.3351714390315899E-2</v>
      </c>
      <c r="L687" s="58">
        <f t="shared" si="63"/>
        <v>-2.7254858376832711E-2</v>
      </c>
      <c r="M687" s="58">
        <f t="shared" si="64"/>
        <v>-2.5480733795805264E-2</v>
      </c>
      <c r="N687" s="58">
        <f t="shared" si="65"/>
        <v>-2.7854516831186563E-2</v>
      </c>
    </row>
    <row r="688" spans="1:14" ht="18.75" customHeight="1" x14ac:dyDescent="0.35">
      <c r="A688" s="56">
        <v>42163</v>
      </c>
      <c r="B688" s="57">
        <v>3.2053349999999998</v>
      </c>
      <c r="C688" s="57">
        <v>0.18180499999999999</v>
      </c>
      <c r="D688" s="57">
        <v>7.6452999999999993E-2</v>
      </c>
      <c r="E688" s="57">
        <v>0.12334299999999999</v>
      </c>
      <c r="F688" s="57">
        <v>0.25726700000000002</v>
      </c>
      <c r="G688" s="57">
        <v>0.21760599999999999</v>
      </c>
      <c r="H688" s="3"/>
      <c r="I688" s="58">
        <f t="shared" si="60"/>
        <v>0</v>
      </c>
      <c r="J688" s="58">
        <f t="shared" si="61"/>
        <v>3.7362414375781937E-3</v>
      </c>
      <c r="K688" s="58">
        <f t="shared" si="62"/>
        <v>0</v>
      </c>
      <c r="L688" s="58">
        <f t="shared" si="63"/>
        <v>-1.1110150400494121E-2</v>
      </c>
      <c r="M688" s="58">
        <f t="shared" si="64"/>
        <v>6.434225643203101E-3</v>
      </c>
      <c r="N688" s="58">
        <f t="shared" si="65"/>
        <v>5.6314810456358421E-3</v>
      </c>
    </row>
    <row r="689" spans="1:14" ht="18.75" customHeight="1" x14ac:dyDescent="0.35">
      <c r="A689" s="56">
        <v>42150</v>
      </c>
      <c r="B689" s="57">
        <v>3.4119009999999999</v>
      </c>
      <c r="C689" s="57">
        <v>0.17977000000000001</v>
      </c>
      <c r="D689" s="57">
        <v>7.7445E-2</v>
      </c>
      <c r="E689" s="57">
        <v>0.12540999999999999</v>
      </c>
      <c r="F689" s="57">
        <v>0.24324899999999999</v>
      </c>
      <c r="G689" s="57">
        <v>0.21393899999999999</v>
      </c>
      <c r="H689" s="3"/>
      <c r="I689" s="58">
        <f t="shared" si="60"/>
        <v>6.2453004876825126E-2</v>
      </c>
      <c r="J689" s="58">
        <f t="shared" si="61"/>
        <v>-1.1256428057134987E-2</v>
      </c>
      <c r="K689" s="58">
        <f t="shared" si="62"/>
        <v>1.2891834060366493E-2</v>
      </c>
      <c r="L689" s="58">
        <f t="shared" si="63"/>
        <v>1.6619277558844237E-2</v>
      </c>
      <c r="M689" s="58">
        <f t="shared" si="64"/>
        <v>-5.60288460462759E-2</v>
      </c>
      <c r="N689" s="58">
        <f t="shared" si="65"/>
        <v>-1.699516047171774E-2</v>
      </c>
    </row>
    <row r="690" spans="1:14" ht="18.75" customHeight="1" x14ac:dyDescent="0.35">
      <c r="A690" s="56">
        <v>42142</v>
      </c>
      <c r="B690" s="57">
        <v>3.4546389999999998</v>
      </c>
      <c r="C690" s="57">
        <v>0.179092</v>
      </c>
      <c r="D690" s="57">
        <v>7.8437999999999994E-2</v>
      </c>
      <c r="E690" s="57">
        <v>0.12954499999999999</v>
      </c>
      <c r="F690" s="57">
        <v>0.24324899999999999</v>
      </c>
      <c r="G690" s="57">
        <v>0.20904900000000001</v>
      </c>
      <c r="H690" s="3"/>
      <c r="I690" s="58">
        <f>LN(B690/B689)</f>
        <v>1.2448351540601312E-2</v>
      </c>
      <c r="J690" s="58">
        <f>LN(C690/C689)</f>
        <v>-3.7786157726550419E-3</v>
      </c>
      <c r="K690" s="58">
        <f>LN(D690/D689)</f>
        <v>1.2740496808055819E-2</v>
      </c>
      <c r="L690" s="58">
        <f>LN(E690/E689)</f>
        <v>3.2439941290336394E-2</v>
      </c>
      <c r="M690" s="58">
        <f>LN(F690/F689)</f>
        <v>0</v>
      </c>
      <c r="N690" s="59">
        <f>LN(G690/G689)-1</f>
        <v>-1.0231222534128124</v>
      </c>
    </row>
    <row r="691" spans="1:14" ht="18.75" customHeight="1" x14ac:dyDescent="0.35">
      <c r="A691" s="52"/>
      <c r="B691" s="54"/>
      <c r="C691" s="54"/>
      <c r="D691" s="54"/>
      <c r="E691" s="54"/>
      <c r="F691" s="54"/>
      <c r="G691" s="54"/>
      <c r="H691" s="3"/>
      <c r="I691" s="58">
        <f t="shared" ref="I691:N691" si="66">COUNT(I3:I690)</f>
        <v>688</v>
      </c>
      <c r="J691" s="58">
        <f t="shared" si="66"/>
        <v>688</v>
      </c>
      <c r="K691" s="58">
        <f t="shared" si="66"/>
        <v>688</v>
      </c>
      <c r="L691" s="58">
        <f t="shared" si="66"/>
        <v>688</v>
      </c>
      <c r="M691" s="58">
        <f t="shared" si="66"/>
        <v>688</v>
      </c>
      <c r="N691" s="58">
        <f t="shared" si="66"/>
        <v>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30"/>
  <sheetViews>
    <sheetView workbookViewId="0"/>
  </sheetViews>
  <sheetFormatPr defaultRowHeight="14.5" x14ac:dyDescent="0.35"/>
  <cols>
    <col min="1" max="1" width="13.54296875" style="50" bestFit="1" customWidth="1"/>
    <col min="2" max="2" width="13.54296875" style="51" bestFit="1" customWidth="1"/>
  </cols>
  <sheetData>
    <row r="1" spans="1:2" s="46" customFormat="1" ht="18.75" customHeight="1" x14ac:dyDescent="0.35">
      <c r="A1" s="47" t="s">
        <v>18</v>
      </c>
      <c r="B1" s="48" t="s">
        <v>51</v>
      </c>
    </row>
    <row r="2" spans="1:2" ht="18.75" customHeight="1" x14ac:dyDescent="0.35">
      <c r="A2" s="49" t="s">
        <v>52</v>
      </c>
      <c r="B2" s="27">
        <v>6524.84</v>
      </c>
    </row>
    <row r="3" spans="1:2" ht="18.75" customHeight="1" x14ac:dyDescent="0.35">
      <c r="A3" s="49" t="s">
        <v>53</v>
      </c>
      <c r="B3" s="27">
        <v>6517.92</v>
      </c>
    </row>
    <row r="4" spans="1:2" ht="18.75" customHeight="1" x14ac:dyDescent="0.35">
      <c r="A4" s="49" t="s">
        <v>54</v>
      </c>
      <c r="B4" s="27">
        <v>6550.31</v>
      </c>
    </row>
    <row r="5" spans="1:2" ht="18.75" customHeight="1" x14ac:dyDescent="0.35">
      <c r="A5" s="49" t="s">
        <v>55</v>
      </c>
      <c r="B5" s="27">
        <v>6626.46</v>
      </c>
    </row>
    <row r="6" spans="1:2" ht="18.75" customHeight="1" x14ac:dyDescent="0.35">
      <c r="A6" s="49" t="s">
        <v>56</v>
      </c>
      <c r="B6" s="27">
        <v>6614.75</v>
      </c>
    </row>
    <row r="7" spans="1:2" ht="18.75" customHeight="1" x14ac:dyDescent="0.35">
      <c r="A7" s="49" t="s">
        <v>57</v>
      </c>
      <c r="B7" s="27">
        <v>6633.56</v>
      </c>
    </row>
    <row r="8" spans="1:2" ht="18.75" customHeight="1" x14ac:dyDescent="0.35">
      <c r="A8" s="49" t="s">
        <v>58</v>
      </c>
      <c r="B8" s="27">
        <v>6699.77</v>
      </c>
    </row>
    <row r="9" spans="1:2" ht="18.75" customHeight="1" x14ac:dyDescent="0.35">
      <c r="A9" s="49" t="s">
        <v>59</v>
      </c>
      <c r="B9" s="27">
        <v>6682.6</v>
      </c>
    </row>
    <row r="10" spans="1:2" ht="18.75" customHeight="1" x14ac:dyDescent="0.35">
      <c r="A10" s="49" t="s">
        <v>60</v>
      </c>
      <c r="B10" s="27">
        <v>6661.48</v>
      </c>
    </row>
    <row r="11" spans="1:2" ht="18.75" customHeight="1" x14ac:dyDescent="0.35">
      <c r="A11" s="49" t="s">
        <v>61</v>
      </c>
      <c r="B11" s="27">
        <v>6642.53</v>
      </c>
    </row>
    <row r="12" spans="1:2" ht="18.75" customHeight="1" x14ac:dyDescent="0.35">
      <c r="A12" s="49" t="s">
        <v>62</v>
      </c>
      <c r="B12" s="27">
        <v>6647.39</v>
      </c>
    </row>
    <row r="13" spans="1:2" ht="18.75" customHeight="1" x14ac:dyDescent="0.35">
      <c r="A13" s="49" t="s">
        <v>63</v>
      </c>
      <c r="B13" s="27">
        <v>6660.63</v>
      </c>
    </row>
    <row r="14" spans="1:2" ht="18.75" customHeight="1" x14ac:dyDescent="0.35">
      <c r="A14" s="49" t="s">
        <v>64</v>
      </c>
      <c r="B14" s="27">
        <v>6660.79</v>
      </c>
    </row>
    <row r="15" spans="1:2" ht="18.75" customHeight="1" x14ac:dyDescent="0.35">
      <c r="A15" s="49" t="s">
        <v>65</v>
      </c>
      <c r="B15" s="27">
        <v>6691.16</v>
      </c>
    </row>
    <row r="16" spans="1:2" ht="18.75" customHeight="1" x14ac:dyDescent="0.35">
      <c r="A16" s="49" t="s">
        <v>66</v>
      </c>
      <c r="B16" s="27">
        <v>6671.86</v>
      </c>
    </row>
    <row r="17" spans="1:2" ht="18.75" customHeight="1" x14ac:dyDescent="0.35">
      <c r="A17" s="49" t="s">
        <v>67</v>
      </c>
      <c r="B17" s="27">
        <v>6661.25</v>
      </c>
    </row>
    <row r="18" spans="1:2" ht="18.75" customHeight="1" x14ac:dyDescent="0.35">
      <c r="A18" s="49" t="s">
        <v>68</v>
      </c>
      <c r="B18" s="27">
        <v>6630.38</v>
      </c>
    </row>
    <row r="19" spans="1:2" ht="18.75" customHeight="1" x14ac:dyDescent="0.35">
      <c r="A19" s="49" t="s">
        <v>69</v>
      </c>
      <c r="B19" s="27">
        <v>6674.31</v>
      </c>
    </row>
    <row r="20" spans="1:2" ht="18.75" customHeight="1" x14ac:dyDescent="0.35">
      <c r="A20" s="49" t="s">
        <v>70</v>
      </c>
      <c r="B20" s="27">
        <v>6700.73</v>
      </c>
    </row>
    <row r="21" spans="1:2" ht="18.75" customHeight="1" x14ac:dyDescent="0.35">
      <c r="A21" s="49" t="s">
        <v>71</v>
      </c>
      <c r="B21" s="27">
        <v>6709.25</v>
      </c>
    </row>
    <row r="22" spans="1:2" ht="18.75" customHeight="1" x14ac:dyDescent="0.35">
      <c r="A22" s="49" t="s">
        <v>72</v>
      </c>
      <c r="B22" s="27">
        <v>6725.33</v>
      </c>
    </row>
    <row r="23" spans="1:2" ht="18.75" customHeight="1" x14ac:dyDescent="0.35">
      <c r="A23" s="49" t="s">
        <v>73</v>
      </c>
      <c r="B23" s="27">
        <v>6714.85</v>
      </c>
    </row>
    <row r="24" spans="1:2" ht="18.75" customHeight="1" x14ac:dyDescent="0.35">
      <c r="A24" s="49" t="s">
        <v>74</v>
      </c>
      <c r="B24" s="27">
        <v>6723.02</v>
      </c>
    </row>
    <row r="25" spans="1:2" ht="18.75" customHeight="1" x14ac:dyDescent="0.35">
      <c r="A25" s="49" t="s">
        <v>75</v>
      </c>
      <c r="B25" s="27">
        <v>6739.82</v>
      </c>
    </row>
    <row r="26" spans="1:2" ht="18.75" customHeight="1" x14ac:dyDescent="0.35">
      <c r="A26" s="49" t="s">
        <v>76</v>
      </c>
      <c r="B26" s="27">
        <v>6736.29</v>
      </c>
    </row>
    <row r="27" spans="1:2" ht="18.75" customHeight="1" x14ac:dyDescent="0.35">
      <c r="A27" s="49" t="s">
        <v>77</v>
      </c>
      <c r="B27" s="27">
        <v>6758.66</v>
      </c>
    </row>
    <row r="28" spans="1:2" ht="18.75" customHeight="1" x14ac:dyDescent="0.35">
      <c r="A28" s="49" t="s">
        <v>78</v>
      </c>
      <c r="B28" s="27">
        <v>6775.12</v>
      </c>
    </row>
    <row r="29" spans="1:2" ht="18.75" customHeight="1" x14ac:dyDescent="0.35">
      <c r="A29" s="49" t="s">
        <v>79</v>
      </c>
      <c r="B29" s="27">
        <v>6785.05</v>
      </c>
    </row>
    <row r="30" spans="1:2" ht="18.75" customHeight="1" x14ac:dyDescent="0.35">
      <c r="A30" s="49" t="s">
        <v>80</v>
      </c>
      <c r="B30" s="27">
        <v>6802.25</v>
      </c>
    </row>
    <row r="31" spans="1:2" ht="18.75" customHeight="1" x14ac:dyDescent="0.35">
      <c r="A31" s="49" t="s">
        <v>81</v>
      </c>
      <c r="B31" s="27">
        <v>6821.34</v>
      </c>
    </row>
    <row r="32" spans="1:2" ht="18.75" customHeight="1" x14ac:dyDescent="0.35">
      <c r="A32" s="49" t="s">
        <v>82</v>
      </c>
      <c r="B32" s="27">
        <v>6855.21</v>
      </c>
    </row>
    <row r="33" spans="1:2" ht="18.75" customHeight="1" x14ac:dyDescent="0.35">
      <c r="A33" s="49" t="s">
        <v>83</v>
      </c>
      <c r="B33" s="27">
        <v>6847.91</v>
      </c>
    </row>
    <row r="34" spans="1:2" ht="18.75" customHeight="1" x14ac:dyDescent="0.35">
      <c r="A34" s="49" t="s">
        <v>84</v>
      </c>
      <c r="B34" s="27">
        <v>6858.8</v>
      </c>
    </row>
    <row r="35" spans="1:2" ht="18.75" customHeight="1" x14ac:dyDescent="0.35">
      <c r="A35" s="49" t="s">
        <v>85</v>
      </c>
      <c r="B35" s="27">
        <v>6855.76</v>
      </c>
    </row>
    <row r="36" spans="1:2" ht="18.75" customHeight="1" x14ac:dyDescent="0.35">
      <c r="A36" s="49" t="s">
        <v>86</v>
      </c>
      <c r="B36" s="27">
        <v>6862.2</v>
      </c>
    </row>
    <row r="37" spans="1:2" ht="18.75" customHeight="1" x14ac:dyDescent="0.35">
      <c r="A37" s="49" t="s">
        <v>87</v>
      </c>
      <c r="B37" s="27">
        <v>6865.84</v>
      </c>
    </row>
    <row r="38" spans="1:2" ht="18.75" customHeight="1" x14ac:dyDescent="0.35">
      <c r="A38" s="49" t="s">
        <v>88</v>
      </c>
      <c r="B38" s="27">
        <v>6872.52</v>
      </c>
    </row>
    <row r="39" spans="1:2" ht="18.75" customHeight="1" x14ac:dyDescent="0.35">
      <c r="A39" s="49" t="s">
        <v>89</v>
      </c>
      <c r="B39" s="27">
        <v>6880.63</v>
      </c>
    </row>
    <row r="40" spans="1:2" ht="18.75" customHeight="1" x14ac:dyDescent="0.35">
      <c r="A40" s="49" t="s">
        <v>90</v>
      </c>
      <c r="B40" s="27">
        <v>6907.94</v>
      </c>
    </row>
    <row r="41" spans="1:2" ht="18.75" customHeight="1" x14ac:dyDescent="0.35">
      <c r="A41" s="49" t="s">
        <v>91</v>
      </c>
      <c r="B41" s="27">
        <v>6907.82</v>
      </c>
    </row>
    <row r="42" spans="1:2" ht="18.75" customHeight="1" x14ac:dyDescent="0.35">
      <c r="A42" s="49" t="s">
        <v>92</v>
      </c>
      <c r="B42" s="27">
        <v>6918.44</v>
      </c>
    </row>
    <row r="43" spans="1:2" ht="18.75" customHeight="1" x14ac:dyDescent="0.35">
      <c r="A43" s="49" t="s">
        <v>93</v>
      </c>
      <c r="B43" s="27">
        <v>6914.12</v>
      </c>
    </row>
    <row r="44" spans="1:2" ht="18.75" customHeight="1" x14ac:dyDescent="0.35">
      <c r="A44" s="49" t="s">
        <v>94</v>
      </c>
      <c r="B44" s="27">
        <v>6936.86</v>
      </c>
    </row>
    <row r="45" spans="1:2" ht="18.75" customHeight="1" x14ac:dyDescent="0.35">
      <c r="A45" s="49" t="s">
        <v>95</v>
      </c>
      <c r="B45" s="27">
        <v>6950.34</v>
      </c>
    </row>
    <row r="46" spans="1:2" ht="18.75" customHeight="1" x14ac:dyDescent="0.35">
      <c r="A46" s="49" t="s">
        <v>96</v>
      </c>
      <c r="B46" s="27">
        <v>6963.72</v>
      </c>
    </row>
    <row r="47" spans="1:2" ht="18.75" customHeight="1" x14ac:dyDescent="0.35">
      <c r="A47" s="49" t="s">
        <v>97</v>
      </c>
      <c r="B47" s="27">
        <v>6960.43</v>
      </c>
    </row>
    <row r="48" spans="1:2" ht="18.75" customHeight="1" x14ac:dyDescent="0.35">
      <c r="A48" s="49" t="s">
        <v>98</v>
      </c>
      <c r="B48" s="27">
        <v>6970.05</v>
      </c>
    </row>
    <row r="49" spans="1:2" ht="18.75" customHeight="1" x14ac:dyDescent="0.35">
      <c r="A49" s="49" t="s">
        <v>99</v>
      </c>
      <c r="B49" s="27">
        <v>6982.39</v>
      </c>
    </row>
    <row r="50" spans="1:2" ht="18.75" customHeight="1" x14ac:dyDescent="0.35">
      <c r="A50" s="49" t="s">
        <v>100</v>
      </c>
      <c r="B50" s="27">
        <v>7001.05</v>
      </c>
    </row>
    <row r="51" spans="1:2" ht="18.75" customHeight="1" x14ac:dyDescent="0.35">
      <c r="A51" s="49" t="s">
        <v>101</v>
      </c>
      <c r="B51" s="27">
        <v>6993.63</v>
      </c>
    </row>
    <row r="52" spans="1:2" ht="18.75" customHeight="1" x14ac:dyDescent="0.35">
      <c r="A52" s="49" t="s">
        <v>102</v>
      </c>
      <c r="B52" s="27">
        <v>7014.29</v>
      </c>
    </row>
    <row r="53" spans="1:2" ht="18.75" customHeight="1" x14ac:dyDescent="0.35">
      <c r="A53" s="49" t="s">
        <v>103</v>
      </c>
      <c r="B53" s="27">
        <v>7009.88</v>
      </c>
    </row>
    <row r="54" spans="1:2" ht="18.75" customHeight="1" x14ac:dyDescent="0.35">
      <c r="A54" s="49" t="s">
        <v>104</v>
      </c>
      <c r="B54" s="27">
        <v>7026.91</v>
      </c>
    </row>
    <row r="55" spans="1:2" ht="18.75" customHeight="1" x14ac:dyDescent="0.35">
      <c r="A55" s="49" t="s">
        <v>105</v>
      </c>
      <c r="B55" s="27">
        <v>7042.74</v>
      </c>
    </row>
    <row r="56" spans="1:2" ht="18.75" customHeight="1" x14ac:dyDescent="0.35">
      <c r="A56" s="49" t="s">
        <v>106</v>
      </c>
      <c r="B56" s="27">
        <v>7061.32</v>
      </c>
    </row>
    <row r="57" spans="1:2" ht="18.75" customHeight="1" x14ac:dyDescent="0.35">
      <c r="A57" s="49" t="s">
        <v>107</v>
      </c>
      <c r="B57" s="27">
        <v>7077.39</v>
      </c>
    </row>
    <row r="58" spans="1:2" ht="18.75" customHeight="1" x14ac:dyDescent="0.35">
      <c r="A58" s="49" t="s">
        <v>108</v>
      </c>
      <c r="B58" s="27">
        <v>7076.93</v>
      </c>
    </row>
    <row r="59" spans="1:2" ht="18.75" customHeight="1" x14ac:dyDescent="0.35">
      <c r="A59" s="49" t="s">
        <v>109</v>
      </c>
      <c r="B59" s="27">
        <v>7087.12</v>
      </c>
    </row>
    <row r="60" spans="1:2" ht="18.75" customHeight="1" x14ac:dyDescent="0.35">
      <c r="A60" s="49" t="s">
        <v>110</v>
      </c>
      <c r="B60" s="27">
        <v>7095.44</v>
      </c>
    </row>
    <row r="61" spans="1:2" ht="18.75" customHeight="1" x14ac:dyDescent="0.35">
      <c r="A61" s="49" t="s">
        <v>111</v>
      </c>
      <c r="B61" s="27">
        <v>7102.88</v>
      </c>
    </row>
    <row r="62" spans="1:2" ht="18.75" customHeight="1" x14ac:dyDescent="0.35">
      <c r="A62" s="49" t="s">
        <v>112</v>
      </c>
      <c r="B62" s="27">
        <v>7098.41</v>
      </c>
    </row>
    <row r="63" spans="1:2" ht="18.75" customHeight="1" x14ac:dyDescent="0.35">
      <c r="A63" s="49" t="s">
        <v>113</v>
      </c>
      <c r="B63" s="27">
        <v>7113.28</v>
      </c>
    </row>
    <row r="64" spans="1:2" ht="18.75" customHeight="1" x14ac:dyDescent="0.35">
      <c r="A64" s="49" t="s">
        <v>114</v>
      </c>
      <c r="B64" s="27">
        <v>7116.23</v>
      </c>
    </row>
    <row r="65" spans="1:2" ht="18.75" customHeight="1" x14ac:dyDescent="0.35">
      <c r="A65" s="49" t="s">
        <v>115</v>
      </c>
      <c r="B65" s="27">
        <v>7125.15</v>
      </c>
    </row>
    <row r="66" spans="1:2" ht="18.75" customHeight="1" x14ac:dyDescent="0.35">
      <c r="A66" s="49" t="s">
        <v>116</v>
      </c>
      <c r="B66" s="27">
        <v>7129.4</v>
      </c>
    </row>
    <row r="67" spans="1:2" ht="18.75" customHeight="1" x14ac:dyDescent="0.35">
      <c r="A67" s="49" t="s">
        <v>117</v>
      </c>
      <c r="B67" s="27">
        <v>7133.92</v>
      </c>
    </row>
    <row r="68" spans="1:2" ht="18.75" customHeight="1" x14ac:dyDescent="0.35">
      <c r="A68" s="49" t="s">
        <v>118</v>
      </c>
      <c r="B68" s="27">
        <v>7144.89</v>
      </c>
    </row>
    <row r="69" spans="1:2" ht="18.75" customHeight="1" x14ac:dyDescent="0.35">
      <c r="A69" s="49" t="s">
        <v>119</v>
      </c>
      <c r="B69" s="27">
        <v>7157.83</v>
      </c>
    </row>
    <row r="70" spans="1:2" ht="18.75" customHeight="1" x14ac:dyDescent="0.35">
      <c r="A70" s="49" t="s">
        <v>120</v>
      </c>
      <c r="B70" s="27">
        <v>7164.92</v>
      </c>
    </row>
    <row r="71" spans="1:2" ht="18.75" customHeight="1" x14ac:dyDescent="0.35">
      <c r="A71" s="49" t="s">
        <v>121</v>
      </c>
      <c r="B71" s="27">
        <v>7171.56</v>
      </c>
    </row>
    <row r="72" spans="1:2" ht="18.75" customHeight="1" x14ac:dyDescent="0.35">
      <c r="A72" s="49" t="s">
        <v>122</v>
      </c>
      <c r="B72" s="27">
        <v>7177.41</v>
      </c>
    </row>
    <row r="73" spans="1:2" ht="18.75" customHeight="1" x14ac:dyDescent="0.35">
      <c r="A73" s="49" t="s">
        <v>123</v>
      </c>
      <c r="B73" s="27">
        <v>7189.02</v>
      </c>
    </row>
    <row r="74" spans="1:2" ht="18.75" customHeight="1" x14ac:dyDescent="0.35">
      <c r="A74" s="49" t="s">
        <v>124</v>
      </c>
      <c r="B74" s="27">
        <v>7190.47</v>
      </c>
    </row>
    <row r="75" spans="1:2" ht="18.75" customHeight="1" x14ac:dyDescent="0.35">
      <c r="A75" s="49" t="s">
        <v>125</v>
      </c>
      <c r="B75" s="27">
        <v>7199.76</v>
      </c>
    </row>
    <row r="76" spans="1:2" ht="18.75" customHeight="1" x14ac:dyDescent="0.35">
      <c r="A76" s="49" t="s">
        <v>126</v>
      </c>
      <c r="B76" s="27">
        <v>7210.62</v>
      </c>
    </row>
    <row r="77" spans="1:2" ht="18.75" customHeight="1" x14ac:dyDescent="0.35">
      <c r="A77" s="49" t="s">
        <v>127</v>
      </c>
      <c r="B77" s="27">
        <v>7224.58</v>
      </c>
    </row>
    <row r="78" spans="1:2" ht="18.75" customHeight="1" x14ac:dyDescent="0.35">
      <c r="A78" s="49" t="s">
        <v>128</v>
      </c>
      <c r="B78" s="27">
        <v>7235.21</v>
      </c>
    </row>
    <row r="79" spans="1:2" ht="18.75" customHeight="1" x14ac:dyDescent="0.35">
      <c r="A79" s="49" t="s">
        <v>129</v>
      </c>
      <c r="B79" s="27">
        <v>7240.83</v>
      </c>
    </row>
    <row r="80" spans="1:2" ht="18.75" customHeight="1" x14ac:dyDescent="0.35">
      <c r="A80" s="49" t="s">
        <v>130</v>
      </c>
      <c r="B80" s="27">
        <v>7243.16</v>
      </c>
    </row>
    <row r="81" spans="1:2" ht="18.75" customHeight="1" x14ac:dyDescent="0.35">
      <c r="A81" s="49" t="s">
        <v>131</v>
      </c>
      <c r="B81" s="27">
        <v>7247.53</v>
      </c>
    </row>
    <row r="82" spans="1:2" ht="18.75" customHeight="1" x14ac:dyDescent="0.35">
      <c r="A82" s="49" t="s">
        <v>132</v>
      </c>
      <c r="B82" s="27">
        <v>7250.64</v>
      </c>
    </row>
    <row r="83" spans="1:2" ht="18.75" customHeight="1" x14ac:dyDescent="0.35">
      <c r="A83" s="49" t="s">
        <v>133</v>
      </c>
      <c r="B83" s="27">
        <v>7259.32</v>
      </c>
    </row>
    <row r="84" spans="1:2" ht="18.75" customHeight="1" x14ac:dyDescent="0.35">
      <c r="A84" s="49" t="s">
        <v>134</v>
      </c>
      <c r="B84" s="27">
        <v>7264.75</v>
      </c>
    </row>
    <row r="85" spans="1:2" ht="18.75" customHeight="1" x14ac:dyDescent="0.35">
      <c r="A85" s="49" t="s">
        <v>135</v>
      </c>
      <c r="B85" s="27">
        <v>7272.38</v>
      </c>
    </row>
    <row r="86" spans="1:2" ht="18.75" customHeight="1" x14ac:dyDescent="0.35">
      <c r="A86" s="49" t="s">
        <v>136</v>
      </c>
      <c r="B86" s="27">
        <v>7275.91</v>
      </c>
    </row>
    <row r="87" spans="1:2" ht="18.75" customHeight="1" x14ac:dyDescent="0.35">
      <c r="A87" s="49" t="s">
        <v>137</v>
      </c>
      <c r="B87" s="27">
        <v>7283.06</v>
      </c>
    </row>
    <row r="88" spans="1:2" ht="18.75" customHeight="1" x14ac:dyDescent="0.35">
      <c r="A88" s="49" t="s">
        <v>138</v>
      </c>
      <c r="B88" s="27">
        <v>7289.14</v>
      </c>
    </row>
    <row r="89" spans="1:2" ht="18.75" customHeight="1" x14ac:dyDescent="0.35">
      <c r="A89" s="49" t="s">
        <v>139</v>
      </c>
      <c r="B89" s="27">
        <v>7294.86</v>
      </c>
    </row>
    <row r="90" spans="1:2" ht="18.75" customHeight="1" x14ac:dyDescent="0.35">
      <c r="A90" s="49" t="s">
        <v>140</v>
      </c>
      <c r="B90" s="27">
        <v>7298.95</v>
      </c>
    </row>
    <row r="91" spans="1:2" ht="18.75" customHeight="1" x14ac:dyDescent="0.35">
      <c r="A91" s="49" t="s">
        <v>141</v>
      </c>
      <c r="B91" s="27">
        <v>7305.73</v>
      </c>
    </row>
    <row r="92" spans="1:2" ht="18.75" customHeight="1" x14ac:dyDescent="0.35">
      <c r="A92" s="49" t="s">
        <v>142</v>
      </c>
      <c r="B92" s="27">
        <v>7312.1</v>
      </c>
    </row>
    <row r="93" spans="1:2" ht="18.75" customHeight="1" x14ac:dyDescent="0.35">
      <c r="A93" s="49" t="s">
        <v>143</v>
      </c>
      <c r="B93" s="27">
        <v>7316.49</v>
      </c>
    </row>
    <row r="94" spans="1:2" ht="18.75" customHeight="1" x14ac:dyDescent="0.35">
      <c r="A94" s="49" t="s">
        <v>144</v>
      </c>
      <c r="B94" s="27">
        <v>7324.78</v>
      </c>
    </row>
    <row r="95" spans="1:2" ht="18.75" customHeight="1" x14ac:dyDescent="0.35">
      <c r="A95" s="49" t="s">
        <v>145</v>
      </c>
      <c r="B95" s="27">
        <v>7332.96</v>
      </c>
    </row>
    <row r="96" spans="1:2" ht="18.75" customHeight="1" x14ac:dyDescent="0.35">
      <c r="A96" s="49" t="s">
        <v>146</v>
      </c>
      <c r="B96" s="27">
        <v>7340.21</v>
      </c>
    </row>
    <row r="97" spans="1:2" ht="18.75" customHeight="1" x14ac:dyDescent="0.35">
      <c r="A97" s="49" t="s">
        <v>147</v>
      </c>
      <c r="B97" s="27">
        <v>7342.99</v>
      </c>
    </row>
    <row r="98" spans="1:2" ht="18.75" customHeight="1" x14ac:dyDescent="0.35">
      <c r="A98" s="49" t="s">
        <v>148</v>
      </c>
      <c r="B98" s="27">
        <v>7345.41</v>
      </c>
    </row>
    <row r="99" spans="1:2" ht="18.75" customHeight="1" x14ac:dyDescent="0.35">
      <c r="A99" s="49" t="s">
        <v>149</v>
      </c>
      <c r="B99" s="27">
        <v>7352.13</v>
      </c>
    </row>
    <row r="100" spans="1:2" ht="18.75" customHeight="1" x14ac:dyDescent="0.35">
      <c r="A100" s="49" t="s">
        <v>150</v>
      </c>
      <c r="B100" s="27">
        <v>7357.88</v>
      </c>
    </row>
    <row r="101" spans="1:2" ht="18.75" customHeight="1" x14ac:dyDescent="0.35">
      <c r="A101" s="49" t="s">
        <v>151</v>
      </c>
      <c r="B101" s="27">
        <v>7363.2</v>
      </c>
    </row>
    <row r="102" spans="1:2" ht="18.75" customHeight="1" x14ac:dyDescent="0.35">
      <c r="A102" s="49" t="s">
        <v>152</v>
      </c>
      <c r="B102" s="27">
        <v>7368.92</v>
      </c>
    </row>
    <row r="103" spans="1:2" ht="18.75" customHeight="1" x14ac:dyDescent="0.35">
      <c r="A103" s="49" t="s">
        <v>153</v>
      </c>
      <c r="B103" s="27">
        <v>7375.08</v>
      </c>
    </row>
    <row r="104" spans="1:2" ht="18.75" customHeight="1" x14ac:dyDescent="0.35">
      <c r="A104" s="49" t="s">
        <v>154</v>
      </c>
      <c r="B104" s="27">
        <v>7380.33</v>
      </c>
    </row>
    <row r="105" spans="1:2" ht="18.75" customHeight="1" x14ac:dyDescent="0.35">
      <c r="A105" s="49" t="s">
        <v>155</v>
      </c>
      <c r="B105" s="27">
        <v>7386.49</v>
      </c>
    </row>
    <row r="106" spans="1:2" ht="18.75" customHeight="1" x14ac:dyDescent="0.35">
      <c r="A106" s="49" t="s">
        <v>156</v>
      </c>
      <c r="B106" s="27">
        <v>7391.7</v>
      </c>
    </row>
    <row r="107" spans="1:2" ht="18.75" customHeight="1" x14ac:dyDescent="0.35">
      <c r="A107" s="49" t="s">
        <v>157</v>
      </c>
      <c r="B107" s="27">
        <v>7396.28</v>
      </c>
    </row>
    <row r="108" spans="1:2" ht="18.75" customHeight="1" x14ac:dyDescent="0.35">
      <c r="A108" s="49" t="s">
        <v>158</v>
      </c>
      <c r="B108" s="27">
        <v>7402.77</v>
      </c>
    </row>
    <row r="109" spans="1:2" ht="18.75" customHeight="1" x14ac:dyDescent="0.35">
      <c r="A109" s="49" t="s">
        <v>159</v>
      </c>
      <c r="B109" s="27">
        <v>7406.1</v>
      </c>
    </row>
    <row r="110" spans="1:2" ht="18.75" customHeight="1" x14ac:dyDescent="0.35">
      <c r="A110" s="49" t="s">
        <v>160</v>
      </c>
      <c r="B110" s="27">
        <v>7410.77</v>
      </c>
    </row>
    <row r="111" spans="1:2" ht="18.75" customHeight="1" x14ac:dyDescent="0.35">
      <c r="A111" s="49" t="s">
        <v>161</v>
      </c>
      <c r="B111" s="27">
        <v>7416.53</v>
      </c>
    </row>
    <row r="112" spans="1:2" ht="18.75" customHeight="1" x14ac:dyDescent="0.35">
      <c r="A112" s="49" t="s">
        <v>162</v>
      </c>
      <c r="B112" s="27">
        <v>7421.31</v>
      </c>
    </row>
    <row r="113" spans="1:2" ht="18.75" customHeight="1" x14ac:dyDescent="0.35">
      <c r="A113" s="49" t="s">
        <v>163</v>
      </c>
      <c r="B113" s="27">
        <v>7426.44</v>
      </c>
    </row>
    <row r="114" spans="1:2" ht="18.75" customHeight="1" x14ac:dyDescent="0.35">
      <c r="A114" s="49" t="s">
        <v>164</v>
      </c>
      <c r="B114" s="27">
        <v>7430.58</v>
      </c>
    </row>
    <row r="115" spans="1:2" ht="18.75" customHeight="1" x14ac:dyDescent="0.35">
      <c r="A115" s="49" t="s">
        <v>165</v>
      </c>
      <c r="B115" s="27">
        <v>7435.29</v>
      </c>
    </row>
    <row r="116" spans="1:2" ht="18.75" customHeight="1" x14ac:dyDescent="0.35">
      <c r="A116" s="49" t="s">
        <v>166</v>
      </c>
      <c r="B116" s="27">
        <v>7440.85</v>
      </c>
    </row>
    <row r="117" spans="1:2" ht="18.75" customHeight="1" x14ac:dyDescent="0.35">
      <c r="A117" s="49" t="s">
        <v>167</v>
      </c>
      <c r="B117" s="27">
        <v>7447.33</v>
      </c>
    </row>
    <row r="118" spans="1:2" ht="18.75" customHeight="1" x14ac:dyDescent="0.35">
      <c r="A118" s="49" t="s">
        <v>168</v>
      </c>
      <c r="B118" s="27">
        <v>7451.12</v>
      </c>
    </row>
    <row r="119" spans="1:2" ht="18.75" customHeight="1" x14ac:dyDescent="0.35">
      <c r="A119" s="49" t="s">
        <v>169</v>
      </c>
      <c r="B119" s="27">
        <v>7455.9</v>
      </c>
    </row>
    <row r="120" spans="1:2" ht="18.75" customHeight="1" x14ac:dyDescent="0.35">
      <c r="A120" s="49" t="s">
        <v>170</v>
      </c>
      <c r="B120" s="27">
        <v>7460.81</v>
      </c>
    </row>
    <row r="121" spans="1:2" ht="18.75" customHeight="1" x14ac:dyDescent="0.35">
      <c r="A121" s="49" t="s">
        <v>171</v>
      </c>
      <c r="B121" s="27">
        <v>7465.18</v>
      </c>
    </row>
    <row r="122" spans="1:2" ht="18.75" customHeight="1" x14ac:dyDescent="0.35">
      <c r="A122" s="49" t="s">
        <v>172</v>
      </c>
      <c r="B122" s="27">
        <v>7470.64</v>
      </c>
    </row>
    <row r="123" spans="1:2" ht="18.75" customHeight="1" x14ac:dyDescent="0.35">
      <c r="A123" s="49" t="s">
        <v>173</v>
      </c>
      <c r="B123" s="27">
        <v>7474.92</v>
      </c>
    </row>
    <row r="124" spans="1:2" ht="18.75" customHeight="1" x14ac:dyDescent="0.35">
      <c r="A124" s="49" t="s">
        <v>174</v>
      </c>
      <c r="B124" s="27">
        <v>7479.83</v>
      </c>
    </row>
    <row r="125" spans="1:2" ht="18.75" customHeight="1" x14ac:dyDescent="0.35">
      <c r="A125" s="49" t="s">
        <v>175</v>
      </c>
      <c r="B125" s="27">
        <v>7483.61</v>
      </c>
    </row>
    <row r="126" spans="1:2" ht="18.75" customHeight="1" x14ac:dyDescent="0.35">
      <c r="A126" s="49" t="s">
        <v>176</v>
      </c>
      <c r="B126" s="27">
        <v>6048.46</v>
      </c>
    </row>
    <row r="127" spans="1:2" ht="18.75" customHeight="1" x14ac:dyDescent="0.35">
      <c r="A127" s="49" t="s">
        <v>177</v>
      </c>
      <c r="B127" s="27">
        <v>6157.98</v>
      </c>
    </row>
    <row r="128" spans="1:2" ht="18.75" customHeight="1" x14ac:dyDescent="0.35">
      <c r="A128" s="49" t="s">
        <v>178</v>
      </c>
      <c r="B128" s="27">
        <v>6108.45</v>
      </c>
    </row>
    <row r="129" spans="1:2" ht="18.75" customHeight="1" x14ac:dyDescent="0.35">
      <c r="A129" s="49" t="s">
        <v>179</v>
      </c>
      <c r="B129" s="27">
        <v>6080.14</v>
      </c>
    </row>
    <row r="130" spans="1:2" ht="18.75" customHeight="1" x14ac:dyDescent="0.35">
      <c r="A130" s="49" t="s">
        <v>180</v>
      </c>
      <c r="B130" s="27">
        <v>6085.12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29"/>
  <sheetViews>
    <sheetView tabSelected="1" topLeftCell="A116" workbookViewId="0">
      <selection activeCell="C132" sqref="C132"/>
    </sheetView>
  </sheetViews>
  <sheetFormatPr defaultRowHeight="14.5" x14ac:dyDescent="0.35"/>
  <cols>
    <col min="1" max="1" width="24.81640625" style="45" bestFit="1" customWidth="1"/>
    <col min="2" max="2" width="57.1796875" style="35" bestFit="1" customWidth="1"/>
    <col min="3" max="3" width="18.453125" style="35" bestFit="1" customWidth="1"/>
  </cols>
  <sheetData>
    <row r="1" spans="1:3" ht="20.25" customHeight="1" x14ac:dyDescent="0.35">
      <c r="A1" s="42" t="s">
        <v>18</v>
      </c>
      <c r="B1" s="43" t="s">
        <v>19</v>
      </c>
      <c r="C1" s="43" t="s">
        <v>20</v>
      </c>
    </row>
    <row r="2" spans="1:3" ht="18.75" customHeight="1" x14ac:dyDescent="0.35">
      <c r="A2" s="44">
        <v>42035</v>
      </c>
      <c r="B2" s="3" t="s">
        <v>21</v>
      </c>
      <c r="C2" s="3" t="s">
        <v>22</v>
      </c>
    </row>
    <row r="3" spans="1:3" ht="18.75" customHeight="1" x14ac:dyDescent="0.35">
      <c r="A3" s="44">
        <v>42063</v>
      </c>
      <c r="B3" s="3" t="s">
        <v>23</v>
      </c>
      <c r="C3" s="3" t="s">
        <v>22</v>
      </c>
    </row>
    <row r="4" spans="1:3" ht="18.75" customHeight="1" x14ac:dyDescent="0.35">
      <c r="A4" s="44">
        <v>42094</v>
      </c>
      <c r="B4" s="3" t="s">
        <v>24</v>
      </c>
      <c r="C4" s="3" t="s">
        <v>25</v>
      </c>
    </row>
    <row r="5" spans="1:3" ht="18.75" customHeight="1" x14ac:dyDescent="0.35">
      <c r="A5" s="44">
        <v>42124</v>
      </c>
      <c r="B5" s="3" t="s">
        <v>26</v>
      </c>
      <c r="C5" s="3" t="s">
        <v>27</v>
      </c>
    </row>
    <row r="6" spans="1:3" ht="18.75" customHeight="1" x14ac:dyDescent="0.35">
      <c r="A6" s="44">
        <v>42155</v>
      </c>
      <c r="B6" s="3" t="s">
        <v>28</v>
      </c>
      <c r="C6" s="3" t="s">
        <v>22</v>
      </c>
    </row>
    <row r="7" spans="1:3" ht="18.75" customHeight="1" x14ac:dyDescent="0.35">
      <c r="A7" s="44">
        <v>42185</v>
      </c>
      <c r="B7" s="3" t="s">
        <v>29</v>
      </c>
      <c r="C7" s="3" t="s">
        <v>27</v>
      </c>
    </row>
    <row r="8" spans="1:3" ht="18.75" customHeight="1" x14ac:dyDescent="0.35">
      <c r="A8" s="44">
        <v>42216</v>
      </c>
      <c r="B8" s="3" t="s">
        <v>26</v>
      </c>
      <c r="C8" s="3" t="s">
        <v>27</v>
      </c>
    </row>
    <row r="9" spans="1:3" ht="18.75" customHeight="1" x14ac:dyDescent="0.35">
      <c r="A9" s="44">
        <v>42247</v>
      </c>
      <c r="B9" s="3" t="s">
        <v>30</v>
      </c>
      <c r="C9" s="3" t="s">
        <v>22</v>
      </c>
    </row>
    <row r="10" spans="1:3" ht="18.75" customHeight="1" x14ac:dyDescent="0.35">
      <c r="A10" s="44">
        <v>42277</v>
      </c>
      <c r="B10" s="3" t="s">
        <v>28</v>
      </c>
      <c r="C10" s="3" t="s">
        <v>22</v>
      </c>
    </row>
    <row r="11" spans="1:3" ht="18.75" customHeight="1" x14ac:dyDescent="0.35">
      <c r="A11" s="44">
        <v>42308</v>
      </c>
      <c r="B11" s="3" t="s">
        <v>21</v>
      </c>
      <c r="C11" s="3" t="s">
        <v>22</v>
      </c>
    </row>
    <row r="12" spans="1:3" ht="18.75" customHeight="1" x14ac:dyDescent="0.35">
      <c r="A12" s="44">
        <v>42338</v>
      </c>
      <c r="B12" s="3" t="s">
        <v>31</v>
      </c>
      <c r="C12" s="3" t="s">
        <v>22</v>
      </c>
    </row>
    <row r="13" spans="1:3" ht="18.75" customHeight="1" x14ac:dyDescent="0.35">
      <c r="A13" s="44">
        <v>42369</v>
      </c>
      <c r="B13" s="3" t="s">
        <v>23</v>
      </c>
      <c r="C13" s="3" t="s">
        <v>22</v>
      </c>
    </row>
    <row r="14" spans="1:3" ht="18.75" customHeight="1" x14ac:dyDescent="0.35">
      <c r="A14" s="44">
        <v>42400</v>
      </c>
      <c r="B14" s="3" t="s">
        <v>32</v>
      </c>
      <c r="C14" s="3" t="s">
        <v>27</v>
      </c>
    </row>
    <row r="15" spans="1:3" ht="18.75" customHeight="1" x14ac:dyDescent="0.35">
      <c r="A15" s="44">
        <v>42429</v>
      </c>
      <c r="B15" s="3" t="s">
        <v>33</v>
      </c>
      <c r="C15" s="3" t="s">
        <v>22</v>
      </c>
    </row>
    <row r="16" spans="1:3" ht="18.75" customHeight="1" x14ac:dyDescent="0.35">
      <c r="A16" s="44">
        <v>42460</v>
      </c>
      <c r="B16" s="3" t="s">
        <v>34</v>
      </c>
      <c r="C16" s="3" t="s">
        <v>22</v>
      </c>
    </row>
    <row r="17" spans="1:3" ht="18.75" customHeight="1" x14ac:dyDescent="0.35">
      <c r="A17" s="44">
        <v>42490</v>
      </c>
      <c r="B17" s="3" t="s">
        <v>35</v>
      </c>
      <c r="C17" s="3" t="s">
        <v>22</v>
      </c>
    </row>
    <row r="18" spans="1:3" ht="18.75" customHeight="1" x14ac:dyDescent="0.35">
      <c r="A18" s="44">
        <v>42521</v>
      </c>
      <c r="B18" s="3" t="s">
        <v>31</v>
      </c>
      <c r="C18" s="3" t="s">
        <v>22</v>
      </c>
    </row>
    <row r="19" spans="1:3" ht="18.75" customHeight="1" x14ac:dyDescent="0.35">
      <c r="A19" s="44">
        <v>42551</v>
      </c>
      <c r="B19" s="3" t="s">
        <v>36</v>
      </c>
      <c r="C19" s="3" t="s">
        <v>22</v>
      </c>
    </row>
    <row r="20" spans="1:3" ht="18.75" customHeight="1" x14ac:dyDescent="0.35">
      <c r="A20" s="44">
        <v>42582</v>
      </c>
      <c r="B20" s="3" t="s">
        <v>35</v>
      </c>
      <c r="C20" s="3" t="s">
        <v>22</v>
      </c>
    </row>
    <row r="21" spans="1:3" ht="18.75" customHeight="1" x14ac:dyDescent="0.35">
      <c r="A21" s="44">
        <v>42613</v>
      </c>
      <c r="B21" s="3" t="s">
        <v>37</v>
      </c>
      <c r="C21" s="3" t="s">
        <v>25</v>
      </c>
    </row>
    <row r="22" spans="1:3" ht="18.75" customHeight="1" x14ac:dyDescent="0.35">
      <c r="A22" s="44">
        <v>42643</v>
      </c>
      <c r="B22" s="3" t="s">
        <v>24</v>
      </c>
      <c r="C22" s="3" t="s">
        <v>25</v>
      </c>
    </row>
    <row r="23" spans="1:3" ht="18.75" customHeight="1" x14ac:dyDescent="0.35">
      <c r="A23" s="44">
        <v>42674</v>
      </c>
      <c r="B23" s="3" t="s">
        <v>21</v>
      </c>
      <c r="C23" s="3" t="s">
        <v>22</v>
      </c>
    </row>
    <row r="24" spans="1:3" ht="18.75" customHeight="1" x14ac:dyDescent="0.35">
      <c r="A24" s="44">
        <v>42704</v>
      </c>
      <c r="B24" s="3" t="s">
        <v>28</v>
      </c>
      <c r="C24" s="3" t="s">
        <v>22</v>
      </c>
    </row>
    <row r="25" spans="1:3" ht="18.75" customHeight="1" x14ac:dyDescent="0.35">
      <c r="A25" s="44">
        <v>42735</v>
      </c>
      <c r="B25" s="3" t="s">
        <v>32</v>
      </c>
      <c r="C25" s="3" t="s">
        <v>27</v>
      </c>
    </row>
    <row r="26" spans="1:3" ht="18.75" customHeight="1" x14ac:dyDescent="0.35">
      <c r="A26" s="44">
        <v>42766</v>
      </c>
      <c r="B26" s="3" t="s">
        <v>26</v>
      </c>
      <c r="C26" s="3" t="s">
        <v>27</v>
      </c>
    </row>
    <row r="27" spans="1:3" ht="18.75" customHeight="1" x14ac:dyDescent="0.35">
      <c r="A27" s="44">
        <v>42794</v>
      </c>
      <c r="B27" s="3" t="s">
        <v>38</v>
      </c>
      <c r="C27" s="3" t="s">
        <v>25</v>
      </c>
    </row>
    <row r="28" spans="1:3" ht="18.75" customHeight="1" x14ac:dyDescent="0.35">
      <c r="A28" s="44">
        <v>42825</v>
      </c>
      <c r="B28" s="3" t="s">
        <v>34</v>
      </c>
      <c r="C28" s="3" t="s">
        <v>22</v>
      </c>
    </row>
    <row r="29" spans="1:3" ht="18.75" customHeight="1" x14ac:dyDescent="0.35">
      <c r="A29" s="44">
        <v>42855</v>
      </c>
      <c r="B29" s="3" t="s">
        <v>39</v>
      </c>
      <c r="C29" s="3" t="s">
        <v>27</v>
      </c>
    </row>
    <row r="30" spans="1:3" ht="18.75" customHeight="1" x14ac:dyDescent="0.35">
      <c r="A30" s="44">
        <v>42886</v>
      </c>
      <c r="B30" s="3" t="s">
        <v>32</v>
      </c>
      <c r="C30" s="3" t="s">
        <v>27</v>
      </c>
    </row>
    <row r="31" spans="1:3" ht="18.75" customHeight="1" x14ac:dyDescent="0.35">
      <c r="A31" s="44">
        <v>42916</v>
      </c>
      <c r="B31" s="3" t="s">
        <v>40</v>
      </c>
      <c r="C31" s="3" t="s">
        <v>22</v>
      </c>
    </row>
    <row r="32" spans="1:3" ht="18.75" customHeight="1" x14ac:dyDescent="0.35">
      <c r="A32" s="44">
        <v>42947</v>
      </c>
      <c r="B32" s="3" t="s">
        <v>23</v>
      </c>
      <c r="C32" s="3" t="s">
        <v>22</v>
      </c>
    </row>
    <row r="33" spans="1:3" ht="18.75" customHeight="1" x14ac:dyDescent="0.35">
      <c r="A33" s="44">
        <v>42978</v>
      </c>
      <c r="B33" s="3" t="s">
        <v>21</v>
      </c>
      <c r="C33" s="3" t="s">
        <v>22</v>
      </c>
    </row>
    <row r="34" spans="1:3" ht="18.75" customHeight="1" x14ac:dyDescent="0.35">
      <c r="A34" s="44">
        <v>43008</v>
      </c>
      <c r="B34" s="3" t="s">
        <v>34</v>
      </c>
      <c r="C34" s="3" t="s">
        <v>22</v>
      </c>
    </row>
    <row r="35" spans="1:3" ht="18.75" customHeight="1" x14ac:dyDescent="0.35">
      <c r="A35" s="44">
        <v>43039</v>
      </c>
      <c r="B35" s="3" t="s">
        <v>21</v>
      </c>
      <c r="C35" s="3" t="s">
        <v>22</v>
      </c>
    </row>
    <row r="36" spans="1:3" ht="18.75" customHeight="1" x14ac:dyDescent="0.35">
      <c r="A36" s="44">
        <v>43069</v>
      </c>
      <c r="B36" s="3" t="s">
        <v>32</v>
      </c>
      <c r="C36" s="3" t="s">
        <v>27</v>
      </c>
    </row>
    <row r="37" spans="1:3" ht="18.75" customHeight="1" x14ac:dyDescent="0.35">
      <c r="A37" s="44">
        <v>43100</v>
      </c>
      <c r="B37" s="3" t="s">
        <v>37</v>
      </c>
      <c r="C37" s="3" t="s">
        <v>25</v>
      </c>
    </row>
    <row r="38" spans="1:3" ht="18.75" customHeight="1" x14ac:dyDescent="0.35">
      <c r="A38" s="44">
        <v>43131</v>
      </c>
      <c r="B38" s="3" t="s">
        <v>28</v>
      </c>
      <c r="C38" s="3" t="s">
        <v>22</v>
      </c>
    </row>
    <row r="39" spans="1:3" ht="18.75" customHeight="1" x14ac:dyDescent="0.35">
      <c r="A39" s="44">
        <v>43159</v>
      </c>
      <c r="B39" s="3" t="s">
        <v>24</v>
      </c>
      <c r="C39" s="3" t="s">
        <v>25</v>
      </c>
    </row>
    <row r="40" spans="1:3" ht="18.75" customHeight="1" x14ac:dyDescent="0.35">
      <c r="A40" s="44">
        <v>43190</v>
      </c>
      <c r="B40" s="3" t="s">
        <v>38</v>
      </c>
      <c r="C40" s="3" t="s">
        <v>25</v>
      </c>
    </row>
    <row r="41" spans="1:3" ht="18.75" customHeight="1" x14ac:dyDescent="0.35">
      <c r="A41" s="44">
        <v>43220</v>
      </c>
      <c r="B41" s="3" t="s">
        <v>40</v>
      </c>
      <c r="C41" s="3" t="s">
        <v>22</v>
      </c>
    </row>
    <row r="42" spans="1:3" ht="18.75" customHeight="1" x14ac:dyDescent="0.35">
      <c r="A42" s="44">
        <v>43251</v>
      </c>
      <c r="B42" s="3" t="s">
        <v>28</v>
      </c>
      <c r="C42" s="3" t="s">
        <v>22</v>
      </c>
    </row>
    <row r="43" spans="1:3" ht="18.75" customHeight="1" x14ac:dyDescent="0.35">
      <c r="A43" s="44">
        <v>43281</v>
      </c>
      <c r="B43" s="3" t="s">
        <v>36</v>
      </c>
      <c r="C43" s="3" t="s">
        <v>22</v>
      </c>
    </row>
    <row r="44" spans="1:3" ht="18.75" customHeight="1" x14ac:dyDescent="0.35">
      <c r="A44" s="44">
        <v>43312</v>
      </c>
      <c r="B44" s="3" t="s">
        <v>37</v>
      </c>
      <c r="C44" s="3" t="s">
        <v>25</v>
      </c>
    </row>
    <row r="45" spans="1:3" ht="18.75" customHeight="1" x14ac:dyDescent="0.35">
      <c r="A45" s="44">
        <v>43343</v>
      </c>
      <c r="B45" s="3" t="s">
        <v>41</v>
      </c>
      <c r="C45" s="3" t="s">
        <v>22</v>
      </c>
    </row>
    <row r="46" spans="1:3" ht="18.75" customHeight="1" x14ac:dyDescent="0.35">
      <c r="A46" s="44">
        <v>43373</v>
      </c>
      <c r="B46" s="3" t="s">
        <v>42</v>
      </c>
      <c r="C46" s="3" t="s">
        <v>22</v>
      </c>
    </row>
    <row r="47" spans="1:3" ht="18.75" customHeight="1" x14ac:dyDescent="0.35">
      <c r="A47" s="44">
        <v>43404</v>
      </c>
      <c r="B47" s="3" t="s">
        <v>34</v>
      </c>
      <c r="C47" s="3" t="s">
        <v>22</v>
      </c>
    </row>
    <row r="48" spans="1:3" ht="18.75" customHeight="1" x14ac:dyDescent="0.35">
      <c r="A48" s="44">
        <v>43434</v>
      </c>
      <c r="B48" s="3" t="s">
        <v>43</v>
      </c>
      <c r="C48" s="3" t="s">
        <v>22</v>
      </c>
    </row>
    <row r="49" spans="1:3" ht="18.75" customHeight="1" x14ac:dyDescent="0.35">
      <c r="A49" s="44">
        <v>43465</v>
      </c>
      <c r="B49" s="3" t="s">
        <v>23</v>
      </c>
      <c r="C49" s="3" t="s">
        <v>22</v>
      </c>
    </row>
    <row r="50" spans="1:3" ht="18.75" customHeight="1" x14ac:dyDescent="0.35">
      <c r="A50" s="44">
        <v>43496</v>
      </c>
      <c r="B50" s="3" t="s">
        <v>43</v>
      </c>
      <c r="C50" s="3" t="s">
        <v>22</v>
      </c>
    </row>
    <row r="51" spans="1:3" ht="18.75" customHeight="1" x14ac:dyDescent="0.35">
      <c r="A51" s="44">
        <v>43524</v>
      </c>
      <c r="B51" s="3" t="s">
        <v>38</v>
      </c>
      <c r="C51" s="3" t="s">
        <v>25</v>
      </c>
    </row>
    <row r="52" spans="1:3" ht="18.75" customHeight="1" x14ac:dyDescent="0.35">
      <c r="A52" s="44">
        <v>43555</v>
      </c>
      <c r="B52" s="3" t="s">
        <v>44</v>
      </c>
      <c r="C52" s="3" t="s">
        <v>22</v>
      </c>
    </row>
    <row r="53" spans="1:3" ht="18.75" customHeight="1" x14ac:dyDescent="0.35">
      <c r="A53" s="44">
        <v>43585</v>
      </c>
      <c r="B53" s="3" t="s">
        <v>44</v>
      </c>
      <c r="C53" s="3" t="s">
        <v>22</v>
      </c>
    </row>
    <row r="54" spans="1:3" ht="18.75" customHeight="1" x14ac:dyDescent="0.35">
      <c r="A54" s="44">
        <v>43616</v>
      </c>
      <c r="B54" s="3" t="s">
        <v>45</v>
      </c>
      <c r="C54" s="3" t="s">
        <v>22</v>
      </c>
    </row>
    <row r="55" spans="1:3" ht="18.75" customHeight="1" x14ac:dyDescent="0.35">
      <c r="A55" s="44">
        <v>43646</v>
      </c>
      <c r="B55" s="3" t="s">
        <v>40</v>
      </c>
      <c r="C55" s="3" t="s">
        <v>22</v>
      </c>
    </row>
    <row r="56" spans="1:3" ht="18.75" customHeight="1" x14ac:dyDescent="0.35">
      <c r="A56" s="44">
        <v>43677</v>
      </c>
      <c r="B56" s="3" t="s">
        <v>41</v>
      </c>
      <c r="C56" s="3" t="s">
        <v>22</v>
      </c>
    </row>
    <row r="57" spans="1:3" ht="18.75" customHeight="1" x14ac:dyDescent="0.35">
      <c r="A57" s="44">
        <v>43708</v>
      </c>
      <c r="B57" s="3" t="s">
        <v>28</v>
      </c>
      <c r="C57" s="3" t="s">
        <v>22</v>
      </c>
    </row>
    <row r="58" spans="1:3" ht="18.75" customHeight="1" x14ac:dyDescent="0.35">
      <c r="A58" s="44">
        <v>43738</v>
      </c>
      <c r="B58" s="3" t="s">
        <v>39</v>
      </c>
      <c r="C58" s="3" t="s">
        <v>27</v>
      </c>
    </row>
    <row r="59" spans="1:3" ht="18.75" customHeight="1" x14ac:dyDescent="0.35">
      <c r="A59" s="44">
        <v>43769</v>
      </c>
      <c r="B59" s="3" t="s">
        <v>41</v>
      </c>
      <c r="C59" s="3" t="s">
        <v>22</v>
      </c>
    </row>
    <row r="60" spans="1:3" ht="18.75" customHeight="1" x14ac:dyDescent="0.35">
      <c r="A60" s="44">
        <v>43799</v>
      </c>
      <c r="B60" s="3" t="s">
        <v>40</v>
      </c>
      <c r="C60" s="3" t="s">
        <v>22</v>
      </c>
    </row>
    <row r="61" spans="1:3" ht="18.75" customHeight="1" x14ac:dyDescent="0.35">
      <c r="A61" s="44">
        <v>43830</v>
      </c>
      <c r="B61" s="3" t="s">
        <v>42</v>
      </c>
      <c r="C61" s="3" t="s">
        <v>22</v>
      </c>
    </row>
    <row r="62" spans="1:3" ht="18.75" customHeight="1" x14ac:dyDescent="0.35">
      <c r="A62" s="44">
        <v>43861</v>
      </c>
      <c r="B62" s="3" t="s">
        <v>46</v>
      </c>
      <c r="C62" s="3" t="s">
        <v>27</v>
      </c>
    </row>
    <row r="63" spans="1:3" ht="18.75" customHeight="1" x14ac:dyDescent="0.35">
      <c r="A63" s="44">
        <v>43890</v>
      </c>
      <c r="B63" s="3" t="s">
        <v>41</v>
      </c>
      <c r="C63" s="35" t="s">
        <v>22</v>
      </c>
    </row>
    <row r="64" spans="1:3" ht="18.75" customHeight="1" x14ac:dyDescent="0.35">
      <c r="A64" s="44">
        <v>43921</v>
      </c>
      <c r="B64" s="3" t="s">
        <v>47</v>
      </c>
      <c r="C64" s="3" t="s">
        <v>27</v>
      </c>
    </row>
    <row r="65" spans="1:3" ht="18.75" customHeight="1" x14ac:dyDescent="0.35">
      <c r="A65" s="44">
        <v>43951</v>
      </c>
      <c r="B65" s="3" t="s">
        <v>34</v>
      </c>
      <c r="C65" s="3" t="s">
        <v>22</v>
      </c>
    </row>
    <row r="66" spans="1:3" ht="18.75" customHeight="1" x14ac:dyDescent="0.35">
      <c r="A66" s="44">
        <v>43982</v>
      </c>
      <c r="B66" s="3" t="s">
        <v>41</v>
      </c>
      <c r="C66" s="3" t="s">
        <v>22</v>
      </c>
    </row>
    <row r="67" spans="1:3" ht="18.75" customHeight="1" x14ac:dyDescent="0.35">
      <c r="A67" s="44">
        <v>44012</v>
      </c>
      <c r="B67" s="3" t="s">
        <v>41</v>
      </c>
      <c r="C67" s="3" t="s">
        <v>22</v>
      </c>
    </row>
    <row r="68" spans="1:3" ht="18.75" customHeight="1" x14ac:dyDescent="0.35">
      <c r="A68" s="44">
        <v>44043</v>
      </c>
      <c r="B68" s="3" t="s">
        <v>48</v>
      </c>
      <c r="C68" s="3" t="s">
        <v>27</v>
      </c>
    </row>
    <row r="69" spans="1:3" ht="18.75" customHeight="1" x14ac:dyDescent="0.35">
      <c r="A69" s="44">
        <v>44074</v>
      </c>
      <c r="B69" s="3" t="s">
        <v>40</v>
      </c>
      <c r="C69" s="3" t="s">
        <v>22</v>
      </c>
    </row>
    <row r="70" spans="1:3" ht="18.75" customHeight="1" x14ac:dyDescent="0.35">
      <c r="A70" s="44">
        <v>44104</v>
      </c>
      <c r="B70" s="3" t="s">
        <v>45</v>
      </c>
      <c r="C70" s="3" t="s">
        <v>22</v>
      </c>
    </row>
    <row r="71" spans="1:3" ht="18.75" customHeight="1" x14ac:dyDescent="0.35">
      <c r="A71" s="44">
        <v>44135</v>
      </c>
      <c r="B71" s="3" t="s">
        <v>33</v>
      </c>
      <c r="C71" s="3" t="s">
        <v>22</v>
      </c>
    </row>
    <row r="72" spans="1:3" ht="18.75" customHeight="1" x14ac:dyDescent="0.35">
      <c r="A72" s="44">
        <v>44165</v>
      </c>
      <c r="B72" s="3" t="s">
        <v>49</v>
      </c>
      <c r="C72" s="3" t="s">
        <v>22</v>
      </c>
    </row>
    <row r="73" spans="1:3" ht="18.75" customHeight="1" x14ac:dyDescent="0.35">
      <c r="A73" s="44">
        <v>44196</v>
      </c>
      <c r="B73" s="3" t="s">
        <v>45</v>
      </c>
      <c r="C73" s="3" t="s">
        <v>22</v>
      </c>
    </row>
    <row r="74" spans="1:3" ht="18.75" customHeight="1" x14ac:dyDescent="0.35">
      <c r="A74" s="44">
        <v>44227</v>
      </c>
      <c r="B74" s="3" t="s">
        <v>39</v>
      </c>
      <c r="C74" s="3" t="s">
        <v>27</v>
      </c>
    </row>
    <row r="75" spans="1:3" ht="18.75" customHeight="1" x14ac:dyDescent="0.35">
      <c r="A75" s="44">
        <v>44255</v>
      </c>
      <c r="B75" s="3" t="s">
        <v>37</v>
      </c>
      <c r="C75" s="3" t="s">
        <v>25</v>
      </c>
    </row>
    <row r="76" spans="1:3" ht="18.75" customHeight="1" x14ac:dyDescent="0.35">
      <c r="A76" s="44">
        <v>44286</v>
      </c>
      <c r="B76" s="3" t="s">
        <v>40</v>
      </c>
      <c r="C76" s="3" t="s">
        <v>22</v>
      </c>
    </row>
    <row r="77" spans="1:3" ht="18.75" customHeight="1" x14ac:dyDescent="0.35">
      <c r="A77" s="44">
        <v>44316</v>
      </c>
      <c r="B77" s="3" t="s">
        <v>23</v>
      </c>
      <c r="C77" s="3" t="s">
        <v>22</v>
      </c>
    </row>
    <row r="78" spans="1:3" ht="18.75" customHeight="1" x14ac:dyDescent="0.35">
      <c r="A78" s="44">
        <v>44347</v>
      </c>
      <c r="B78" s="3" t="s">
        <v>50</v>
      </c>
      <c r="C78" s="3" t="s">
        <v>25</v>
      </c>
    </row>
    <row r="79" spans="1:3" ht="18.75" customHeight="1" x14ac:dyDescent="0.35">
      <c r="A79" s="44">
        <v>44377</v>
      </c>
      <c r="B79" s="3" t="s">
        <v>26</v>
      </c>
      <c r="C79" s="3" t="s">
        <v>27</v>
      </c>
    </row>
    <row r="80" spans="1:3" ht="18.75" customHeight="1" x14ac:dyDescent="0.35">
      <c r="A80" s="44">
        <v>44408</v>
      </c>
      <c r="B80" s="3" t="s">
        <v>38</v>
      </c>
      <c r="C80" s="3" t="s">
        <v>25</v>
      </c>
    </row>
    <row r="81" spans="1:3" ht="18.75" customHeight="1" x14ac:dyDescent="0.35">
      <c r="A81" s="44">
        <v>44439</v>
      </c>
      <c r="B81" s="3" t="s">
        <v>29</v>
      </c>
      <c r="C81" s="3" t="s">
        <v>27</v>
      </c>
    </row>
    <row r="82" spans="1:3" ht="18.75" customHeight="1" x14ac:dyDescent="0.35">
      <c r="A82" s="44">
        <v>44469</v>
      </c>
      <c r="B82" s="3" t="s">
        <v>45</v>
      </c>
      <c r="C82" s="3" t="s">
        <v>22</v>
      </c>
    </row>
    <row r="83" spans="1:3" ht="18.75" customHeight="1" x14ac:dyDescent="0.35">
      <c r="A83" s="44">
        <v>44500</v>
      </c>
      <c r="B83" s="3" t="s">
        <v>37</v>
      </c>
      <c r="C83" s="3" t="s">
        <v>25</v>
      </c>
    </row>
    <row r="84" spans="1:3" ht="18.75" customHeight="1" x14ac:dyDescent="0.35">
      <c r="A84" s="44">
        <v>44530</v>
      </c>
      <c r="B84" s="3" t="s">
        <v>41</v>
      </c>
      <c r="C84" s="35" t="s">
        <v>22</v>
      </c>
    </row>
    <row r="85" spans="1:3" ht="18.75" customHeight="1" x14ac:dyDescent="0.35">
      <c r="A85" s="44">
        <v>44561</v>
      </c>
      <c r="B85" s="3" t="s">
        <v>47</v>
      </c>
      <c r="C85" s="3" t="s">
        <v>27</v>
      </c>
    </row>
    <row r="86" spans="1:3" ht="18.75" customHeight="1" x14ac:dyDescent="0.35">
      <c r="A86" s="44">
        <v>44592</v>
      </c>
      <c r="B86" s="3" t="s">
        <v>23</v>
      </c>
      <c r="C86" s="3" t="s">
        <v>22</v>
      </c>
    </row>
    <row r="87" spans="1:3" ht="18.75" customHeight="1" x14ac:dyDescent="0.35">
      <c r="A87" s="44">
        <v>44620</v>
      </c>
      <c r="B87" s="3" t="s">
        <v>30</v>
      </c>
      <c r="C87" s="3" t="s">
        <v>22</v>
      </c>
    </row>
    <row r="88" spans="1:3" ht="18.75" customHeight="1" x14ac:dyDescent="0.35">
      <c r="A88" s="44">
        <v>44651</v>
      </c>
      <c r="B88" s="3" t="s">
        <v>43</v>
      </c>
      <c r="C88" s="3" t="s">
        <v>22</v>
      </c>
    </row>
    <row r="89" spans="1:3" ht="18.75" customHeight="1" x14ac:dyDescent="0.35">
      <c r="A89" s="44">
        <v>44681</v>
      </c>
      <c r="B89" s="3" t="s">
        <v>32</v>
      </c>
      <c r="C89" s="3" t="s">
        <v>27</v>
      </c>
    </row>
    <row r="90" spans="1:3" ht="18.75" customHeight="1" x14ac:dyDescent="0.35">
      <c r="A90" s="44">
        <v>44712</v>
      </c>
      <c r="B90" s="3" t="s">
        <v>36</v>
      </c>
      <c r="C90" s="3" t="s">
        <v>22</v>
      </c>
    </row>
    <row r="91" spans="1:3" ht="18.75" customHeight="1" x14ac:dyDescent="0.35">
      <c r="A91" s="44">
        <v>44742</v>
      </c>
      <c r="B91" s="3" t="s">
        <v>24</v>
      </c>
      <c r="C91" s="3" t="s">
        <v>25</v>
      </c>
    </row>
    <row r="92" spans="1:3" ht="18.75" customHeight="1" x14ac:dyDescent="0.35">
      <c r="A92" s="44">
        <v>44773</v>
      </c>
      <c r="B92" s="3" t="s">
        <v>44</v>
      </c>
      <c r="C92" s="3" t="s">
        <v>22</v>
      </c>
    </row>
    <row r="93" spans="1:3" ht="18.75" customHeight="1" x14ac:dyDescent="0.35">
      <c r="A93" s="44">
        <v>44804</v>
      </c>
      <c r="B93" s="3" t="s">
        <v>45</v>
      </c>
      <c r="C93" s="3" t="s">
        <v>22</v>
      </c>
    </row>
    <row r="94" spans="1:3" ht="18.75" customHeight="1" x14ac:dyDescent="0.35">
      <c r="A94" s="44">
        <v>44834</v>
      </c>
      <c r="B94" s="3" t="s">
        <v>33</v>
      </c>
      <c r="C94" s="3" t="s">
        <v>22</v>
      </c>
    </row>
    <row r="95" spans="1:3" ht="18.75" customHeight="1" x14ac:dyDescent="0.35">
      <c r="A95" s="44">
        <v>44865</v>
      </c>
      <c r="B95" s="3" t="s">
        <v>48</v>
      </c>
      <c r="C95" s="3" t="s">
        <v>27</v>
      </c>
    </row>
    <row r="96" spans="1:3" ht="18.75" customHeight="1" x14ac:dyDescent="0.35">
      <c r="A96" s="44">
        <v>44895</v>
      </c>
      <c r="B96" s="3" t="s">
        <v>39</v>
      </c>
      <c r="C96" s="3" t="s">
        <v>27</v>
      </c>
    </row>
    <row r="97" spans="1:3" ht="18.75" customHeight="1" x14ac:dyDescent="0.35">
      <c r="A97" s="44">
        <v>44926</v>
      </c>
      <c r="B97" s="3" t="s">
        <v>36</v>
      </c>
      <c r="C97" s="3" t="s">
        <v>22</v>
      </c>
    </row>
    <row r="98" spans="1:3" ht="18.75" customHeight="1" x14ac:dyDescent="0.35">
      <c r="A98" s="44">
        <v>44957</v>
      </c>
      <c r="B98" s="3" t="s">
        <v>33</v>
      </c>
      <c r="C98" s="3" t="s">
        <v>22</v>
      </c>
    </row>
    <row r="99" spans="1:3" ht="18.75" customHeight="1" x14ac:dyDescent="0.35">
      <c r="A99" s="44">
        <v>44985</v>
      </c>
      <c r="B99" s="3" t="s">
        <v>45</v>
      </c>
      <c r="C99" s="3" t="s">
        <v>22</v>
      </c>
    </row>
    <row r="100" spans="1:3" ht="18.75" customHeight="1" x14ac:dyDescent="0.35">
      <c r="A100" s="44">
        <v>45016</v>
      </c>
      <c r="B100" s="3" t="s">
        <v>31</v>
      </c>
      <c r="C100" s="3" t="s">
        <v>22</v>
      </c>
    </row>
    <row r="101" spans="1:3" ht="18.75" customHeight="1" x14ac:dyDescent="0.35">
      <c r="A101" s="44">
        <v>45046</v>
      </c>
      <c r="B101" s="3" t="s">
        <v>23</v>
      </c>
      <c r="C101" s="3" t="s">
        <v>22</v>
      </c>
    </row>
    <row r="102" spans="1:3" ht="18.75" customHeight="1" x14ac:dyDescent="0.35">
      <c r="A102" s="44">
        <v>45077</v>
      </c>
      <c r="B102" s="3" t="s">
        <v>47</v>
      </c>
      <c r="C102" s="3" t="s">
        <v>27</v>
      </c>
    </row>
    <row r="103" spans="1:3" ht="18.75" customHeight="1" x14ac:dyDescent="0.35">
      <c r="A103" s="44">
        <v>45107</v>
      </c>
      <c r="B103" s="3" t="s">
        <v>39</v>
      </c>
      <c r="C103" s="3" t="s">
        <v>27</v>
      </c>
    </row>
    <row r="104" spans="1:3" ht="18.75" customHeight="1" x14ac:dyDescent="0.35">
      <c r="A104" s="44">
        <v>45138</v>
      </c>
      <c r="B104" s="3" t="s">
        <v>36</v>
      </c>
      <c r="C104" s="3" t="s">
        <v>22</v>
      </c>
    </row>
    <row r="105" spans="1:3" ht="18.75" customHeight="1" x14ac:dyDescent="0.35">
      <c r="A105" s="44">
        <v>45169</v>
      </c>
      <c r="B105" s="3" t="s">
        <v>44</v>
      </c>
      <c r="C105" s="3" t="s">
        <v>22</v>
      </c>
    </row>
    <row r="106" spans="1:3" ht="18.75" customHeight="1" x14ac:dyDescent="0.35">
      <c r="A106" s="44">
        <v>45199</v>
      </c>
      <c r="B106" s="3" t="s">
        <v>24</v>
      </c>
      <c r="C106" s="3" t="s">
        <v>25</v>
      </c>
    </row>
    <row r="107" spans="1:3" ht="18.75" customHeight="1" x14ac:dyDescent="0.35">
      <c r="A107" s="44">
        <v>45230</v>
      </c>
      <c r="B107" s="3" t="s">
        <v>41</v>
      </c>
      <c r="C107" s="3" t="s">
        <v>22</v>
      </c>
    </row>
    <row r="108" spans="1:3" ht="18.75" customHeight="1" x14ac:dyDescent="0.35">
      <c r="A108" s="44">
        <v>45260</v>
      </c>
      <c r="B108" s="3" t="s">
        <v>28</v>
      </c>
      <c r="C108" s="3" t="s">
        <v>22</v>
      </c>
    </row>
    <row r="109" spans="1:3" ht="18.75" customHeight="1" x14ac:dyDescent="0.35">
      <c r="A109" s="44">
        <v>45291</v>
      </c>
      <c r="B109" s="3" t="s">
        <v>23</v>
      </c>
      <c r="C109" s="3" t="s">
        <v>22</v>
      </c>
    </row>
    <row r="110" spans="1:3" ht="18.75" customHeight="1" x14ac:dyDescent="0.35">
      <c r="A110" s="44">
        <v>45322</v>
      </c>
      <c r="B110" s="3" t="s">
        <v>29</v>
      </c>
      <c r="C110" s="3" t="s">
        <v>27</v>
      </c>
    </row>
    <row r="111" spans="1:3" ht="18.75" customHeight="1" x14ac:dyDescent="0.35">
      <c r="A111" s="44">
        <v>45351</v>
      </c>
      <c r="B111" s="3" t="s">
        <v>26</v>
      </c>
      <c r="C111" s="3" t="s">
        <v>27</v>
      </c>
    </row>
    <row r="112" spans="1:3" ht="18.75" customHeight="1" x14ac:dyDescent="0.35">
      <c r="A112" s="44">
        <v>45382</v>
      </c>
      <c r="B112" s="3" t="s">
        <v>48</v>
      </c>
      <c r="C112" s="3" t="s">
        <v>27</v>
      </c>
    </row>
    <row r="113" spans="1:3" ht="18.75" customHeight="1" x14ac:dyDescent="0.35">
      <c r="A113" s="44">
        <v>45412</v>
      </c>
      <c r="B113" s="3" t="s">
        <v>38</v>
      </c>
      <c r="C113" s="3" t="s">
        <v>25</v>
      </c>
    </row>
    <row r="114" spans="1:3" ht="18.75" customHeight="1" x14ac:dyDescent="0.35">
      <c r="A114" s="44">
        <v>45443</v>
      </c>
      <c r="B114" s="3" t="s">
        <v>38</v>
      </c>
      <c r="C114" s="3" t="s">
        <v>25</v>
      </c>
    </row>
    <row r="115" spans="1:3" ht="18.75" customHeight="1" x14ac:dyDescent="0.35">
      <c r="A115" s="44">
        <v>45473</v>
      </c>
      <c r="B115" s="3" t="s">
        <v>44</v>
      </c>
      <c r="C115" s="3" t="s">
        <v>22</v>
      </c>
    </row>
    <row r="116" spans="1:3" ht="18.75" customHeight="1" x14ac:dyDescent="0.35">
      <c r="A116" s="44">
        <v>45504</v>
      </c>
      <c r="B116" s="3" t="s">
        <v>42</v>
      </c>
      <c r="C116" s="3" t="s">
        <v>22</v>
      </c>
    </row>
    <row r="117" spans="1:3" ht="18.75" customHeight="1" x14ac:dyDescent="0.35">
      <c r="A117" s="44">
        <v>45535</v>
      </c>
      <c r="B117" s="3" t="s">
        <v>21</v>
      </c>
      <c r="C117" s="3" t="s">
        <v>22</v>
      </c>
    </row>
    <row r="118" spans="1:3" ht="18.75" customHeight="1" x14ac:dyDescent="0.35">
      <c r="A118" s="44">
        <v>45565</v>
      </c>
      <c r="B118" s="3" t="s">
        <v>24</v>
      </c>
      <c r="C118" s="3" t="s">
        <v>25</v>
      </c>
    </row>
    <row r="119" spans="1:3" ht="18.75" customHeight="1" x14ac:dyDescent="0.35">
      <c r="A119" s="44">
        <v>45596</v>
      </c>
      <c r="B119" s="3" t="s">
        <v>43</v>
      </c>
      <c r="C119" s="3" t="s">
        <v>22</v>
      </c>
    </row>
    <row r="120" spans="1:3" ht="18.75" customHeight="1" x14ac:dyDescent="0.35">
      <c r="A120" s="44">
        <v>45626</v>
      </c>
      <c r="B120" s="3" t="s">
        <v>47</v>
      </c>
      <c r="C120" s="3" t="s">
        <v>27</v>
      </c>
    </row>
    <row r="121" spans="1:3" ht="18.75" customHeight="1" x14ac:dyDescent="0.35">
      <c r="A121" s="44">
        <v>45657</v>
      </c>
      <c r="B121" s="3" t="s">
        <v>48</v>
      </c>
      <c r="C121" s="3" t="s">
        <v>27</v>
      </c>
    </row>
    <row r="122" spans="1:3" ht="18.75" customHeight="1" x14ac:dyDescent="0.35">
      <c r="A122" s="44">
        <v>45688</v>
      </c>
      <c r="B122" s="3" t="s">
        <v>24</v>
      </c>
      <c r="C122" s="3" t="s">
        <v>25</v>
      </c>
    </row>
    <row r="123" spans="1:3" ht="18.75" customHeight="1" x14ac:dyDescent="0.35">
      <c r="A123" s="44">
        <v>45716</v>
      </c>
      <c r="B123" s="3" t="s">
        <v>26</v>
      </c>
      <c r="C123" s="3" t="s">
        <v>27</v>
      </c>
    </row>
    <row r="124" spans="1:3" ht="18.75" customHeight="1" x14ac:dyDescent="0.35">
      <c r="A124" s="44">
        <v>45747</v>
      </c>
      <c r="B124" s="3" t="s">
        <v>34</v>
      </c>
      <c r="C124" s="3" t="s">
        <v>22</v>
      </c>
    </row>
    <row r="125" spans="1:3" ht="18.75" customHeight="1" x14ac:dyDescent="0.35">
      <c r="A125" s="44">
        <v>45777</v>
      </c>
      <c r="B125" s="3" t="s">
        <v>49</v>
      </c>
      <c r="C125" s="3" t="s">
        <v>22</v>
      </c>
    </row>
    <row r="126" spans="1:3" ht="18.75" customHeight="1" x14ac:dyDescent="0.35">
      <c r="A126" s="44">
        <v>45808</v>
      </c>
      <c r="B126" s="3" t="s">
        <v>44</v>
      </c>
      <c r="C126" s="3" t="s">
        <v>22</v>
      </c>
    </row>
    <row r="127" spans="1:3" ht="18.75" customHeight="1" x14ac:dyDescent="0.35">
      <c r="A127" s="44">
        <v>45838</v>
      </c>
      <c r="B127" s="3" t="s">
        <v>26</v>
      </c>
      <c r="C127" s="3" t="s">
        <v>27</v>
      </c>
    </row>
    <row r="128" spans="1:3" ht="18.75" customHeight="1" x14ac:dyDescent="0.35">
      <c r="A128" s="44">
        <v>45869</v>
      </c>
      <c r="B128" s="3" t="s">
        <v>48</v>
      </c>
      <c r="C128" s="3" t="s">
        <v>27</v>
      </c>
    </row>
    <row r="129" spans="1:3" ht="18.75" customHeight="1" x14ac:dyDescent="0.35">
      <c r="A129" s="44">
        <v>45900</v>
      </c>
      <c r="B129" s="3" t="s">
        <v>38</v>
      </c>
      <c r="C129" s="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90"/>
  <sheetViews>
    <sheetView workbookViewId="0"/>
  </sheetViews>
  <sheetFormatPr defaultRowHeight="14.5" x14ac:dyDescent="0.35"/>
  <cols>
    <col min="1" max="3" width="13.453125" style="34" bestFit="1" customWidth="1"/>
    <col min="4" max="5" width="10.54296875" style="34" bestFit="1" customWidth="1"/>
    <col min="6" max="6" width="13.453125" style="34" bestFit="1" customWidth="1"/>
    <col min="7" max="7" width="13.54296875" style="35" bestFit="1" customWidth="1"/>
    <col min="8" max="8" width="16.1796875" style="35" bestFit="1" customWidth="1"/>
    <col min="9" max="9" width="20.81640625" style="36" bestFit="1" customWidth="1"/>
    <col min="10" max="10" width="12.54296875" style="36" bestFit="1" customWidth="1"/>
    <col min="11" max="11" width="12.81640625" style="36" bestFit="1" customWidth="1"/>
    <col min="12" max="12" width="20.453125" style="36" bestFit="1" customWidth="1"/>
    <col min="13" max="13" width="20.54296875" style="36" bestFit="1" customWidth="1"/>
    <col min="14" max="14" width="10.54296875" style="36" bestFit="1" customWidth="1"/>
  </cols>
  <sheetData>
    <row r="1" spans="1:14" ht="18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/>
      <c r="H1" s="4"/>
      <c r="I1" s="5" t="s">
        <v>0</v>
      </c>
      <c r="J1" s="6" t="s">
        <v>1</v>
      </c>
      <c r="K1" s="6" t="s">
        <v>2</v>
      </c>
      <c r="L1" s="6" t="s">
        <v>3</v>
      </c>
      <c r="M1" s="6" t="s">
        <v>4</v>
      </c>
      <c r="N1" s="5" t="s">
        <v>5</v>
      </c>
    </row>
    <row r="2" spans="1:14" ht="18.75" customHeight="1" x14ac:dyDescent="0.35">
      <c r="A2" s="7">
        <v>0</v>
      </c>
      <c r="B2" s="7">
        <v>9.3604427595636707E-3</v>
      </c>
      <c r="C2" s="7">
        <v>0</v>
      </c>
      <c r="D2" s="7">
        <v>0</v>
      </c>
      <c r="E2" s="7">
        <v>0</v>
      </c>
      <c r="F2" s="7">
        <v>3.9220713153281302E-2</v>
      </c>
      <c r="G2" s="3"/>
      <c r="H2" s="8" t="s">
        <v>6</v>
      </c>
      <c r="I2" s="11">
        <f>EXP(AVERAGE(A2:A689)*252)-1</f>
        <v>-1.9947090381810639E-2</v>
      </c>
      <c r="J2" s="11"/>
      <c r="K2" s="11"/>
      <c r="L2" s="11"/>
      <c r="M2" s="11"/>
      <c r="N2" s="11"/>
    </row>
    <row r="3" spans="1:14" ht="18.75" customHeight="1" x14ac:dyDescent="0.35">
      <c r="A3" s="7">
        <v>-3.5680015895481298E-3</v>
      </c>
      <c r="B3" s="7">
        <v>-6.2305497506360899E-3</v>
      </c>
      <c r="C3" s="7">
        <v>9.2166551049240493E-3</v>
      </c>
      <c r="D3" s="7">
        <v>0</v>
      </c>
      <c r="E3" s="7">
        <v>-2.9806281381377902E-3</v>
      </c>
      <c r="F3" s="7">
        <v>-7.7220460939102804E-3</v>
      </c>
      <c r="G3" s="3"/>
      <c r="H3" s="8" t="s">
        <v>7</v>
      </c>
      <c r="I3" s="11">
        <f t="shared" ref="I3:N3" si="0">(SQRT(_xlfn.VAR.P(A2:A689)*252))</f>
        <v>0.60662071984730526</v>
      </c>
      <c r="J3" s="11">
        <f t="shared" si="0"/>
        <v>0.35861045023717858</v>
      </c>
      <c r="K3" s="11">
        <f t="shared" si="0"/>
        <v>0.33809084492849373</v>
      </c>
      <c r="L3" s="11">
        <f t="shared" si="0"/>
        <v>0.46477355367645318</v>
      </c>
      <c r="M3" s="11">
        <f t="shared" si="0"/>
        <v>0.46080754843008814</v>
      </c>
      <c r="N3" s="11">
        <f t="shared" si="0"/>
        <v>0.75209486517862367</v>
      </c>
    </row>
    <row r="4" spans="1:14" ht="18.75" customHeight="1" x14ac:dyDescent="0.35">
      <c r="A4" s="7">
        <v>1.44672920475839E-2</v>
      </c>
      <c r="B4" s="7">
        <v>-1.25787822068601E-2</v>
      </c>
      <c r="C4" s="7">
        <v>0</v>
      </c>
      <c r="D4" s="7">
        <v>0</v>
      </c>
      <c r="E4" s="7">
        <v>-5.9880418446225598E-3</v>
      </c>
      <c r="F4" s="7">
        <v>7.7220460939103203E-3</v>
      </c>
      <c r="G4" s="3"/>
      <c r="H4" s="8" t="s">
        <v>8</v>
      </c>
      <c r="I4" s="37">
        <v>0.05</v>
      </c>
      <c r="J4" s="37">
        <v>0.05</v>
      </c>
      <c r="K4" s="37">
        <v>0.05</v>
      </c>
      <c r="L4" s="37">
        <v>0.05</v>
      </c>
      <c r="M4" s="37">
        <v>0.05</v>
      </c>
      <c r="N4" s="37">
        <v>0.05</v>
      </c>
    </row>
    <row r="5" spans="1:14" ht="18.75" customHeight="1" x14ac:dyDescent="0.35">
      <c r="A5" s="7">
        <v>2.7063615977430699E-3</v>
      </c>
      <c r="B5" s="7">
        <v>0</v>
      </c>
      <c r="C5" s="7">
        <v>-1.85190477672375E-2</v>
      </c>
      <c r="D5" s="7">
        <v>0</v>
      </c>
      <c r="E5" s="7">
        <v>2.9985029962566298E-3</v>
      </c>
      <c r="F5" s="7">
        <v>-7.7220460939102804E-3</v>
      </c>
      <c r="G5" s="3"/>
      <c r="H5" s="8" t="s">
        <v>9</v>
      </c>
      <c r="I5" s="37">
        <v>0.6</v>
      </c>
      <c r="J5" s="37">
        <v>0.6</v>
      </c>
      <c r="K5" s="37">
        <v>0.6</v>
      </c>
      <c r="L5" s="37">
        <v>0.6</v>
      </c>
      <c r="M5" s="37">
        <v>0.6</v>
      </c>
      <c r="N5" s="37">
        <v>0.6</v>
      </c>
    </row>
    <row r="6" spans="1:14" ht="18.75" customHeight="1" x14ac:dyDescent="0.35">
      <c r="A6" s="7">
        <v>2.7023375384004902E-4</v>
      </c>
      <c r="B6" s="7">
        <v>-3.1695747612790698E-3</v>
      </c>
      <c r="C6" s="7">
        <v>-1.8868484304382802E-2</v>
      </c>
      <c r="D6" s="7">
        <v>6.8728792877620496E-3</v>
      </c>
      <c r="E6" s="7">
        <v>-2.42436116099927E-2</v>
      </c>
      <c r="F6" s="7">
        <v>0</v>
      </c>
      <c r="G6" s="3"/>
      <c r="H6" s="8" t="s">
        <v>10</v>
      </c>
      <c r="I6" s="12">
        <v>0.6</v>
      </c>
      <c r="J6" s="12">
        <v>0.05</v>
      </c>
      <c r="K6" s="12">
        <v>0.05</v>
      </c>
      <c r="L6" s="12">
        <v>0.2</v>
      </c>
      <c r="M6" s="12">
        <v>0.05</v>
      </c>
      <c r="N6" s="12">
        <v>0.05</v>
      </c>
    </row>
    <row r="7" spans="1:14" ht="18.75" customHeight="1" x14ac:dyDescent="0.35">
      <c r="A7" s="7">
        <v>1.88959429958985E-3</v>
      </c>
      <c r="B7" s="7">
        <v>0</v>
      </c>
      <c r="C7" s="7">
        <v>0</v>
      </c>
      <c r="D7" s="7">
        <v>6.8259650703998897E-3</v>
      </c>
      <c r="E7" s="7">
        <v>-1.8576385572935401E-2</v>
      </c>
      <c r="F7" s="7">
        <v>1.5384918839479501E-2</v>
      </c>
      <c r="G7" s="3"/>
      <c r="H7" s="3"/>
      <c r="I7" s="13"/>
      <c r="J7" s="13"/>
      <c r="K7" s="13"/>
      <c r="L7" s="13"/>
      <c r="M7" s="38">
        <v>1</v>
      </c>
      <c r="N7" s="13"/>
    </row>
    <row r="8" spans="1:14" ht="18.75" customHeight="1" x14ac:dyDescent="0.35">
      <c r="A8" s="7">
        <v>0</v>
      </c>
      <c r="B8" s="7">
        <v>3.1695747612790399E-3</v>
      </c>
      <c r="C8" s="7">
        <v>-9.5694510161506707E-3</v>
      </c>
      <c r="D8" s="7">
        <v>-6.8259650703998698E-3</v>
      </c>
      <c r="E8" s="7">
        <v>0</v>
      </c>
      <c r="F8" s="7">
        <v>7.6045993852192099E-3</v>
      </c>
      <c r="G8" s="3"/>
      <c r="H8" s="62" t="s">
        <v>12</v>
      </c>
      <c r="I8" s="63"/>
      <c r="J8" s="13"/>
      <c r="K8" s="13"/>
      <c r="L8" s="13"/>
      <c r="M8" s="13"/>
      <c r="N8" s="13"/>
    </row>
    <row r="9" spans="1:14" ht="18.75" customHeight="1" x14ac:dyDescent="0.35">
      <c r="A9" s="7">
        <v>4.0371471869709401E-3</v>
      </c>
      <c r="B9" s="7">
        <v>1.88093319574963E-2</v>
      </c>
      <c r="C9" s="7">
        <v>-9.6619109117368606E-3</v>
      </c>
      <c r="D9" s="7">
        <v>6.8259650703998897E-3</v>
      </c>
      <c r="E9" s="7">
        <v>-3.8221212820197699E-2</v>
      </c>
      <c r="F9" s="7">
        <v>-1.52674721307884E-2</v>
      </c>
      <c r="G9" s="3"/>
      <c r="H9" s="14" t="s">
        <v>13</v>
      </c>
      <c r="I9" s="39">
        <f>SUMPRODUCT(I2:N2,I6:N6)</f>
        <v>-1.1968254229086383E-2</v>
      </c>
      <c r="J9" s="13"/>
      <c r="K9" s="13"/>
      <c r="L9" s="13"/>
      <c r="M9" s="13"/>
      <c r="N9" s="13"/>
    </row>
    <row r="10" spans="1:14" ht="18.75" customHeight="1" x14ac:dyDescent="0.35">
      <c r="A10" s="7">
        <v>2.6856452424086301E-4</v>
      </c>
      <c r="B10" s="7">
        <v>-3.1548357734926001E-2</v>
      </c>
      <c r="C10" s="7">
        <v>0</v>
      </c>
      <c r="D10" s="7">
        <v>-2.06192872027357E-2</v>
      </c>
      <c r="E10" s="7">
        <v>0</v>
      </c>
      <c r="F10" s="7">
        <v>0</v>
      </c>
      <c r="G10" s="3"/>
      <c r="H10" s="14" t="s">
        <v>7</v>
      </c>
      <c r="I10" s="40" t="e">
        <f>SQRT(MMULT(MMULT(I6:N6,'Anual Ret Portfolios'!I18:N23),TRANSPOSE('Anual Ret Portfolios'!I6:N6)*252))</f>
        <v>#VALUE!</v>
      </c>
      <c r="J10" s="13"/>
      <c r="K10" s="13"/>
      <c r="L10" s="13"/>
      <c r="M10" s="13"/>
      <c r="N10" s="13"/>
    </row>
    <row r="11" spans="1:14" ht="18.75" customHeight="1" x14ac:dyDescent="0.35">
      <c r="A11" s="7">
        <v>5.3691276457600099E-4</v>
      </c>
      <c r="B11" s="7">
        <v>-1.6155440222285301E-2</v>
      </c>
      <c r="C11" s="7">
        <v>9.6619109117368901E-3</v>
      </c>
      <c r="D11" s="7">
        <v>-1.398624197474E-2</v>
      </c>
      <c r="E11" s="7">
        <v>-9.7880063661628207E-3</v>
      </c>
      <c r="F11" s="7">
        <v>0</v>
      </c>
      <c r="G11" s="3"/>
      <c r="H11" s="14" t="s">
        <v>14</v>
      </c>
      <c r="I11" s="17">
        <v>3.6999999999999998E-2</v>
      </c>
      <c r="J11" s="13"/>
      <c r="K11" s="13"/>
      <c r="L11" s="13"/>
      <c r="M11" s="13"/>
      <c r="N11" s="13"/>
    </row>
    <row r="12" spans="1:14" ht="18.75" customHeight="1" x14ac:dyDescent="0.35">
      <c r="A12" s="7">
        <v>6.6871989203535999E-3</v>
      </c>
      <c r="B12" s="7">
        <v>6.4935293105483098E-3</v>
      </c>
      <c r="C12" s="7">
        <v>-9.6619109117368606E-3</v>
      </c>
      <c r="D12" s="7">
        <v>-2.13531244705688E-2</v>
      </c>
      <c r="E12" s="7">
        <v>1.6260520871780301E-2</v>
      </c>
      <c r="F12" s="7">
        <v>1.52674721307884E-2</v>
      </c>
      <c r="G12" s="3"/>
      <c r="H12" s="14" t="s">
        <v>15</v>
      </c>
      <c r="I12" s="40">
        <f>SUM(I6:N6)</f>
        <v>1.0000000000000002</v>
      </c>
      <c r="J12" s="13"/>
      <c r="K12" s="13"/>
      <c r="L12" s="13"/>
      <c r="M12" s="13"/>
      <c r="N12" s="13"/>
    </row>
    <row r="13" spans="1:14" ht="18.75" customHeight="1" x14ac:dyDescent="0.35">
      <c r="A13" s="7">
        <v>1.29785956325897E-2</v>
      </c>
      <c r="B13" s="7">
        <v>6.4516352814885996E-3</v>
      </c>
      <c r="C13" s="7">
        <v>0</v>
      </c>
      <c r="D13" s="7">
        <v>-7.2202479734870201E-3</v>
      </c>
      <c r="E13" s="7">
        <v>0</v>
      </c>
      <c r="F13" s="7">
        <v>-1.52674721307884E-2</v>
      </c>
      <c r="G13" s="3"/>
      <c r="H13" s="19" t="s">
        <v>16</v>
      </c>
      <c r="I13" s="41" t="e">
        <f>(I9-I11)/I10</f>
        <v>#VALUE!</v>
      </c>
      <c r="J13" s="13"/>
      <c r="K13" s="13"/>
      <c r="L13" s="13"/>
      <c r="M13" s="13"/>
      <c r="N13" s="13"/>
    </row>
    <row r="14" spans="1:14" ht="18.75" customHeight="1" x14ac:dyDescent="0.35">
      <c r="A14" s="7">
        <v>8.3857933762739607E-3</v>
      </c>
      <c r="B14" s="7">
        <v>-6.4516352814887202E-3</v>
      </c>
      <c r="C14" s="7">
        <v>0</v>
      </c>
      <c r="D14" s="7">
        <v>0</v>
      </c>
      <c r="E14" s="7">
        <v>0</v>
      </c>
      <c r="F14" s="7">
        <v>0</v>
      </c>
      <c r="G14" s="3"/>
      <c r="H14" s="3"/>
      <c r="I14" s="13"/>
      <c r="J14" s="13"/>
      <c r="K14" s="13"/>
      <c r="L14" s="13"/>
      <c r="M14" s="13"/>
      <c r="N14" s="13"/>
    </row>
    <row r="15" spans="1:14" ht="18.75" customHeight="1" x14ac:dyDescent="0.35">
      <c r="A15" s="7">
        <v>-1.8701980620414699E-2</v>
      </c>
      <c r="B15" s="7">
        <v>1.9231361927887599E-2</v>
      </c>
      <c r="C15" s="7">
        <v>0</v>
      </c>
      <c r="D15" s="7">
        <v>0</v>
      </c>
      <c r="E15" s="7">
        <v>0</v>
      </c>
      <c r="F15" s="7">
        <v>0</v>
      </c>
      <c r="G15" s="3"/>
      <c r="H15" s="3"/>
      <c r="I15" s="13"/>
      <c r="J15" s="13"/>
      <c r="K15" s="13"/>
      <c r="L15" s="13"/>
      <c r="M15" s="13"/>
      <c r="N15" s="13"/>
    </row>
    <row r="16" spans="1:14" ht="18.75" customHeight="1" x14ac:dyDescent="0.45">
      <c r="A16" s="7">
        <v>-7.7405965031019401E-3</v>
      </c>
      <c r="B16" s="7">
        <v>-9.5694510161506707E-3</v>
      </c>
      <c r="C16" s="7">
        <v>0</v>
      </c>
      <c r="D16" s="7">
        <v>7.2202479734870999E-3</v>
      </c>
      <c r="E16" s="7">
        <v>0</v>
      </c>
      <c r="F16" s="7">
        <v>7.6628727455690998E-3</v>
      </c>
      <c r="G16" s="3"/>
      <c r="H16" s="64" t="s">
        <v>17</v>
      </c>
      <c r="I16" s="65"/>
      <c r="J16" s="65"/>
      <c r="K16" s="65"/>
      <c r="L16" s="65"/>
      <c r="M16" s="65"/>
      <c r="N16" s="65"/>
    </row>
    <row r="17" spans="1:14" ht="18.75" customHeight="1" x14ac:dyDescent="0.35">
      <c r="A17" s="7">
        <v>0</v>
      </c>
      <c r="B17" s="7">
        <v>-1.6155440222285301E-2</v>
      </c>
      <c r="C17" s="7">
        <v>0</v>
      </c>
      <c r="D17" s="7">
        <v>0</v>
      </c>
      <c r="E17" s="7">
        <v>0</v>
      </c>
      <c r="F17" s="7">
        <v>0</v>
      </c>
      <c r="G17" s="3"/>
      <c r="H17" s="21"/>
      <c r="I17" s="22" t="s">
        <v>0</v>
      </c>
      <c r="J17" s="23" t="s">
        <v>1</v>
      </c>
      <c r="K17" s="23" t="s">
        <v>2</v>
      </c>
      <c r="L17" s="23" t="s">
        <v>3</v>
      </c>
      <c r="M17" s="23" t="s">
        <v>4</v>
      </c>
      <c r="N17" s="24" t="s">
        <v>5</v>
      </c>
    </row>
    <row r="18" spans="1:14" ht="18.75" customHeight="1" x14ac:dyDescent="0.35">
      <c r="A18" s="7">
        <v>-5.3604932937325103E-4</v>
      </c>
      <c r="B18" s="7">
        <v>9.7245498919947809E-3</v>
      </c>
      <c r="C18" s="7">
        <v>0</v>
      </c>
      <c r="D18" s="7">
        <v>1.4285957247476401E-2</v>
      </c>
      <c r="E18" s="7">
        <v>0</v>
      </c>
      <c r="F18" s="7">
        <v>-2.31670592815344E-2</v>
      </c>
      <c r="G18" s="3"/>
      <c r="H18" s="25" t="s">
        <v>0</v>
      </c>
      <c r="I18" s="26">
        <f>VARP('Anual Ret Portfolios'!$A$2:$A$683)</f>
        <v>1.4637911289244866E-3</v>
      </c>
      <c r="J18" s="27">
        <v>8.1994517782295502E-5</v>
      </c>
      <c r="K18" s="27">
        <v>3.1084027070309897E-5</v>
      </c>
      <c r="L18" s="27">
        <v>-7.53434900825603E-6</v>
      </c>
      <c r="M18" s="27">
        <v>1.3391931015313199E-4</v>
      </c>
      <c r="N18" s="28">
        <v>-5.6039595730003803E-5</v>
      </c>
    </row>
    <row r="19" spans="1:14" ht="18.75" customHeight="1" x14ac:dyDescent="0.35">
      <c r="A19" s="7">
        <v>1.8592833076615901E-2</v>
      </c>
      <c r="B19" s="7">
        <v>-1.6260520871780301E-2</v>
      </c>
      <c r="C19" s="7">
        <v>-9.7561749453646904E-3</v>
      </c>
      <c r="D19" s="7">
        <v>-7.1174677688637701E-3</v>
      </c>
      <c r="E19" s="7">
        <v>-1.9544596072970301E-2</v>
      </c>
      <c r="F19" s="7">
        <v>-7.8431774610258909E-3</v>
      </c>
      <c r="G19" s="3"/>
      <c r="H19" s="29" t="s">
        <v>1</v>
      </c>
      <c r="I19" s="27">
        <v>8.1994517782295502E-5</v>
      </c>
      <c r="J19" s="26">
        <f>VARP('Anual Ret Portfolios'!$B$2:$B$683)</f>
        <v>5.13034380044625E-4</v>
      </c>
      <c r="K19" s="27">
        <v>2.22907959170989E-4</v>
      </c>
      <c r="L19" s="27">
        <v>2.14593839948105E-4</v>
      </c>
      <c r="M19" s="27">
        <v>6.5963914460533398E-5</v>
      </c>
      <c r="N19" s="28">
        <v>-1.6227317673564399E-4</v>
      </c>
    </row>
    <row r="20" spans="1:14" ht="18.75" customHeight="1" x14ac:dyDescent="0.35">
      <c r="A20" s="7">
        <v>-1.48465081169944E-2</v>
      </c>
      <c r="B20" s="7">
        <v>6.5359709797854501E-3</v>
      </c>
      <c r="C20" s="7">
        <v>0</v>
      </c>
      <c r="D20" s="7">
        <v>0</v>
      </c>
      <c r="E20" s="7">
        <v>1.9544596072970301E-2</v>
      </c>
      <c r="F20" s="7">
        <v>0</v>
      </c>
      <c r="G20" s="3"/>
      <c r="H20" s="29" t="s">
        <v>2</v>
      </c>
      <c r="I20" s="27">
        <v>3.1084027070309897E-5</v>
      </c>
      <c r="J20" s="27">
        <v>2.22907959170989E-4</v>
      </c>
      <c r="K20" s="26">
        <f>VARP('Anual Ret Portfolios'!$C$2:$C$683)</f>
        <v>4.5231327175204061E-4</v>
      </c>
      <c r="L20" s="27">
        <v>2.6346416732108801E-4</v>
      </c>
      <c r="M20" s="27">
        <v>6.5426749915458202E-5</v>
      </c>
      <c r="N20" s="28">
        <v>-5.1935160268778897E-5</v>
      </c>
    </row>
    <row r="21" spans="1:14" ht="18.75" customHeight="1" x14ac:dyDescent="0.35">
      <c r="A21" s="7">
        <v>5.3404540655115496E-4</v>
      </c>
      <c r="B21" s="7">
        <v>-3.6488293263136802E-2</v>
      </c>
      <c r="C21" s="7">
        <v>9.7561749453646592E-3</v>
      </c>
      <c r="D21" s="7">
        <v>7.1174677688637302E-3</v>
      </c>
      <c r="E21" s="7">
        <v>0</v>
      </c>
      <c r="F21" s="7">
        <v>0</v>
      </c>
      <c r="G21" s="3"/>
      <c r="H21" s="29" t="s">
        <v>3</v>
      </c>
      <c r="I21" s="27">
        <v>-7.53434900825603E-6</v>
      </c>
      <c r="J21" s="27">
        <v>2.14593839948105E-4</v>
      </c>
      <c r="K21" s="27">
        <v>2.6346416732108801E-4</v>
      </c>
      <c r="L21" s="26">
        <f>VARP('Anual Ret Portfolios'!$D$2:$D$683)</f>
        <v>8.6110656997227223E-4</v>
      </c>
      <c r="M21" s="27">
        <v>1.68427089445776E-4</v>
      </c>
      <c r="N21" s="28">
        <v>-3.2325241318048897E-5</v>
      </c>
    </row>
    <row r="22" spans="1:14" ht="18.75" customHeight="1" x14ac:dyDescent="0.35">
      <c r="A22" s="7">
        <v>1.40492701835917E-2</v>
      </c>
      <c r="B22" s="7">
        <v>6.7340321813441203E-3</v>
      </c>
      <c r="C22" s="7">
        <v>9.6619109117368901E-3</v>
      </c>
      <c r="D22" s="7">
        <v>7.0671672230923502E-3</v>
      </c>
      <c r="E22" s="7">
        <v>0</v>
      </c>
      <c r="F22" s="7">
        <v>0</v>
      </c>
      <c r="G22" s="3"/>
      <c r="H22" s="29" t="s">
        <v>4</v>
      </c>
      <c r="I22" s="27">
        <v>1.3391931015313199E-4</v>
      </c>
      <c r="J22" s="27">
        <v>6.5963914460533398E-5</v>
      </c>
      <c r="K22" s="27">
        <v>6.5426749915458202E-5</v>
      </c>
      <c r="L22" s="27">
        <v>1.68427089445776E-4</v>
      </c>
      <c r="M22" s="26">
        <f>VARP('Anual Ret Portfolios'!$E$2:$E$683)</f>
        <v>8.4427228732463454E-4</v>
      </c>
      <c r="N22" s="28">
        <v>7.2917790765242193E-5</v>
      </c>
    </row>
    <row r="23" spans="1:14" ht="18.75" customHeight="1" x14ac:dyDescent="0.35">
      <c r="A23" s="7">
        <v>-1.24488430615103E-2</v>
      </c>
      <c r="B23" s="7">
        <v>-1.3513719166722799E-2</v>
      </c>
      <c r="C23" s="7">
        <v>-9.6619109117368606E-3</v>
      </c>
      <c r="D23" s="7">
        <v>-7.0671672230924404E-3</v>
      </c>
      <c r="E23" s="7">
        <v>0</v>
      </c>
      <c r="F23" s="7">
        <v>0</v>
      </c>
      <c r="G23" s="3"/>
      <c r="H23" s="30" t="s">
        <v>5</v>
      </c>
      <c r="I23" s="31">
        <v>-5.6039595730003803E-5</v>
      </c>
      <c r="J23" s="31">
        <v>-1.6227317673564399E-4</v>
      </c>
      <c r="K23" s="31">
        <v>-5.1935160268778897E-5</v>
      </c>
      <c r="L23" s="31">
        <v>-3.2325241318048897E-5</v>
      </c>
      <c r="M23" s="31">
        <v>7.2917790765242193E-5</v>
      </c>
      <c r="N23" s="32">
        <f>VARP('Anual Ret Portfolios'!$F$2:$F$683)</f>
        <v>7.2753892081667889E-4</v>
      </c>
    </row>
    <row r="24" spans="1:14" ht="18.75" customHeight="1" x14ac:dyDescent="0.35">
      <c r="A24" s="7">
        <v>1.00769879503569E-2</v>
      </c>
      <c r="B24" s="7">
        <v>-1.0256500167189099E-2</v>
      </c>
      <c r="C24" s="7">
        <v>1.9231361927887599E-2</v>
      </c>
      <c r="D24" s="7">
        <v>7.0671672230923502E-3</v>
      </c>
      <c r="E24" s="7">
        <v>0</v>
      </c>
      <c r="F24" s="7">
        <v>0</v>
      </c>
      <c r="G24" s="3"/>
      <c r="H24" s="3"/>
      <c r="I24" s="13"/>
      <c r="J24" s="13"/>
      <c r="K24" s="13"/>
      <c r="L24" s="13"/>
      <c r="M24" s="13"/>
      <c r="N24" s="13"/>
    </row>
    <row r="25" spans="1:14" ht="18.75" customHeight="1" x14ac:dyDescent="0.35">
      <c r="A25" s="7">
        <v>-1.2211460478989401E-2</v>
      </c>
      <c r="B25" s="7">
        <v>3.43053509678922E-3</v>
      </c>
      <c r="C25" s="7">
        <v>-9.5694510161506707E-3</v>
      </c>
      <c r="D25" s="7">
        <v>-2.13531244705688E-2</v>
      </c>
      <c r="E25" s="7">
        <v>0</v>
      </c>
      <c r="F25" s="7">
        <v>0</v>
      </c>
      <c r="G25" s="3"/>
      <c r="H25" s="3"/>
      <c r="I25" s="13"/>
      <c r="J25" s="13"/>
      <c r="K25" s="13"/>
      <c r="L25" s="13"/>
      <c r="M25" s="13"/>
      <c r="N25" s="13"/>
    </row>
    <row r="26" spans="1:14" ht="18.75" customHeight="1" x14ac:dyDescent="0.35">
      <c r="A26" s="7">
        <v>0</v>
      </c>
      <c r="B26" s="7">
        <v>3.4188067487854602E-3</v>
      </c>
      <c r="C26" s="7">
        <v>-3.9220713153281198E-2</v>
      </c>
      <c r="D26" s="7">
        <v>0</v>
      </c>
      <c r="E26" s="7">
        <v>0</v>
      </c>
      <c r="F26" s="7">
        <v>7.8431774610258805E-3</v>
      </c>
      <c r="G26" s="3"/>
      <c r="H26" s="3"/>
      <c r="I26" s="13"/>
      <c r="J26" s="13"/>
      <c r="K26" s="13"/>
      <c r="L26" s="13"/>
      <c r="M26" s="13"/>
      <c r="N26" s="13"/>
    </row>
    <row r="27" spans="1:14" ht="18.75" customHeight="1" x14ac:dyDescent="0.35">
      <c r="A27" s="7">
        <v>0</v>
      </c>
      <c r="B27" s="7">
        <v>-1.3745920904635099E-2</v>
      </c>
      <c r="C27" s="7">
        <v>1.9802627296179501E-2</v>
      </c>
      <c r="D27" s="7">
        <v>0</v>
      </c>
      <c r="E27" s="7">
        <v>0</v>
      </c>
      <c r="F27" s="7">
        <v>0</v>
      </c>
      <c r="G27" s="3"/>
      <c r="H27" s="3"/>
      <c r="I27" s="13"/>
      <c r="J27" s="13"/>
      <c r="K27" s="13"/>
      <c r="L27" s="13"/>
      <c r="M27" s="13"/>
      <c r="N27" s="13"/>
    </row>
    <row r="28" spans="1:14" ht="18.75" customHeight="1" x14ac:dyDescent="0.35">
      <c r="A28" s="7">
        <v>-5.0877067838227602E-3</v>
      </c>
      <c r="B28" s="7">
        <v>1.03271141558495E-2</v>
      </c>
      <c r="C28" s="7">
        <v>-1.9802627296179601E-2</v>
      </c>
      <c r="D28" s="7">
        <v>-7.2202479734870201E-3</v>
      </c>
      <c r="E28" s="7">
        <v>0</v>
      </c>
      <c r="F28" s="7">
        <v>0</v>
      </c>
      <c r="G28" s="3"/>
      <c r="H28" s="3"/>
      <c r="I28" s="13"/>
      <c r="J28" s="13"/>
      <c r="K28" s="13"/>
      <c r="L28" s="13"/>
      <c r="M28" s="13"/>
      <c r="N28" s="13"/>
    </row>
    <row r="29" spans="1:14" ht="18.75" customHeight="1" x14ac:dyDescent="0.35">
      <c r="A29" s="7">
        <v>2.96239594332924E-2</v>
      </c>
      <c r="B29" s="7">
        <v>-3.8399132934535798E-2</v>
      </c>
      <c r="C29" s="7">
        <v>9.9503308531680903E-3</v>
      </c>
      <c r="D29" s="7">
        <v>0</v>
      </c>
      <c r="E29" s="7">
        <v>1.6000341346441099E-2</v>
      </c>
      <c r="F29" s="7">
        <v>7.7821404420549498E-3</v>
      </c>
      <c r="G29" s="3"/>
      <c r="H29" s="3"/>
      <c r="I29" s="13"/>
      <c r="J29" s="13"/>
      <c r="K29" s="13"/>
      <c r="L29" s="13"/>
      <c r="M29" s="13"/>
      <c r="N29" s="13"/>
    </row>
    <row r="30" spans="1:14" ht="18.75" customHeight="1" x14ac:dyDescent="0.35">
      <c r="A30" s="7">
        <v>-6.5368254728597596E-3</v>
      </c>
      <c r="B30" s="7">
        <v>-3.2552603037748498E-2</v>
      </c>
      <c r="C30" s="7">
        <v>0</v>
      </c>
      <c r="D30" s="7">
        <v>1.43887374520997E-2</v>
      </c>
      <c r="E30" s="7">
        <v>-1.60003413464412E-2</v>
      </c>
      <c r="F30" s="7">
        <v>0</v>
      </c>
      <c r="G30" s="3"/>
      <c r="H30" s="3"/>
      <c r="I30" s="13"/>
      <c r="J30" s="13"/>
      <c r="K30" s="13"/>
      <c r="L30" s="13"/>
      <c r="M30" s="13"/>
      <c r="N30" s="13"/>
    </row>
    <row r="31" spans="1:14" ht="18.75" customHeight="1" x14ac:dyDescent="0.35">
      <c r="A31" s="7">
        <v>-4.9967230851937E-3</v>
      </c>
      <c r="B31" s="7">
        <v>1.09690313705739E-2</v>
      </c>
      <c r="C31" s="7">
        <v>-9.9503308531680903E-3</v>
      </c>
      <c r="D31" s="7">
        <v>-7.1684894786125204E-3</v>
      </c>
      <c r="E31" s="7">
        <v>-3.2789822822990998E-2</v>
      </c>
      <c r="F31" s="7">
        <v>0</v>
      </c>
      <c r="G31" s="3"/>
      <c r="H31" s="3"/>
      <c r="I31" s="13"/>
      <c r="J31" s="13"/>
      <c r="K31" s="13"/>
      <c r="L31" s="13"/>
      <c r="M31" s="13"/>
      <c r="N31" s="13"/>
    </row>
    <row r="32" spans="1:14" ht="18.75" customHeight="1" x14ac:dyDescent="0.35">
      <c r="A32" s="7">
        <v>-1.22017428952117E-2</v>
      </c>
      <c r="B32" s="7">
        <v>-7.2993024816116097E-3</v>
      </c>
      <c r="C32" s="7">
        <v>0</v>
      </c>
      <c r="D32" s="7">
        <v>-7.2202479734870201E-3</v>
      </c>
      <c r="E32" s="7">
        <v>0</v>
      </c>
      <c r="F32" s="7">
        <v>-7.7821404420549602E-3</v>
      </c>
      <c r="G32" s="3"/>
      <c r="H32" s="3"/>
      <c r="I32" s="13"/>
      <c r="J32" s="13"/>
      <c r="K32" s="13"/>
      <c r="L32" s="13"/>
      <c r="M32" s="13"/>
      <c r="N32" s="13"/>
    </row>
    <row r="33" spans="1:14" ht="18.75" customHeight="1" x14ac:dyDescent="0.35">
      <c r="A33" s="7">
        <v>1.00903670778619E-2</v>
      </c>
      <c r="B33" s="7">
        <v>-7.3529743052588104E-3</v>
      </c>
      <c r="C33" s="7">
        <v>0</v>
      </c>
      <c r="D33" s="7">
        <v>0</v>
      </c>
      <c r="E33" s="7">
        <v>-1.6807118316381299E-2</v>
      </c>
      <c r="F33" s="7">
        <v>-7.8431774610258909E-3</v>
      </c>
      <c r="G33" s="3"/>
      <c r="H33" s="3"/>
      <c r="I33" s="13"/>
      <c r="J33" s="13"/>
      <c r="K33" s="13"/>
      <c r="L33" s="13"/>
      <c r="M33" s="13"/>
      <c r="N33" s="13"/>
    </row>
    <row r="34" spans="1:14" ht="18.75" customHeight="1" x14ac:dyDescent="0.35">
      <c r="A34" s="7">
        <v>-2.19025849579365E-2</v>
      </c>
      <c r="B34" s="7">
        <v>0</v>
      </c>
      <c r="C34" s="7">
        <v>0</v>
      </c>
      <c r="D34" s="7">
        <v>0</v>
      </c>
      <c r="E34" s="7">
        <v>1.6807118316381198E-2</v>
      </c>
      <c r="F34" s="7">
        <v>1.5625317903080801E-2</v>
      </c>
      <c r="G34" s="3"/>
      <c r="H34" s="3"/>
      <c r="I34" s="13"/>
      <c r="J34" s="13"/>
      <c r="K34" s="13"/>
      <c r="L34" s="13"/>
      <c r="M34" s="13"/>
      <c r="N34" s="13"/>
    </row>
    <row r="35" spans="1:14" ht="18.75" customHeight="1" x14ac:dyDescent="0.35">
      <c r="A35" s="7">
        <v>2.21667508556554E-2</v>
      </c>
      <c r="B35" s="7">
        <v>1.4652276786870399E-2</v>
      </c>
      <c r="C35" s="7">
        <v>0</v>
      </c>
      <c r="D35" s="7">
        <v>2.1506205220963501E-2</v>
      </c>
      <c r="E35" s="7">
        <v>0</v>
      </c>
      <c r="F35" s="7">
        <v>0</v>
      </c>
      <c r="G35" s="3"/>
      <c r="H35" s="3"/>
      <c r="I35" s="13"/>
      <c r="J35" s="33"/>
      <c r="K35" s="13"/>
      <c r="L35" s="13"/>
      <c r="M35" s="13"/>
      <c r="N35" s="13"/>
    </row>
    <row r="36" spans="1:14" ht="18.75" customHeight="1" x14ac:dyDescent="0.35">
      <c r="A36" s="7">
        <v>-1.03545329755808E-2</v>
      </c>
      <c r="B36" s="7">
        <v>0</v>
      </c>
      <c r="C36" s="7">
        <v>9.9503308531680903E-3</v>
      </c>
      <c r="D36" s="7">
        <v>-1.42859572474763E-2</v>
      </c>
      <c r="E36" s="7">
        <v>0</v>
      </c>
      <c r="F36" s="7">
        <v>0</v>
      </c>
      <c r="G36" s="3"/>
      <c r="H36" s="3"/>
      <c r="I36" s="13"/>
      <c r="J36" s="13"/>
      <c r="K36" s="33"/>
      <c r="L36" s="13"/>
      <c r="M36" s="13"/>
      <c r="N36" s="13"/>
    </row>
    <row r="37" spans="1:14" ht="18.75" customHeight="1" x14ac:dyDescent="0.35">
      <c r="A37" s="7">
        <v>-3.2825407478890997E-2</v>
      </c>
      <c r="B37" s="7">
        <v>-7.2993024816116097E-3</v>
      </c>
      <c r="C37" s="7">
        <v>0</v>
      </c>
      <c r="D37" s="7">
        <v>2.13531244705688E-2</v>
      </c>
      <c r="E37" s="7">
        <v>0</v>
      </c>
      <c r="F37" s="7">
        <v>4.5462374076757399E-2</v>
      </c>
      <c r="G37" s="3"/>
      <c r="H37" s="3"/>
      <c r="I37" s="13"/>
      <c r="J37" s="13"/>
      <c r="K37" s="13"/>
      <c r="L37" s="33"/>
      <c r="M37" s="13"/>
      <c r="N37" s="13"/>
    </row>
    <row r="38" spans="1:14" ht="18.75" customHeight="1" x14ac:dyDescent="0.35">
      <c r="A38" s="7">
        <v>-2.1182508845334899E-2</v>
      </c>
      <c r="B38" s="7">
        <v>0</v>
      </c>
      <c r="C38" s="7">
        <v>-2.0000666706669501E-2</v>
      </c>
      <c r="D38" s="7">
        <v>-1.41846349919563E-2</v>
      </c>
      <c r="E38" s="7">
        <v>0</v>
      </c>
      <c r="F38" s="7">
        <v>-7.4349784875180902E-3</v>
      </c>
      <c r="G38" s="3"/>
      <c r="H38" s="3"/>
      <c r="I38" s="13"/>
      <c r="J38" s="13"/>
      <c r="K38" s="13"/>
      <c r="L38" s="13"/>
      <c r="M38" s="33"/>
      <c r="N38" s="13"/>
    </row>
    <row r="39" spans="1:14" ht="18.75" customHeight="1" x14ac:dyDescent="0.35">
      <c r="A39" s="7">
        <v>3.6552831363746998E-3</v>
      </c>
      <c r="B39" s="7">
        <v>7.2993024816115403E-3</v>
      </c>
      <c r="C39" s="7">
        <v>2.00006667066694E-2</v>
      </c>
      <c r="D39" s="7">
        <v>0</v>
      </c>
      <c r="E39" s="7">
        <v>0</v>
      </c>
      <c r="F39" s="7">
        <v>1.4815085785140699E-2</v>
      </c>
      <c r="G39" s="3"/>
      <c r="H39" s="3"/>
      <c r="I39" s="13"/>
      <c r="J39" s="13"/>
      <c r="K39" s="13"/>
      <c r="L39" s="13"/>
      <c r="M39" s="13"/>
      <c r="N39" s="33"/>
    </row>
    <row r="40" spans="1:14" ht="18.75" customHeight="1" x14ac:dyDescent="0.35">
      <c r="A40" s="7">
        <v>1.00531424731947E-2</v>
      </c>
      <c r="B40" s="7">
        <v>-1.09690313705739E-2</v>
      </c>
      <c r="C40" s="7">
        <v>-9.9503308531680903E-3</v>
      </c>
      <c r="D40" s="7">
        <v>7.1174677688637302E-3</v>
      </c>
      <c r="E40" s="7">
        <v>-2.7028672387919402E-2</v>
      </c>
      <c r="F40" s="7">
        <v>3.6105004642116099E-2</v>
      </c>
      <c r="G40" s="3"/>
      <c r="H40" s="3"/>
      <c r="I40" s="13"/>
      <c r="J40" s="13"/>
      <c r="K40" s="13"/>
      <c r="L40" s="13"/>
      <c r="M40" s="13"/>
      <c r="N40" s="13"/>
    </row>
    <row r="41" spans="1:14" ht="18.75" customHeight="1" x14ac:dyDescent="0.35">
      <c r="A41" s="7">
        <v>1.95356329695851E-2</v>
      </c>
      <c r="B41" s="7">
        <v>-2.2305757514298301E-2</v>
      </c>
      <c r="C41" s="7">
        <v>0</v>
      </c>
      <c r="D41" s="7">
        <v>-6.5957967791797301E-2</v>
      </c>
      <c r="E41" s="7">
        <v>-6.87287928776206E-3</v>
      </c>
      <c r="F41" s="7">
        <v>4.1672696400568102E-2</v>
      </c>
      <c r="G41" s="3"/>
      <c r="H41" s="3"/>
      <c r="I41" s="13"/>
      <c r="J41" s="13"/>
      <c r="K41" s="13"/>
      <c r="L41" s="13"/>
      <c r="M41" s="13"/>
      <c r="N41" s="13"/>
    </row>
    <row r="42" spans="1:14" ht="18.75" customHeight="1" x14ac:dyDescent="0.35">
      <c r="A42" s="7">
        <v>-8.7575819705484094E-3</v>
      </c>
      <c r="B42" s="7">
        <v>-7.5472056353829697E-3</v>
      </c>
      <c r="C42" s="7">
        <v>-1.0050335853501499E-2</v>
      </c>
      <c r="D42" s="7">
        <v>7.5472056353829003E-3</v>
      </c>
      <c r="E42" s="7">
        <v>1.7094433359299999E-2</v>
      </c>
      <c r="F42" s="7">
        <v>6.7796869853787699E-3</v>
      </c>
      <c r="G42" s="3"/>
      <c r="H42" s="3"/>
      <c r="I42" s="13"/>
      <c r="J42" s="13"/>
      <c r="K42" s="13"/>
      <c r="L42" s="13"/>
      <c r="M42" s="13"/>
      <c r="N42" s="13"/>
    </row>
    <row r="43" spans="1:14" ht="18.75" customHeight="1" x14ac:dyDescent="0.35">
      <c r="A43" s="7">
        <v>-1.05002346338662E-2</v>
      </c>
      <c r="B43" s="7">
        <v>-5.4488185284069797E-2</v>
      </c>
      <c r="C43" s="7">
        <v>-1.0152371464018E-2</v>
      </c>
      <c r="D43" s="7">
        <v>-2.2814677766171399E-2</v>
      </c>
      <c r="E43" s="7">
        <v>-1.0221554071538101E-2</v>
      </c>
      <c r="F43" s="7">
        <v>0</v>
      </c>
      <c r="G43" s="3"/>
      <c r="H43" s="3"/>
      <c r="I43" s="13"/>
      <c r="J43" s="13"/>
      <c r="K43" s="13"/>
      <c r="L43" s="13"/>
      <c r="M43" s="13"/>
      <c r="N43" s="13"/>
    </row>
    <row r="44" spans="1:14" ht="18.75" customHeight="1" x14ac:dyDescent="0.35">
      <c r="A44" s="7">
        <v>-9.7697915958051395E-3</v>
      </c>
      <c r="B44" s="7">
        <v>1.19285708652738E-2</v>
      </c>
      <c r="C44" s="7">
        <v>0</v>
      </c>
      <c r="D44" s="7">
        <v>1.52674721307884E-2</v>
      </c>
      <c r="E44" s="7">
        <v>-6.87287928776206E-3</v>
      </c>
      <c r="F44" s="7">
        <v>-1.36056520557786E-2</v>
      </c>
      <c r="G44" s="3"/>
      <c r="H44" s="3"/>
      <c r="I44" s="13"/>
      <c r="J44" s="13"/>
      <c r="K44" s="13"/>
      <c r="L44" s="13"/>
      <c r="M44" s="13"/>
      <c r="N44" s="13"/>
    </row>
    <row r="45" spans="1:14" ht="18.75" customHeight="1" x14ac:dyDescent="0.35">
      <c r="A45" s="7">
        <v>4.1987465463497603E-3</v>
      </c>
      <c r="B45" s="7">
        <v>0</v>
      </c>
      <c r="C45" s="7">
        <v>0</v>
      </c>
      <c r="D45" s="7">
        <v>0</v>
      </c>
      <c r="E45" s="7">
        <v>-1.7391742711869201E-2</v>
      </c>
      <c r="F45" s="7">
        <v>-6.87287928776206E-3</v>
      </c>
      <c r="G45" s="3"/>
      <c r="H45" s="3"/>
      <c r="I45" s="13"/>
      <c r="J45" s="13"/>
      <c r="K45" s="13"/>
      <c r="L45" s="13"/>
      <c r="M45" s="13"/>
      <c r="N45" s="13"/>
    </row>
    <row r="46" spans="1:14" ht="18.75" customHeight="1" x14ac:dyDescent="0.35">
      <c r="A46" s="7">
        <v>3.0679148313368298E-3</v>
      </c>
      <c r="B46" s="7">
        <v>0</v>
      </c>
      <c r="C46" s="7">
        <v>-1.0256500167189099E-2</v>
      </c>
      <c r="D46" s="7">
        <v>-1.52674721307884E-2</v>
      </c>
      <c r="E46" s="7">
        <v>-1.7699577099400801E-2</v>
      </c>
      <c r="F46" s="7">
        <v>-6.9204428445738004E-3</v>
      </c>
      <c r="G46" s="3"/>
      <c r="H46" s="3"/>
      <c r="I46" s="13"/>
      <c r="J46" s="13"/>
      <c r="K46" s="13"/>
      <c r="L46" s="13"/>
      <c r="M46" s="13"/>
      <c r="N46" s="13"/>
    </row>
    <row r="47" spans="1:14" ht="18.75" customHeight="1" x14ac:dyDescent="0.35">
      <c r="A47" s="7">
        <v>-1.14831117566214E-2</v>
      </c>
      <c r="B47" s="7">
        <v>0</v>
      </c>
      <c r="C47" s="7">
        <v>0</v>
      </c>
      <c r="D47" s="7">
        <v>2.2814677766171299E-2</v>
      </c>
      <c r="E47" s="7">
        <v>0</v>
      </c>
      <c r="F47" s="7">
        <v>-2.8170876966696099E-2</v>
      </c>
      <c r="G47" s="3"/>
      <c r="H47" s="3"/>
      <c r="I47" s="13"/>
      <c r="J47" s="13"/>
      <c r="K47" s="13"/>
      <c r="L47" s="13"/>
      <c r="M47" s="13"/>
      <c r="N47" s="13"/>
    </row>
    <row r="48" spans="1:14" ht="18.75" customHeight="1" x14ac:dyDescent="0.35">
      <c r="A48" s="7">
        <v>-4.3172171865208699E-2</v>
      </c>
      <c r="B48" s="7">
        <v>-7.9365495957362999E-3</v>
      </c>
      <c r="C48" s="7">
        <v>1.0256500167189099E-2</v>
      </c>
      <c r="D48" s="7">
        <v>-1.51518050206022E-2</v>
      </c>
      <c r="E48" s="7">
        <v>0</v>
      </c>
      <c r="F48" s="7">
        <v>2.81708769666962E-2</v>
      </c>
      <c r="G48" s="3"/>
      <c r="H48" s="3"/>
      <c r="I48" s="13"/>
      <c r="J48" s="13"/>
      <c r="K48" s="13"/>
      <c r="L48" s="13"/>
      <c r="M48" s="13"/>
      <c r="N48" s="13"/>
    </row>
    <row r="49" spans="1:14" ht="18.75" customHeight="1" x14ac:dyDescent="0.35">
      <c r="A49" s="7">
        <v>-1.47167061145625E-3</v>
      </c>
      <c r="B49" s="7">
        <v>1.9724505347778601E-2</v>
      </c>
      <c r="C49" s="7">
        <v>1.0152371464017901E-2</v>
      </c>
      <c r="D49" s="7">
        <v>-6.3012967828734195E-2</v>
      </c>
      <c r="E49" s="7">
        <v>5.5569851154810598E-2</v>
      </c>
      <c r="F49" s="7">
        <v>7.8387492406396503E-2</v>
      </c>
      <c r="G49" s="3"/>
      <c r="H49" s="3"/>
      <c r="I49" s="13"/>
      <c r="J49" s="13"/>
      <c r="K49" s="13"/>
      <c r="L49" s="13"/>
      <c r="M49" s="13"/>
      <c r="N49" s="13"/>
    </row>
    <row r="50" spans="1:14" ht="18.75" customHeight="1" x14ac:dyDescent="0.35">
      <c r="A50" s="7">
        <v>3.07448809618691E-2</v>
      </c>
      <c r="B50" s="7">
        <v>0</v>
      </c>
      <c r="C50" s="7">
        <v>2.9852963149681101E-2</v>
      </c>
      <c r="D50" s="7">
        <v>8.5655444578494E-2</v>
      </c>
      <c r="E50" s="7">
        <v>-2.0478531343540701E-2</v>
      </c>
      <c r="F50" s="7">
        <v>-4.5315451346202802E-2</v>
      </c>
      <c r="G50" s="3"/>
      <c r="H50" s="3"/>
      <c r="I50" s="13"/>
      <c r="J50" s="13"/>
      <c r="K50" s="13"/>
      <c r="L50" s="13"/>
      <c r="M50" s="13"/>
      <c r="N50" s="13"/>
    </row>
    <row r="51" spans="1:14" ht="18.75" customHeight="1" x14ac:dyDescent="0.35">
      <c r="A51" s="7">
        <v>-2.8567347716060602E-4</v>
      </c>
      <c r="B51" s="7">
        <v>7.7821404420549498E-3</v>
      </c>
      <c r="C51" s="7">
        <v>9.7561749453646592E-3</v>
      </c>
      <c r="D51" s="7">
        <v>1.4815085785140699E-2</v>
      </c>
      <c r="E51" s="7">
        <v>0</v>
      </c>
      <c r="F51" s="7">
        <v>4.5315451346202698E-2</v>
      </c>
      <c r="G51" s="3"/>
      <c r="H51" s="3"/>
      <c r="I51" s="13"/>
      <c r="J51" s="13"/>
      <c r="K51" s="13"/>
      <c r="L51" s="13"/>
      <c r="M51" s="13"/>
      <c r="N51" s="13"/>
    </row>
    <row r="52" spans="1:14" ht="18.75" customHeight="1" x14ac:dyDescent="0.35">
      <c r="A52" s="7">
        <v>-8.03217169726427E-3</v>
      </c>
      <c r="B52" s="7">
        <v>0</v>
      </c>
      <c r="C52" s="7">
        <v>0</v>
      </c>
      <c r="D52" s="7">
        <v>7.3260400920728804E-3</v>
      </c>
      <c r="E52" s="7">
        <v>0</v>
      </c>
      <c r="F52" s="7">
        <v>0</v>
      </c>
      <c r="G52" s="3"/>
      <c r="H52" s="3"/>
      <c r="I52" s="13"/>
      <c r="J52" s="13"/>
      <c r="K52" s="13"/>
      <c r="L52" s="13"/>
      <c r="M52" s="13"/>
      <c r="N52" s="13"/>
    </row>
    <row r="53" spans="1:14" ht="18.75" customHeight="1" x14ac:dyDescent="0.35">
      <c r="A53" s="7">
        <v>-6.35656575483528E-3</v>
      </c>
      <c r="B53" s="7">
        <v>-1.9570096194097199E-2</v>
      </c>
      <c r="C53" s="7">
        <v>-4.97615095590637E-2</v>
      </c>
      <c r="D53" s="7">
        <v>7.2727593290798798E-3</v>
      </c>
      <c r="E53" s="7">
        <v>1.7094433359299999E-2</v>
      </c>
      <c r="F53" s="7">
        <v>1.2576133592188E-2</v>
      </c>
      <c r="G53" s="3"/>
      <c r="H53" s="3"/>
      <c r="I53" s="13"/>
      <c r="J53" s="13"/>
      <c r="K53" s="13"/>
      <c r="L53" s="13"/>
      <c r="M53" s="13"/>
      <c r="N53" s="13"/>
    </row>
    <row r="54" spans="1:14" ht="18.75" customHeight="1" x14ac:dyDescent="0.35">
      <c r="A54" s="7">
        <v>4.3384015985981402E-3</v>
      </c>
      <c r="B54" s="7">
        <v>3.9447782910163303E-3</v>
      </c>
      <c r="C54" s="7">
        <v>-2.06192872027357E-2</v>
      </c>
      <c r="D54" s="7">
        <v>-2.1978906718775199E-2</v>
      </c>
      <c r="E54" s="7">
        <v>-3.8001118178613902E-2</v>
      </c>
      <c r="F54" s="7">
        <v>0.100975881517225</v>
      </c>
      <c r="G54" s="3"/>
      <c r="H54" s="3"/>
      <c r="I54" s="13"/>
      <c r="J54" s="13"/>
      <c r="K54" s="13"/>
      <c r="L54" s="13"/>
      <c r="M54" s="13"/>
      <c r="N54" s="13"/>
    </row>
    <row r="55" spans="1:14" ht="18.75" customHeight="1" x14ac:dyDescent="0.35">
      <c r="A55" s="7">
        <v>7.1279816722618905E-2</v>
      </c>
      <c r="B55" s="7">
        <v>-1.18813278867527E-2</v>
      </c>
      <c r="C55" s="7">
        <v>8.9612158689687096E-2</v>
      </c>
      <c r="D55" s="7">
        <v>9.3707716687232E-3</v>
      </c>
      <c r="E55" s="7">
        <v>2.0906684819313601E-2</v>
      </c>
      <c r="F55" s="7">
        <v>-0.119903124065481</v>
      </c>
      <c r="G55" s="3"/>
      <c r="H55" s="3"/>
      <c r="I55" s="13"/>
      <c r="J55" s="13"/>
      <c r="K55" s="13"/>
      <c r="L55" s="13"/>
      <c r="M55" s="13"/>
      <c r="N55" s="13"/>
    </row>
    <row r="56" spans="1:14" ht="18.75" customHeight="1" x14ac:dyDescent="0.35">
      <c r="A56" s="7">
        <v>7.7633906178338997E-3</v>
      </c>
      <c r="B56" s="7">
        <v>0</v>
      </c>
      <c r="C56" s="7">
        <v>9.4787439545437405E-3</v>
      </c>
      <c r="D56" s="7">
        <v>-7.2692776511822299E-3</v>
      </c>
      <c r="E56" s="7">
        <v>0</v>
      </c>
      <c r="F56" s="7">
        <v>4.9701783316037501E-2</v>
      </c>
      <c r="G56" s="3"/>
      <c r="H56" s="3"/>
      <c r="I56" s="13"/>
      <c r="J56" s="13"/>
      <c r="K56" s="13"/>
      <c r="L56" s="13"/>
      <c r="M56" s="13"/>
      <c r="N56" s="13"/>
    </row>
    <row r="57" spans="1:14" ht="18.75" customHeight="1" x14ac:dyDescent="0.35">
      <c r="A57" s="7">
        <v>1.06101791120155E-2</v>
      </c>
      <c r="B57" s="7">
        <v>1.18813278867527E-2</v>
      </c>
      <c r="C57" s="7">
        <v>0</v>
      </c>
      <c r="D57" s="7">
        <v>1.4493379554295501E-2</v>
      </c>
      <c r="E57" s="7">
        <v>0</v>
      </c>
      <c r="F57" s="7">
        <v>-4.9701783316037598E-2</v>
      </c>
      <c r="G57" s="3"/>
      <c r="H57" s="3"/>
      <c r="I57" s="13"/>
      <c r="J57" s="13"/>
      <c r="K57" s="13"/>
      <c r="L57" s="13"/>
      <c r="M57" s="13"/>
      <c r="N57" s="13"/>
    </row>
    <row r="58" spans="1:14" ht="18.75" customHeight="1" x14ac:dyDescent="0.35">
      <c r="A58" s="7">
        <v>2.5528867503857602E-2</v>
      </c>
      <c r="B58" s="7">
        <v>7.8431774610258805E-3</v>
      </c>
      <c r="C58" s="7">
        <v>0</v>
      </c>
      <c r="D58" s="7">
        <v>-7.22410190311331E-3</v>
      </c>
      <c r="E58" s="7">
        <v>2.7212563524884801E-2</v>
      </c>
      <c r="F58" s="7">
        <v>0</v>
      </c>
      <c r="G58" s="3"/>
      <c r="H58" s="3"/>
      <c r="I58" s="13"/>
      <c r="J58" s="13"/>
      <c r="K58" s="13"/>
      <c r="L58" s="13"/>
      <c r="M58" s="13"/>
      <c r="N58" s="13"/>
    </row>
    <row r="59" spans="1:14" ht="18.75" customHeight="1" x14ac:dyDescent="0.35">
      <c r="A59" s="7">
        <v>-3.8809275171751999E-2</v>
      </c>
      <c r="B59" s="7">
        <v>1.16506172199753E-2</v>
      </c>
      <c r="C59" s="7">
        <v>-9.47874395454377E-3</v>
      </c>
      <c r="D59" s="7">
        <v>7.2241019031134097E-3</v>
      </c>
      <c r="E59" s="7">
        <v>-8.0322388838832998E-2</v>
      </c>
      <c r="F59" s="7">
        <v>6.3511089560671797E-3</v>
      </c>
      <c r="G59" s="3"/>
      <c r="H59" s="3"/>
      <c r="I59" s="13"/>
      <c r="J59" s="13"/>
      <c r="K59" s="13"/>
      <c r="L59" s="13"/>
      <c r="M59" s="13"/>
      <c r="N59" s="13"/>
    </row>
    <row r="60" spans="1:14" ht="18.75" customHeight="1" x14ac:dyDescent="0.35">
      <c r="A60" s="7">
        <v>-5.63079648350769E-3</v>
      </c>
      <c r="B60" s="7">
        <v>-3.8684767779203202E-3</v>
      </c>
      <c r="C60" s="7">
        <v>0</v>
      </c>
      <c r="D60" s="7">
        <v>1.42863189387397E-2</v>
      </c>
      <c r="E60" s="7">
        <v>0</v>
      </c>
      <c r="F60" s="7">
        <v>0</v>
      </c>
      <c r="G60" s="3"/>
      <c r="H60" s="3"/>
      <c r="I60" s="13"/>
      <c r="J60" s="13"/>
      <c r="K60" s="13"/>
      <c r="L60" s="13"/>
      <c r="M60" s="13"/>
      <c r="N60" s="13"/>
    </row>
    <row r="61" spans="1:14" ht="18.75" customHeight="1" x14ac:dyDescent="0.35">
      <c r="A61" s="7">
        <v>1.61203688858986E-3</v>
      </c>
      <c r="B61" s="7">
        <v>1.1560822401076001E-2</v>
      </c>
      <c r="C61" s="7">
        <v>2.8170876966696401E-2</v>
      </c>
      <c r="D61" s="7">
        <v>7.0637784546497499E-3</v>
      </c>
      <c r="E61" s="7">
        <v>0</v>
      </c>
      <c r="F61" s="7">
        <v>0</v>
      </c>
      <c r="G61" s="3"/>
      <c r="H61" s="3"/>
      <c r="I61" s="13"/>
      <c r="J61" s="13"/>
      <c r="K61" s="13"/>
      <c r="L61" s="13"/>
      <c r="M61" s="13"/>
      <c r="N61" s="13"/>
    </row>
    <row r="62" spans="1:14" ht="18.75" customHeight="1" x14ac:dyDescent="0.35">
      <c r="A62" s="7">
        <v>-6.4637984275038897E-3</v>
      </c>
      <c r="B62" s="7">
        <v>-1.9342962843131001E-2</v>
      </c>
      <c r="C62" s="7">
        <v>-4.7402238894584003E-2</v>
      </c>
      <c r="D62" s="7">
        <v>-7.3027296107953693E-2</v>
      </c>
      <c r="E62" s="7">
        <v>0</v>
      </c>
      <c r="F62" s="7">
        <v>1.2576133592188E-2</v>
      </c>
      <c r="G62" s="3"/>
      <c r="H62" s="3"/>
      <c r="I62" s="13"/>
      <c r="J62" s="13"/>
      <c r="K62" s="13"/>
      <c r="L62" s="13"/>
      <c r="M62" s="13"/>
      <c r="N62" s="13"/>
    </row>
    <row r="63" spans="1:14" ht="18.75" customHeight="1" x14ac:dyDescent="0.35">
      <c r="A63" s="7">
        <v>2.6134820801469501E-2</v>
      </c>
      <c r="B63" s="7">
        <v>-1.9724505347778601E-2</v>
      </c>
      <c r="C63" s="7">
        <v>9.6619109117368901E-3</v>
      </c>
      <c r="D63" s="7">
        <v>2.2477288489019101E-2</v>
      </c>
      <c r="E63" s="7">
        <v>-5.6089466651043599E-2</v>
      </c>
      <c r="F63" s="7">
        <v>-3.8219648250037298E-2</v>
      </c>
      <c r="G63" s="3"/>
      <c r="H63" s="3"/>
      <c r="I63" s="13"/>
      <c r="J63" s="13"/>
      <c r="K63" s="13"/>
      <c r="L63" s="13"/>
      <c r="M63" s="13"/>
      <c r="N63" s="13"/>
    </row>
    <row r="64" spans="1:14" ht="18.75" customHeight="1" x14ac:dyDescent="0.35">
      <c r="A64" s="7">
        <v>-2.6357421690246701E-3</v>
      </c>
      <c r="B64" s="7">
        <v>3.9761483796394203E-3</v>
      </c>
      <c r="C64" s="7">
        <v>0</v>
      </c>
      <c r="D64" s="7">
        <v>2.9199910225545099E-2</v>
      </c>
      <c r="E64" s="7">
        <v>0</v>
      </c>
      <c r="F64" s="7">
        <v>3.8219648250037402E-2</v>
      </c>
      <c r="G64" s="3"/>
      <c r="H64" s="3"/>
      <c r="I64" s="13"/>
      <c r="J64" s="13"/>
      <c r="K64" s="13"/>
      <c r="L64" s="13"/>
      <c r="M64" s="13"/>
      <c r="N64" s="13"/>
    </row>
    <row r="65" spans="1:14" ht="18.75" customHeight="1" x14ac:dyDescent="0.35">
      <c r="A65" s="7">
        <v>-2.3769312386285001E-2</v>
      </c>
      <c r="B65" s="7">
        <v>-7.9681696491768501E-3</v>
      </c>
      <c r="C65" s="7">
        <v>0</v>
      </c>
      <c r="D65" s="7">
        <v>-7.22410190311331E-3</v>
      </c>
      <c r="E65" s="7">
        <v>0</v>
      </c>
      <c r="F65" s="7">
        <v>0</v>
      </c>
      <c r="G65" s="3"/>
      <c r="H65" s="3"/>
      <c r="I65" s="13"/>
      <c r="J65" s="13"/>
      <c r="K65" s="13"/>
      <c r="L65" s="13"/>
      <c r="M65" s="13"/>
      <c r="N65" s="13"/>
    </row>
    <row r="66" spans="1:14" ht="18.75" customHeight="1" x14ac:dyDescent="0.35">
      <c r="A66" s="7">
        <v>2.6990569691649801E-3</v>
      </c>
      <c r="B66" s="7">
        <v>-4.0080213975388201E-3</v>
      </c>
      <c r="C66" s="7">
        <v>-9.6619109117368606E-3</v>
      </c>
      <c r="D66" s="7">
        <v>-3.6901853348080098E-2</v>
      </c>
      <c r="E66" s="7">
        <v>-1.94180858571016E-2</v>
      </c>
      <c r="F66" s="7">
        <v>-4.4736266819778603E-2</v>
      </c>
      <c r="G66" s="3"/>
      <c r="H66" s="3"/>
      <c r="I66" s="13"/>
      <c r="J66" s="13"/>
      <c r="K66" s="13"/>
      <c r="L66" s="13"/>
      <c r="M66" s="13"/>
      <c r="N66" s="13"/>
    </row>
    <row r="67" spans="1:14" ht="18.75" customHeight="1" x14ac:dyDescent="0.35">
      <c r="A67" s="7">
        <v>3.3658934645471601E-2</v>
      </c>
      <c r="B67" s="7">
        <v>8.0000426670763704E-3</v>
      </c>
      <c r="C67" s="7">
        <v>2.8710105882431398E-2</v>
      </c>
      <c r="D67" s="7">
        <v>3.6901853348080202E-2</v>
      </c>
      <c r="E67" s="7">
        <v>0</v>
      </c>
      <c r="F67" s="7">
        <v>0</v>
      </c>
      <c r="G67" s="3"/>
      <c r="H67" s="3"/>
      <c r="I67" s="13"/>
      <c r="J67" s="13"/>
      <c r="K67" s="13"/>
      <c r="L67" s="13"/>
      <c r="M67" s="13"/>
      <c r="N67" s="13"/>
    </row>
    <row r="68" spans="1:14" ht="18.75" customHeight="1" x14ac:dyDescent="0.35">
      <c r="A68" s="7">
        <v>-3.4737683401647401E-2</v>
      </c>
      <c r="B68" s="7">
        <v>0</v>
      </c>
      <c r="C68" s="7">
        <v>0</v>
      </c>
      <c r="D68" s="7">
        <v>-7.2692776511822299E-3</v>
      </c>
      <c r="E68" s="7">
        <v>2.32568621642672E-2</v>
      </c>
      <c r="F68" s="7">
        <v>0</v>
      </c>
      <c r="G68" s="3"/>
      <c r="H68" s="3"/>
      <c r="I68" s="13"/>
      <c r="J68" s="13"/>
      <c r="K68" s="13"/>
      <c r="L68" s="13"/>
      <c r="M68" s="13"/>
      <c r="N68" s="13"/>
    </row>
    <row r="69" spans="1:14" ht="18.75" customHeight="1" x14ac:dyDescent="0.35">
      <c r="A69" s="7">
        <v>-1.0799137118622599E-3</v>
      </c>
      <c r="B69" s="7">
        <v>3.1375122567753801E-2</v>
      </c>
      <c r="C69" s="7">
        <v>5.5059777183027403E-2</v>
      </c>
      <c r="D69" s="7">
        <v>2.16584344356794E-2</v>
      </c>
      <c r="E69" s="7">
        <v>7.0269195846556401E-2</v>
      </c>
      <c r="F69" s="7">
        <v>1.29910456195984E-2</v>
      </c>
      <c r="G69" s="3"/>
      <c r="H69" s="3"/>
      <c r="I69" s="13"/>
      <c r="J69" s="13"/>
      <c r="K69" s="13"/>
      <c r="L69" s="13"/>
      <c r="M69" s="13"/>
      <c r="N69" s="13"/>
    </row>
    <row r="70" spans="1:14" ht="18.75" customHeight="1" x14ac:dyDescent="0.35">
      <c r="A70" s="7">
        <v>-6.3278735134550304E-2</v>
      </c>
      <c r="B70" s="7">
        <v>-1.55645165411116E-2</v>
      </c>
      <c r="C70" s="7">
        <v>0</v>
      </c>
      <c r="D70" s="7">
        <v>0</v>
      </c>
      <c r="E70" s="7">
        <v>-1.80185055026784E-2</v>
      </c>
      <c r="F70" s="7">
        <v>-1.9550409212193601E-2</v>
      </c>
      <c r="G70" s="3"/>
      <c r="H70" s="3"/>
      <c r="I70" s="13"/>
      <c r="J70" s="13"/>
      <c r="K70" s="13"/>
      <c r="L70" s="13"/>
      <c r="M70" s="13"/>
      <c r="N70" s="13"/>
    </row>
    <row r="71" spans="1:14" ht="18.75" customHeight="1" x14ac:dyDescent="0.35">
      <c r="A71" s="7">
        <v>6.3278735134550401E-2</v>
      </c>
      <c r="B71" s="7">
        <v>1.16960397631912E-2</v>
      </c>
      <c r="C71" s="7">
        <v>-1.80185055026784E-2</v>
      </c>
      <c r="D71" s="7">
        <v>-1.43891567844974E-2</v>
      </c>
      <c r="E71" s="7">
        <v>7.2464085207672498E-3</v>
      </c>
      <c r="F71" s="7">
        <v>6.5593635925952796E-3</v>
      </c>
      <c r="G71" s="3"/>
      <c r="H71" s="3"/>
      <c r="I71" s="13"/>
      <c r="J71" s="13"/>
      <c r="K71" s="13"/>
      <c r="L71" s="13"/>
      <c r="M71" s="13"/>
      <c r="N71" s="13"/>
    </row>
    <row r="72" spans="1:14" ht="18.75" customHeight="1" x14ac:dyDescent="0.35">
      <c r="A72" s="7">
        <v>2.9669610436372602E-3</v>
      </c>
      <c r="B72" s="7">
        <v>1.5384918839479501E-2</v>
      </c>
      <c r="C72" s="7">
        <v>-8.5359848951156794E-2</v>
      </c>
      <c r="D72" s="7">
        <v>-2.94147614238114E-2</v>
      </c>
      <c r="E72" s="7">
        <v>-1.45457110023788E-2</v>
      </c>
      <c r="F72" s="7">
        <v>3.2160133227590697E-2</v>
      </c>
      <c r="G72" s="3"/>
      <c r="H72" s="3"/>
      <c r="I72" s="13"/>
      <c r="J72" s="13"/>
      <c r="K72" s="13"/>
      <c r="L72" s="13"/>
      <c r="M72" s="13"/>
      <c r="N72" s="13"/>
    </row>
    <row r="73" spans="1:14" ht="18.75" customHeight="1" x14ac:dyDescent="0.35">
      <c r="A73" s="7">
        <v>-2.6936027098882102E-4</v>
      </c>
      <c r="B73" s="7">
        <v>3.80952841666765E-3</v>
      </c>
      <c r="C73" s="7">
        <v>-9.9503308531680903E-3</v>
      </c>
      <c r="D73" s="7">
        <v>7.4389531013796502E-3</v>
      </c>
      <c r="E73" s="7">
        <v>0</v>
      </c>
      <c r="F73" s="7">
        <v>1.2576133592188E-2</v>
      </c>
      <c r="G73" s="3"/>
      <c r="H73" s="3"/>
      <c r="I73" s="13"/>
      <c r="J73" s="13"/>
      <c r="K73" s="13"/>
      <c r="L73" s="13"/>
      <c r="M73" s="13"/>
      <c r="N73" s="13"/>
    </row>
    <row r="74" spans="1:14" ht="18.75" customHeight="1" x14ac:dyDescent="0.35">
      <c r="A74" s="7">
        <v>3.2598619895265399E-2</v>
      </c>
      <c r="B74" s="7">
        <v>-7.6336248550711002E-3</v>
      </c>
      <c r="C74" s="7">
        <v>-1.0050335853501499E-2</v>
      </c>
      <c r="D74" s="7">
        <v>-1.4926045025648401E-2</v>
      </c>
      <c r="E74" s="7">
        <v>-7.3529743052588104E-3</v>
      </c>
      <c r="F74" s="7">
        <v>0</v>
      </c>
      <c r="G74" s="3"/>
      <c r="H74" s="3"/>
      <c r="I74" s="13"/>
      <c r="J74" s="13"/>
      <c r="K74" s="13"/>
      <c r="L74" s="13"/>
      <c r="M74" s="13"/>
      <c r="N74" s="13"/>
    </row>
    <row r="75" spans="1:14" ht="18.75" customHeight="1" x14ac:dyDescent="0.35">
      <c r="A75" s="7">
        <v>-1.4445425187723199E-2</v>
      </c>
      <c r="B75" s="7">
        <v>3.8240964384034801E-3</v>
      </c>
      <c r="C75" s="7">
        <v>1.0050335853501499E-2</v>
      </c>
      <c r="D75" s="7">
        <v>3.6901853348080202E-2</v>
      </c>
      <c r="E75" s="7">
        <v>-3.6968618813260899E-3</v>
      </c>
      <c r="F75" s="7">
        <v>0</v>
      </c>
      <c r="G75" s="3"/>
      <c r="H75" s="3"/>
      <c r="I75" s="13"/>
      <c r="J75" s="13"/>
      <c r="K75" s="13"/>
      <c r="L75" s="13"/>
      <c r="M75" s="13"/>
      <c r="N75" s="13"/>
    </row>
    <row r="76" spans="1:14" ht="18.75" customHeight="1" x14ac:dyDescent="0.35">
      <c r="A76" s="7">
        <v>-1.6000341346441099E-2</v>
      </c>
      <c r="B76" s="7">
        <v>3.80952841666765E-3</v>
      </c>
      <c r="C76" s="7">
        <v>0</v>
      </c>
      <c r="D76" s="7">
        <v>-5.2054065233053899E-2</v>
      </c>
      <c r="E76" s="7">
        <v>-5.3244514518812402E-2</v>
      </c>
      <c r="F76" s="7">
        <v>-1.2576133592188E-2</v>
      </c>
      <c r="G76" s="3"/>
      <c r="H76" s="3"/>
      <c r="I76" s="13"/>
      <c r="J76" s="13"/>
      <c r="K76" s="13"/>
      <c r="L76" s="13"/>
      <c r="M76" s="13"/>
      <c r="N76" s="13"/>
    </row>
    <row r="77" spans="1:14" ht="18.75" customHeight="1" x14ac:dyDescent="0.35">
      <c r="A77" s="7">
        <v>8.0612660552459303E-4</v>
      </c>
      <c r="B77" s="7">
        <v>3.79507096855153E-3</v>
      </c>
      <c r="C77" s="7">
        <v>-1.0050335853501499E-2</v>
      </c>
      <c r="D77" s="7">
        <v>-5.4913201571882002E-2</v>
      </c>
      <c r="E77" s="7">
        <v>-1.5748356968139199E-2</v>
      </c>
      <c r="F77" s="7">
        <v>1.2576133592188E-2</v>
      </c>
      <c r="G77" s="3"/>
      <c r="H77" s="3"/>
      <c r="I77" s="13"/>
      <c r="J77" s="13"/>
      <c r="K77" s="13"/>
      <c r="L77" s="13"/>
      <c r="M77" s="13"/>
      <c r="N77" s="13"/>
    </row>
    <row r="78" spans="1:14" ht="18.75" customHeight="1" x14ac:dyDescent="0.35">
      <c r="A78" s="7">
        <v>2.1260434055542801E-2</v>
      </c>
      <c r="B78" s="7">
        <v>3.7807228399061501E-3</v>
      </c>
      <c r="C78" s="7">
        <v>-1.0152371464018E-2</v>
      </c>
      <c r="D78" s="7">
        <v>0</v>
      </c>
      <c r="E78" s="7">
        <v>2.3530497410194001E-2</v>
      </c>
      <c r="F78" s="7">
        <v>0</v>
      </c>
      <c r="G78" s="3"/>
      <c r="H78" s="3"/>
      <c r="I78" s="13"/>
      <c r="J78" s="13"/>
      <c r="K78" s="13"/>
      <c r="L78" s="13"/>
      <c r="M78" s="13"/>
      <c r="N78" s="13"/>
    </row>
    <row r="79" spans="1:14" ht="18.75" customHeight="1" x14ac:dyDescent="0.35">
      <c r="A79" s="7">
        <v>-7.8916221378259399E-4</v>
      </c>
      <c r="B79" s="7">
        <v>0</v>
      </c>
      <c r="C79" s="7">
        <v>2.0202707317519501E-2</v>
      </c>
      <c r="D79" s="7">
        <v>-0.10178531935582601</v>
      </c>
      <c r="E79" s="7">
        <v>1.1560822401076001E-2</v>
      </c>
      <c r="F79" s="7">
        <v>0</v>
      </c>
      <c r="G79" s="3"/>
      <c r="H79" s="3"/>
      <c r="I79" s="13"/>
      <c r="J79" s="13"/>
      <c r="K79" s="13"/>
      <c r="L79" s="13"/>
      <c r="M79" s="13"/>
      <c r="N79" s="13"/>
    </row>
    <row r="80" spans="1:14" ht="18.75" customHeight="1" x14ac:dyDescent="0.35">
      <c r="A80" s="7">
        <v>4.7256585712157802E-3</v>
      </c>
      <c r="B80" s="7">
        <v>-1.52094186635288E-2</v>
      </c>
      <c r="C80" s="7">
        <v>-4.08219945202552E-2</v>
      </c>
      <c r="D80" s="7">
        <v>1.52898024778611E-2</v>
      </c>
      <c r="E80" s="7">
        <v>-3.50913198112702E-2</v>
      </c>
      <c r="F80" s="7">
        <v>0</v>
      </c>
      <c r="G80" s="3"/>
      <c r="H80" s="3"/>
      <c r="I80" s="13"/>
      <c r="J80" s="13"/>
      <c r="K80" s="13"/>
      <c r="L80" s="13"/>
      <c r="M80" s="13"/>
      <c r="N80" s="13"/>
    </row>
    <row r="81" spans="1:14" ht="18.75" customHeight="1" x14ac:dyDescent="0.35">
      <c r="A81" s="7">
        <v>1.99669540191557E-2</v>
      </c>
      <c r="B81" s="7">
        <v>5.9497098864645201E-2</v>
      </c>
      <c r="C81" s="7">
        <v>3.0771658666753701E-2</v>
      </c>
      <c r="D81" s="7">
        <v>-1.7398772715691201E-2</v>
      </c>
      <c r="E81" s="7">
        <v>5.7819570888826201E-2</v>
      </c>
      <c r="F81" s="7">
        <v>-1.2576133592188E-2</v>
      </c>
      <c r="G81" s="3"/>
      <c r="H81" s="3"/>
      <c r="I81" s="13"/>
      <c r="J81" s="13"/>
      <c r="K81" s="13"/>
      <c r="L81" s="13"/>
      <c r="M81" s="13"/>
      <c r="N81" s="13"/>
    </row>
    <row r="82" spans="1:14" ht="18.75" customHeight="1" x14ac:dyDescent="0.35">
      <c r="A82" s="7">
        <v>1.5792483080575601E-2</v>
      </c>
      <c r="B82" s="7">
        <v>-1.08893997992683E-2</v>
      </c>
      <c r="C82" s="7">
        <v>1.0050335853501499E-2</v>
      </c>
      <c r="D82" s="7">
        <v>-8.8096674604235207E-3</v>
      </c>
      <c r="E82" s="7">
        <v>4.7540944769000198E-2</v>
      </c>
      <c r="F82" s="7">
        <v>-3.8719496820185897E-2</v>
      </c>
      <c r="G82" s="3"/>
      <c r="H82" s="3"/>
      <c r="I82" s="13"/>
      <c r="J82" s="13"/>
      <c r="K82" s="13"/>
      <c r="L82" s="13"/>
      <c r="M82" s="13"/>
      <c r="N82" s="13"/>
    </row>
    <row r="83" spans="1:14" ht="18.75" customHeight="1" x14ac:dyDescent="0.35">
      <c r="A83" s="7">
        <v>-2.4042078719143E-2</v>
      </c>
      <c r="B83" s="7">
        <v>-7.3260400920729003E-3</v>
      </c>
      <c r="C83" s="7">
        <v>9.9503308531680903E-3</v>
      </c>
      <c r="D83" s="7">
        <v>8.8096674604234808E-3</v>
      </c>
      <c r="E83" s="7">
        <v>-7.4107972153722002E-2</v>
      </c>
      <c r="F83" s="7">
        <v>-1.32424680165267E-2</v>
      </c>
      <c r="G83" s="3"/>
      <c r="H83" s="3"/>
      <c r="I83" s="13"/>
      <c r="J83" s="13"/>
      <c r="K83" s="13"/>
      <c r="L83" s="13"/>
      <c r="M83" s="13"/>
      <c r="N83" s="13"/>
    </row>
    <row r="84" spans="1:14" ht="18.75" customHeight="1" x14ac:dyDescent="0.35">
      <c r="A84" s="7">
        <v>1.8466798185222299E-2</v>
      </c>
      <c r="B84" s="7">
        <v>-3.68324541629641E-3</v>
      </c>
      <c r="C84" s="7">
        <v>0</v>
      </c>
      <c r="D84" s="7">
        <v>8.7417165835716997E-3</v>
      </c>
      <c r="E84" s="7">
        <v>0</v>
      </c>
      <c r="F84" s="7">
        <v>0</v>
      </c>
      <c r="G84" s="3"/>
      <c r="H84" s="3"/>
      <c r="I84" s="13"/>
      <c r="J84" s="13"/>
      <c r="K84" s="13"/>
      <c r="L84" s="13"/>
      <c r="M84" s="13"/>
      <c r="N84" s="13"/>
    </row>
    <row r="85" spans="1:14" ht="18.75" customHeight="1" x14ac:dyDescent="0.35">
      <c r="A85" s="7">
        <v>-3.4909815137026498E-2</v>
      </c>
      <c r="B85" s="7">
        <v>-1.48701624794514E-2</v>
      </c>
      <c r="C85" s="7">
        <v>9.8522964430114192E-3</v>
      </c>
      <c r="D85" s="7">
        <v>-2.6439352057929699E-2</v>
      </c>
      <c r="E85" s="7">
        <v>0</v>
      </c>
      <c r="F85" s="7">
        <v>-3.38978201862013E-2</v>
      </c>
      <c r="G85" s="3"/>
      <c r="H85" s="3"/>
      <c r="I85" s="13"/>
      <c r="J85" s="13"/>
      <c r="K85" s="13"/>
      <c r="L85" s="13"/>
      <c r="M85" s="13"/>
      <c r="N85" s="13"/>
    </row>
    <row r="86" spans="1:14" ht="18.75" customHeight="1" x14ac:dyDescent="0.35">
      <c r="A86" s="7">
        <v>4.97921682612835E-2</v>
      </c>
      <c r="B86" s="7">
        <v>-1.5094626222485001E-2</v>
      </c>
      <c r="C86" s="7">
        <v>-5.02618347808882E-2</v>
      </c>
      <c r="D86" s="7">
        <v>-3.6363545197053003E-2</v>
      </c>
      <c r="E86" s="7">
        <v>0</v>
      </c>
      <c r="F86" s="7">
        <v>3.38978201862013E-2</v>
      </c>
      <c r="G86" s="3"/>
      <c r="H86" s="3"/>
      <c r="I86" s="13"/>
      <c r="J86" s="13"/>
      <c r="K86" s="13"/>
      <c r="L86" s="13"/>
      <c r="M86" s="13"/>
      <c r="N86" s="13"/>
    </row>
    <row r="87" spans="1:14" ht="18.75" customHeight="1" x14ac:dyDescent="0.35">
      <c r="A87" s="7">
        <v>-1.10776560805929E-2</v>
      </c>
      <c r="B87" s="7">
        <v>3.79507096855153E-3</v>
      </c>
      <c r="C87" s="7">
        <v>-1.03627870355465E-2</v>
      </c>
      <c r="D87" s="7">
        <v>9.2156021591240592E-3</v>
      </c>
      <c r="E87" s="7">
        <v>0</v>
      </c>
      <c r="F87" s="7">
        <v>0</v>
      </c>
      <c r="G87" s="3"/>
      <c r="H87" s="3"/>
      <c r="I87" s="13"/>
      <c r="J87" s="13"/>
      <c r="K87" s="13"/>
      <c r="L87" s="13"/>
      <c r="M87" s="13"/>
      <c r="N87" s="13"/>
    </row>
    <row r="88" spans="1:14" ht="18.75" customHeight="1" x14ac:dyDescent="0.35">
      <c r="A88" s="7">
        <v>-4.2669692023618401E-2</v>
      </c>
      <c r="B88" s="7">
        <v>1.8762276455522999E-2</v>
      </c>
      <c r="C88" s="7">
        <v>-1.04712998672954E-2</v>
      </c>
      <c r="D88" s="7">
        <v>0</v>
      </c>
      <c r="E88" s="7">
        <v>-1.94180858571016E-2</v>
      </c>
      <c r="F88" s="7">
        <v>0</v>
      </c>
      <c r="G88" s="3"/>
      <c r="H88" s="3"/>
      <c r="I88" s="13"/>
      <c r="J88" s="13"/>
      <c r="K88" s="13"/>
      <c r="L88" s="13"/>
      <c r="M88" s="13"/>
      <c r="N88" s="13"/>
    </row>
    <row r="89" spans="1:14" ht="18.75" customHeight="1" x14ac:dyDescent="0.35">
      <c r="A89" s="7">
        <v>5.5248474230478399E-2</v>
      </c>
      <c r="B89" s="7">
        <v>-7.4627212015896003E-3</v>
      </c>
      <c r="C89" s="7">
        <v>0</v>
      </c>
      <c r="D89" s="7">
        <v>9.1314497608627303E-3</v>
      </c>
      <c r="E89" s="7">
        <v>-1.9802627296179799E-2</v>
      </c>
      <c r="F89" s="7">
        <v>0</v>
      </c>
      <c r="G89" s="3"/>
      <c r="H89" s="3"/>
      <c r="I89" s="13"/>
      <c r="J89" s="13"/>
      <c r="K89" s="13"/>
      <c r="L89" s="13"/>
      <c r="M89" s="13"/>
      <c r="N89" s="13"/>
    </row>
    <row r="90" spans="1:14" ht="18.75" customHeight="1" x14ac:dyDescent="0.35">
      <c r="A90" s="7">
        <v>0</v>
      </c>
      <c r="B90" s="7">
        <v>1.85534078957478E-2</v>
      </c>
      <c r="C90" s="7">
        <v>0</v>
      </c>
      <c r="D90" s="7">
        <v>9.0488203435385699E-3</v>
      </c>
      <c r="E90" s="7">
        <v>5.8268908123975803E-2</v>
      </c>
      <c r="F90" s="7">
        <v>0</v>
      </c>
      <c r="G90" s="3"/>
      <c r="H90" s="3"/>
      <c r="I90" s="13"/>
      <c r="J90" s="13"/>
      <c r="K90" s="13"/>
      <c r="L90" s="13"/>
      <c r="M90" s="13"/>
      <c r="N90" s="13"/>
    </row>
    <row r="91" spans="1:14" ht="18.75" customHeight="1" x14ac:dyDescent="0.35">
      <c r="A91" s="7">
        <v>-7.4454185924947597E-2</v>
      </c>
      <c r="B91" s="7">
        <v>-7.3801072976225303E-3</v>
      </c>
      <c r="C91" s="7">
        <v>0</v>
      </c>
      <c r="D91" s="7">
        <v>0</v>
      </c>
      <c r="E91" s="7">
        <v>1.8692133012152501E-2</v>
      </c>
      <c r="F91" s="7">
        <v>0</v>
      </c>
      <c r="G91" s="3"/>
      <c r="H91" s="3"/>
      <c r="I91" s="13"/>
      <c r="J91" s="13"/>
      <c r="K91" s="13"/>
      <c r="L91" s="13"/>
      <c r="M91" s="13"/>
      <c r="N91" s="13"/>
    </row>
    <row r="92" spans="1:14" ht="18.75" customHeight="1" x14ac:dyDescent="0.35">
      <c r="A92" s="7">
        <v>-5.33791855849374E-2</v>
      </c>
      <c r="B92" s="7">
        <v>7.38010729762246E-3</v>
      </c>
      <c r="C92" s="7">
        <v>0</v>
      </c>
      <c r="D92" s="7">
        <v>0</v>
      </c>
      <c r="E92" s="7">
        <v>-0.11362502550772</v>
      </c>
      <c r="F92" s="7">
        <v>0</v>
      </c>
      <c r="G92" s="3"/>
      <c r="H92" s="3"/>
      <c r="I92" s="13"/>
      <c r="J92" s="13"/>
      <c r="K92" s="13"/>
      <c r="L92" s="13"/>
      <c r="M92" s="13"/>
      <c r="N92" s="13"/>
    </row>
    <row r="93" spans="1:14" ht="18.75" customHeight="1" x14ac:dyDescent="0.35">
      <c r="A93" s="7">
        <v>0.163200515347176</v>
      </c>
      <c r="B93" s="7">
        <v>-7.3801072976225303E-3</v>
      </c>
      <c r="C93" s="7">
        <v>2.0834086902842101E-2</v>
      </c>
      <c r="D93" s="7">
        <v>-9.4408855242767001E-2</v>
      </c>
      <c r="E93" s="7">
        <v>0.16769224677799599</v>
      </c>
      <c r="F93" s="7">
        <v>6.4538098428900598E-2</v>
      </c>
      <c r="G93" s="3"/>
      <c r="H93" s="3"/>
      <c r="I93" s="13"/>
      <c r="J93" s="13"/>
      <c r="K93" s="13"/>
      <c r="L93" s="13"/>
      <c r="M93" s="13"/>
      <c r="N93" s="13"/>
    </row>
    <row r="94" spans="1:14" ht="18.75" customHeight="1" x14ac:dyDescent="0.35">
      <c r="A94" s="7">
        <v>5.5348474831343102E-3</v>
      </c>
      <c r="B94" s="7">
        <v>-1.8692133012152501E-2</v>
      </c>
      <c r="C94" s="7">
        <v>-1.03627870355465E-2</v>
      </c>
      <c r="D94" s="7">
        <v>-9.9492058678633307E-3</v>
      </c>
      <c r="E94" s="7">
        <v>-3.5149421074445E-3</v>
      </c>
      <c r="F94" s="7">
        <v>-6.4538098428900501E-2</v>
      </c>
      <c r="G94" s="3"/>
      <c r="H94" s="3"/>
      <c r="I94" s="13"/>
      <c r="J94" s="13"/>
      <c r="K94" s="13"/>
      <c r="L94" s="13"/>
      <c r="M94" s="13"/>
      <c r="N94" s="13"/>
    </row>
    <row r="95" spans="1:14" ht="18.75" customHeight="1" x14ac:dyDescent="0.35">
      <c r="A95" s="7">
        <v>-8.5376481422255193E-2</v>
      </c>
      <c r="B95" s="7">
        <v>-3.7807228399060399E-3</v>
      </c>
      <c r="C95" s="7">
        <v>0</v>
      </c>
      <c r="D95" s="7">
        <v>-2.02003884742511E-2</v>
      </c>
      <c r="E95" s="7">
        <v>-1.41846349919563E-2</v>
      </c>
      <c r="F95" s="7">
        <v>6.4538098428900598E-2</v>
      </c>
      <c r="G95" s="3"/>
      <c r="H95" s="3"/>
      <c r="I95" s="13"/>
      <c r="J95" s="13"/>
      <c r="K95" s="13"/>
      <c r="L95" s="13"/>
      <c r="M95" s="13"/>
      <c r="N95" s="13"/>
    </row>
    <row r="96" spans="1:14" ht="18.75" customHeight="1" x14ac:dyDescent="0.35">
      <c r="A96" s="7">
        <v>-2.0064031035741701E-2</v>
      </c>
      <c r="B96" s="7">
        <v>4.08219945202552E-2</v>
      </c>
      <c r="C96" s="7">
        <v>0</v>
      </c>
      <c r="D96" s="7">
        <v>1.0151200331726199E-2</v>
      </c>
      <c r="E96" s="7">
        <v>5.5569851154810598E-2</v>
      </c>
      <c r="F96" s="7">
        <v>4.8792277710998602E-2</v>
      </c>
      <c r="G96" s="3"/>
      <c r="H96" s="3"/>
      <c r="I96" s="13"/>
      <c r="J96" s="13"/>
      <c r="K96" s="13"/>
      <c r="L96" s="13"/>
      <c r="M96" s="13"/>
      <c r="N96" s="13"/>
    </row>
    <row r="97" spans="1:14" ht="18.75" customHeight="1" x14ac:dyDescent="0.35">
      <c r="A97" s="7">
        <v>0</v>
      </c>
      <c r="B97" s="7">
        <v>-2.2059718064732201E-2</v>
      </c>
      <c r="C97" s="7">
        <v>4.08219945202552E-2</v>
      </c>
      <c r="D97" s="7">
        <v>5.8843779189893898E-2</v>
      </c>
      <c r="E97" s="7">
        <v>3.9740328649514101E-2</v>
      </c>
      <c r="F97" s="7">
        <v>1.1831971127049101E-2</v>
      </c>
      <c r="G97" s="3"/>
      <c r="H97" s="3"/>
      <c r="I97" s="13"/>
      <c r="J97" s="13"/>
      <c r="K97" s="13"/>
      <c r="L97" s="13"/>
      <c r="M97" s="13"/>
      <c r="N97" s="13"/>
    </row>
    <row r="98" spans="1:14" ht="18.75" customHeight="1" x14ac:dyDescent="0.35">
      <c r="A98" s="7">
        <v>0</v>
      </c>
      <c r="B98" s="7">
        <v>6.1280431218013402E-2</v>
      </c>
      <c r="C98" s="7">
        <v>-1.0050335853501499E-2</v>
      </c>
      <c r="D98" s="7">
        <v>0</v>
      </c>
      <c r="E98" s="7">
        <v>-1.6366977464205401E-2</v>
      </c>
      <c r="F98" s="7">
        <v>0</v>
      </c>
      <c r="G98" s="3"/>
      <c r="H98" s="3"/>
      <c r="I98" s="13"/>
      <c r="J98" s="13"/>
      <c r="K98" s="13"/>
      <c r="L98" s="13"/>
      <c r="M98" s="13"/>
      <c r="N98" s="13"/>
    </row>
    <row r="99" spans="1:14" ht="18.75" customHeight="1" x14ac:dyDescent="0.35">
      <c r="A99" s="7">
        <v>0</v>
      </c>
      <c r="B99" s="7">
        <v>-1.4084739881739E-2</v>
      </c>
      <c r="C99" s="7">
        <v>0</v>
      </c>
      <c r="D99" s="7">
        <v>0</v>
      </c>
      <c r="E99" s="7">
        <v>3.8839833316263998E-2</v>
      </c>
      <c r="F99" s="7">
        <v>2.8990264940529201E-2</v>
      </c>
      <c r="G99" s="3"/>
      <c r="H99" s="3"/>
      <c r="I99" s="13"/>
      <c r="J99" s="13"/>
      <c r="K99" s="13"/>
      <c r="L99" s="13"/>
      <c r="M99" s="13"/>
      <c r="N99" s="13"/>
    </row>
    <row r="100" spans="1:14" ht="18.75" customHeight="1" x14ac:dyDescent="0.35">
      <c r="A100" s="7">
        <v>-1.3152786578300499E-2</v>
      </c>
      <c r="B100" s="7">
        <v>3.5398267051239898E-3</v>
      </c>
      <c r="C100" s="7">
        <v>-1.0152371464018E-2</v>
      </c>
      <c r="D100" s="7">
        <v>0</v>
      </c>
      <c r="E100" s="7">
        <v>-6.5597282485813396E-2</v>
      </c>
      <c r="F100" s="7">
        <v>0</v>
      </c>
      <c r="G100" s="3"/>
      <c r="H100" s="3"/>
      <c r="I100" s="13"/>
      <c r="J100" s="13"/>
      <c r="K100" s="13"/>
      <c r="L100" s="13"/>
      <c r="M100" s="13"/>
      <c r="N100" s="13"/>
    </row>
    <row r="101" spans="1:14" ht="18.75" customHeight="1" x14ac:dyDescent="0.35">
      <c r="A101" s="7">
        <v>1.3152786578300499E-2</v>
      </c>
      <c r="B101" s="7">
        <v>-7.09222830949169E-3</v>
      </c>
      <c r="C101" s="7">
        <v>-1.0256500167189099E-2</v>
      </c>
      <c r="D101" s="7">
        <v>-9.57824803640152E-3</v>
      </c>
      <c r="E101" s="7">
        <v>-3.3955890011382701E-3</v>
      </c>
      <c r="F101" s="7">
        <v>0</v>
      </c>
      <c r="G101" s="3"/>
      <c r="H101" s="3"/>
      <c r="I101" s="13"/>
      <c r="J101" s="13"/>
      <c r="K101" s="13"/>
      <c r="L101" s="13"/>
      <c r="M101" s="13"/>
      <c r="N101" s="13"/>
    </row>
    <row r="102" spans="1:14" ht="18.75" customHeight="1" x14ac:dyDescent="0.35">
      <c r="A102" s="7">
        <v>1.3245226750020499E-2</v>
      </c>
      <c r="B102" s="7">
        <v>1.06195688274601E-2</v>
      </c>
      <c r="C102" s="7">
        <v>1.0256500167189099E-2</v>
      </c>
      <c r="D102" s="7">
        <v>2.84445257997138E-2</v>
      </c>
      <c r="E102" s="7">
        <v>1.35137191667229E-2</v>
      </c>
      <c r="F102" s="7">
        <v>0</v>
      </c>
      <c r="G102" s="3"/>
      <c r="H102" s="3"/>
      <c r="I102" s="13"/>
      <c r="J102" s="13"/>
      <c r="K102" s="13"/>
      <c r="L102" s="13"/>
      <c r="M102" s="13"/>
      <c r="N102" s="13"/>
    </row>
    <row r="103" spans="1:14" ht="18.75" customHeight="1" x14ac:dyDescent="0.35">
      <c r="A103" s="7">
        <v>2.5975486403260702E-2</v>
      </c>
      <c r="B103" s="7">
        <v>-1.0619568827459999E-2</v>
      </c>
      <c r="C103" s="7">
        <v>-1.0256500167189099E-2</v>
      </c>
      <c r="D103" s="7">
        <v>-1.88662777633124E-2</v>
      </c>
      <c r="E103" s="7">
        <v>-1.01181301655847E-2</v>
      </c>
      <c r="F103" s="7">
        <v>0</v>
      </c>
      <c r="G103" s="3"/>
      <c r="H103" s="3"/>
      <c r="I103" s="13"/>
      <c r="J103" s="13"/>
      <c r="K103" s="13"/>
      <c r="L103" s="13"/>
      <c r="M103" s="13"/>
      <c r="N103" s="13"/>
    </row>
    <row r="104" spans="1:14" ht="18.75" customHeight="1" x14ac:dyDescent="0.35">
      <c r="A104" s="7">
        <v>4.6047663867483397E-3</v>
      </c>
      <c r="B104" s="7">
        <v>-3.5650661644961502E-3</v>
      </c>
      <c r="C104" s="7">
        <v>-1.03627870355465E-2</v>
      </c>
      <c r="D104" s="7">
        <v>2.8167597799735902E-2</v>
      </c>
      <c r="E104" s="7">
        <v>-3.3955890011382701E-3</v>
      </c>
      <c r="F104" s="7">
        <v>-1.14977973955978E-2</v>
      </c>
      <c r="G104" s="3"/>
      <c r="H104" s="3"/>
      <c r="I104" s="13"/>
      <c r="J104" s="13"/>
      <c r="K104" s="13"/>
      <c r="L104" s="13"/>
      <c r="M104" s="13"/>
      <c r="N104" s="13"/>
    </row>
    <row r="105" spans="1:14" ht="18.75" customHeight="1" x14ac:dyDescent="0.35">
      <c r="A105" s="7">
        <v>0</v>
      </c>
      <c r="B105" s="7">
        <v>0</v>
      </c>
      <c r="C105" s="7">
        <v>0</v>
      </c>
      <c r="D105" s="7">
        <v>-9.3013200364234199E-3</v>
      </c>
      <c r="E105" s="7">
        <v>0</v>
      </c>
      <c r="F105" s="7">
        <v>0</v>
      </c>
      <c r="G105" s="3"/>
      <c r="H105" s="3"/>
      <c r="I105" s="13"/>
      <c r="J105" s="13"/>
      <c r="K105" s="13"/>
      <c r="L105" s="13"/>
      <c r="M105" s="13"/>
      <c r="N105" s="13"/>
    </row>
    <row r="106" spans="1:14" ht="18.75" customHeight="1" x14ac:dyDescent="0.35">
      <c r="A106" s="7">
        <v>2.07130415975415E-2</v>
      </c>
      <c r="B106" s="7">
        <v>0</v>
      </c>
      <c r="C106" s="7">
        <v>0</v>
      </c>
      <c r="D106" s="7">
        <v>-9.3886474869078196E-3</v>
      </c>
      <c r="E106" s="7">
        <v>2.0202707317519501E-2</v>
      </c>
      <c r="F106" s="7">
        <v>0</v>
      </c>
      <c r="G106" s="3"/>
      <c r="H106" s="3"/>
      <c r="I106" s="13"/>
      <c r="J106" s="13"/>
      <c r="K106" s="13"/>
      <c r="L106" s="13"/>
      <c r="M106" s="13"/>
      <c r="N106" s="13"/>
    </row>
    <row r="107" spans="1:14" ht="18.75" customHeight="1" x14ac:dyDescent="0.35">
      <c r="A107" s="7">
        <v>-2.4036577828241399E-2</v>
      </c>
      <c r="B107" s="7">
        <v>0</v>
      </c>
      <c r="C107" s="7">
        <v>-1.04712998672954E-2</v>
      </c>
      <c r="D107" s="7">
        <v>0</v>
      </c>
      <c r="E107" s="7">
        <v>-3.7355786543768997E-2</v>
      </c>
      <c r="F107" s="7">
        <v>5.7654235248940098E-3</v>
      </c>
      <c r="G107" s="3"/>
      <c r="H107" s="3"/>
      <c r="I107" s="13"/>
      <c r="J107" s="13"/>
      <c r="K107" s="13"/>
      <c r="L107" s="13"/>
      <c r="M107" s="13"/>
      <c r="N107" s="13"/>
    </row>
    <row r="108" spans="1:14" ht="18.75" customHeight="1" x14ac:dyDescent="0.35">
      <c r="A108" s="7">
        <v>2.4036577828241298E-2</v>
      </c>
      <c r="B108" s="7">
        <v>-3.57782134788397E-3</v>
      </c>
      <c r="C108" s="7">
        <v>0</v>
      </c>
      <c r="D108" s="7">
        <v>-9.4776302764045008E-3</v>
      </c>
      <c r="E108" s="7">
        <v>3.4016885278254402E-2</v>
      </c>
      <c r="F108" s="7">
        <v>5.7323738707035898E-3</v>
      </c>
      <c r="G108" s="3"/>
      <c r="H108" s="3"/>
      <c r="I108" s="13"/>
      <c r="J108" s="13"/>
      <c r="K108" s="13"/>
      <c r="L108" s="13"/>
      <c r="M108" s="13"/>
      <c r="N108" s="13"/>
    </row>
    <row r="109" spans="1:14" ht="18.75" customHeight="1" x14ac:dyDescent="0.35">
      <c r="A109" s="7">
        <v>0</v>
      </c>
      <c r="B109" s="7">
        <v>1.06952891167477E-2</v>
      </c>
      <c r="C109" s="7">
        <v>0</v>
      </c>
      <c r="D109" s="7">
        <v>0</v>
      </c>
      <c r="E109" s="7">
        <v>3.3389012655146298E-3</v>
      </c>
      <c r="F109" s="7">
        <v>0</v>
      </c>
      <c r="G109" s="3"/>
      <c r="H109" s="3"/>
      <c r="I109" s="13"/>
      <c r="J109" s="13"/>
      <c r="K109" s="13"/>
      <c r="L109" s="13"/>
      <c r="M109" s="13"/>
      <c r="N109" s="13"/>
    </row>
    <row r="110" spans="1:14" ht="18.75" customHeight="1" x14ac:dyDescent="0.35">
      <c r="A110" s="7">
        <v>1.24225199985571E-2</v>
      </c>
      <c r="B110" s="7">
        <v>-1.0695289116747801E-2</v>
      </c>
      <c r="C110" s="7">
        <v>1.04712998672954E-2</v>
      </c>
      <c r="D110" s="7">
        <v>2.8167597799735902E-2</v>
      </c>
      <c r="E110" s="7">
        <v>-4.7790663836348599E-2</v>
      </c>
      <c r="F110" s="7">
        <v>0</v>
      </c>
      <c r="G110" s="3"/>
      <c r="H110" s="3"/>
      <c r="I110" s="13"/>
      <c r="J110" s="13"/>
      <c r="K110" s="13"/>
      <c r="L110" s="13"/>
      <c r="M110" s="13"/>
      <c r="N110" s="13"/>
    </row>
    <row r="111" spans="1:14" ht="18.75" customHeight="1" x14ac:dyDescent="0.35">
      <c r="A111" s="7">
        <v>0</v>
      </c>
      <c r="B111" s="7">
        <v>3.5778213478839002E-3</v>
      </c>
      <c r="C111" s="7">
        <v>-1.04712998672954E-2</v>
      </c>
      <c r="D111" s="7">
        <v>0</v>
      </c>
      <c r="E111" s="7">
        <v>-3.5026305512021101E-3</v>
      </c>
      <c r="F111" s="7">
        <v>0</v>
      </c>
      <c r="G111" s="3"/>
      <c r="H111" s="3"/>
      <c r="I111" s="13"/>
      <c r="J111" s="13"/>
      <c r="K111" s="13"/>
      <c r="L111" s="13"/>
      <c r="M111" s="13"/>
      <c r="N111" s="13"/>
    </row>
    <row r="112" spans="1:14" ht="18.75" customHeight="1" x14ac:dyDescent="0.35">
      <c r="A112" s="7">
        <v>0</v>
      </c>
      <c r="B112" s="7">
        <v>-3.57782134788397E-3</v>
      </c>
      <c r="C112" s="7">
        <v>1.04712998672954E-2</v>
      </c>
      <c r="D112" s="7">
        <v>0</v>
      </c>
      <c r="E112" s="7">
        <v>6.9930354909706E-3</v>
      </c>
      <c r="F112" s="7">
        <v>5.6939367611437098E-3</v>
      </c>
      <c r="G112" s="3"/>
      <c r="H112" s="3"/>
      <c r="I112" s="13"/>
      <c r="J112" s="13"/>
      <c r="K112" s="13"/>
      <c r="L112" s="13"/>
      <c r="M112" s="13"/>
      <c r="N112" s="13"/>
    </row>
    <row r="113" spans="1:14" ht="18.75" customHeight="1" x14ac:dyDescent="0.35">
      <c r="A113" s="7">
        <v>-3.7740327982847002E-2</v>
      </c>
      <c r="B113" s="7">
        <v>-1.8083675433295501E-2</v>
      </c>
      <c r="C113" s="7">
        <v>-2.1053409197832398E-2</v>
      </c>
      <c r="D113" s="7">
        <v>0</v>
      </c>
      <c r="E113" s="7">
        <v>-2.46926125903713E-2</v>
      </c>
      <c r="F113" s="7">
        <v>0</v>
      </c>
      <c r="G113" s="3"/>
      <c r="H113" s="3"/>
      <c r="I113" s="13"/>
      <c r="J113" s="13"/>
      <c r="K113" s="13"/>
      <c r="L113" s="13"/>
      <c r="M113" s="13"/>
      <c r="N113" s="13"/>
    </row>
    <row r="114" spans="1:14" ht="18.75" customHeight="1" x14ac:dyDescent="0.35">
      <c r="A114" s="7">
        <v>0</v>
      </c>
      <c r="B114" s="7">
        <v>-3.7179003241754098E-2</v>
      </c>
      <c r="C114" s="7">
        <v>1.0582109330537E-2</v>
      </c>
      <c r="D114" s="7">
        <v>-6.7012982979241603E-2</v>
      </c>
      <c r="E114" s="7">
        <v>0</v>
      </c>
      <c r="F114" s="7">
        <v>-2.2984692377461001E-2</v>
      </c>
      <c r="G114" s="3"/>
      <c r="H114" s="3"/>
      <c r="I114" s="13"/>
      <c r="J114" s="13"/>
      <c r="K114" s="13"/>
      <c r="L114" s="13"/>
      <c r="M114" s="13"/>
      <c r="N114" s="13"/>
    </row>
    <row r="115" spans="1:14" ht="18.75" customHeight="1" x14ac:dyDescent="0.35">
      <c r="A115" s="7">
        <v>1.2739025777429899E-2</v>
      </c>
      <c r="B115" s="7">
        <v>3.7807228399061501E-3</v>
      </c>
      <c r="C115" s="7">
        <v>0</v>
      </c>
      <c r="D115" s="7">
        <v>9.8511935150134306E-3</v>
      </c>
      <c r="E115" s="7">
        <v>0</v>
      </c>
      <c r="F115" s="7">
        <v>-1.1699509324212E-2</v>
      </c>
      <c r="G115" s="3"/>
      <c r="H115" s="3"/>
      <c r="I115" s="13"/>
      <c r="J115" s="13"/>
      <c r="K115" s="13"/>
      <c r="L115" s="13"/>
      <c r="M115" s="13"/>
      <c r="N115" s="13"/>
    </row>
    <row r="116" spans="1:14" ht="18.75" customHeight="1" x14ac:dyDescent="0.35">
      <c r="A116" s="7">
        <v>1.257878220686E-2</v>
      </c>
      <c r="B116" s="7">
        <v>7.5188324140273198E-3</v>
      </c>
      <c r="C116" s="7">
        <v>1.04712998672954E-2</v>
      </c>
      <c r="D116" s="7">
        <v>0</v>
      </c>
      <c r="E116" s="7">
        <v>0</v>
      </c>
      <c r="F116" s="7">
        <v>-4.8198049714458499E-2</v>
      </c>
      <c r="G116" s="3"/>
      <c r="H116" s="3"/>
      <c r="I116" s="13"/>
      <c r="J116" s="13"/>
      <c r="K116" s="13"/>
      <c r="L116" s="13"/>
      <c r="M116" s="13"/>
      <c r="N116" s="13"/>
    </row>
    <row r="117" spans="1:14" ht="18.75" customHeight="1" x14ac:dyDescent="0.35">
      <c r="A117" s="7">
        <v>-1.0050335853501499E-2</v>
      </c>
      <c r="B117" s="7">
        <v>-7.5188324140273398E-3</v>
      </c>
      <c r="C117" s="7">
        <v>-1.04712998672954E-2</v>
      </c>
      <c r="D117" s="7">
        <v>-9.8511935150135208E-3</v>
      </c>
      <c r="E117" s="7">
        <v>-1.80185055026784E-2</v>
      </c>
      <c r="F117" s="7">
        <v>-2.50023327157772E-2</v>
      </c>
      <c r="G117" s="3"/>
      <c r="H117" s="3"/>
      <c r="I117" s="13"/>
      <c r="J117" s="13"/>
      <c r="K117" s="13"/>
      <c r="L117" s="13"/>
      <c r="M117" s="13"/>
      <c r="N117" s="13"/>
    </row>
    <row r="118" spans="1:14" ht="18.75" customHeight="1" x14ac:dyDescent="0.35">
      <c r="A118" s="7">
        <v>0</v>
      </c>
      <c r="B118" s="7">
        <v>3.76648279547686E-3</v>
      </c>
      <c r="C118" s="7">
        <v>0</v>
      </c>
      <c r="D118" s="7">
        <v>9.8511935150134306E-3</v>
      </c>
      <c r="E118" s="7">
        <v>-1.8349138668196499E-2</v>
      </c>
      <c r="F118" s="7">
        <v>-1.91690876079923E-2</v>
      </c>
      <c r="G118" s="3"/>
      <c r="H118" s="3"/>
      <c r="I118" s="13"/>
      <c r="J118" s="13"/>
      <c r="K118" s="13"/>
      <c r="L118" s="13"/>
      <c r="M118" s="13"/>
      <c r="N118" s="13"/>
    </row>
    <row r="119" spans="1:14" ht="18.75" customHeight="1" x14ac:dyDescent="0.35">
      <c r="A119" s="7">
        <v>1.0050335853501499E-2</v>
      </c>
      <c r="B119" s="7">
        <v>-2.2814677766171399E-2</v>
      </c>
      <c r="C119" s="7">
        <v>-2.1277398447285E-2</v>
      </c>
      <c r="D119" s="7">
        <v>-9.8511935150135208E-3</v>
      </c>
      <c r="E119" s="7">
        <v>0</v>
      </c>
      <c r="F119" s="7">
        <v>0</v>
      </c>
      <c r="G119" s="3"/>
      <c r="H119" s="3"/>
      <c r="I119" s="13"/>
      <c r="J119" s="13"/>
      <c r="K119" s="13"/>
      <c r="L119" s="13"/>
      <c r="M119" s="13"/>
      <c r="N119" s="13"/>
    </row>
    <row r="120" spans="1:14" ht="18.75" customHeight="1" x14ac:dyDescent="0.35">
      <c r="A120" s="7">
        <v>1.24225199985571E-2</v>
      </c>
      <c r="B120" s="7">
        <v>3.4029748586311498E-2</v>
      </c>
      <c r="C120" s="7">
        <v>0</v>
      </c>
      <c r="D120" s="7">
        <v>1.9606286947276501E-2</v>
      </c>
      <c r="E120" s="7">
        <v>3.6367644170874798E-2</v>
      </c>
      <c r="F120" s="7">
        <v>3.17452212001803E-2</v>
      </c>
      <c r="G120" s="3"/>
      <c r="H120" s="3"/>
      <c r="I120" s="13"/>
      <c r="J120" s="13"/>
      <c r="K120" s="13"/>
      <c r="L120" s="13"/>
      <c r="M120" s="13"/>
      <c r="N120" s="13"/>
    </row>
    <row r="121" spans="1:14" ht="18.75" customHeight="1" x14ac:dyDescent="0.35">
      <c r="A121" s="7">
        <v>-1.24225199985571E-2</v>
      </c>
      <c r="B121" s="7">
        <v>-1.4981553615616899E-2</v>
      </c>
      <c r="C121" s="7">
        <v>0</v>
      </c>
      <c r="D121" s="7">
        <v>9.6608501958279601E-3</v>
      </c>
      <c r="E121" s="7">
        <v>-7.1684894786125204E-3</v>
      </c>
      <c r="F121" s="7">
        <v>-3.1745221200180203E-2</v>
      </c>
      <c r="G121" s="3"/>
      <c r="H121" s="3"/>
      <c r="I121" s="13"/>
      <c r="J121" s="13"/>
      <c r="K121" s="13"/>
      <c r="L121" s="13"/>
      <c r="M121" s="13"/>
      <c r="N121" s="13"/>
    </row>
    <row r="122" spans="1:14" ht="18.75" customHeight="1" x14ac:dyDescent="0.35">
      <c r="A122" s="7">
        <v>-1.25787822068601E-2</v>
      </c>
      <c r="B122" s="7">
        <v>1.8692133012152501E-2</v>
      </c>
      <c r="C122" s="7">
        <v>1.0695289116748E-2</v>
      </c>
      <c r="D122" s="7">
        <v>9.5782480364014905E-3</v>
      </c>
      <c r="E122" s="7">
        <v>-1.08500160240658E-2</v>
      </c>
      <c r="F122" s="7">
        <v>3.17452212001803E-2</v>
      </c>
      <c r="G122" s="3"/>
      <c r="H122" s="3"/>
      <c r="I122" s="13"/>
      <c r="J122" s="13"/>
      <c r="K122" s="13"/>
      <c r="L122" s="13"/>
      <c r="M122" s="13"/>
      <c r="N122" s="13"/>
    </row>
    <row r="123" spans="1:14" ht="18.75" customHeight="1" x14ac:dyDescent="0.35">
      <c r="A123" s="7">
        <v>1.257878220686E-2</v>
      </c>
      <c r="B123" s="7">
        <v>0</v>
      </c>
      <c r="C123" s="7">
        <v>0</v>
      </c>
      <c r="D123" s="7">
        <v>9.4776302764044609E-3</v>
      </c>
      <c r="E123" s="7">
        <v>4.6189382469374499E-2</v>
      </c>
      <c r="F123" s="7">
        <v>0</v>
      </c>
      <c r="G123" s="3"/>
      <c r="H123" s="3"/>
      <c r="I123" s="13"/>
      <c r="J123" s="13"/>
      <c r="K123" s="13"/>
      <c r="L123" s="13"/>
      <c r="M123" s="13"/>
      <c r="N123" s="13"/>
    </row>
    <row r="124" spans="1:14" ht="18.75" customHeight="1" x14ac:dyDescent="0.35">
      <c r="A124" s="7">
        <v>1.24225199985571E-2</v>
      </c>
      <c r="B124" s="7">
        <v>3.6968618813262E-3</v>
      </c>
      <c r="C124" s="7">
        <v>1.0582109330537E-2</v>
      </c>
      <c r="D124" s="7">
        <v>0</v>
      </c>
      <c r="E124" s="7">
        <v>-3.4782643763248099E-3</v>
      </c>
      <c r="F124" s="7">
        <v>-3.1745221200180203E-2</v>
      </c>
      <c r="G124" s="3"/>
      <c r="H124" s="3"/>
      <c r="I124" s="13"/>
      <c r="J124" s="13"/>
      <c r="K124" s="13"/>
      <c r="L124" s="13"/>
      <c r="M124" s="13"/>
      <c r="N124" s="13"/>
    </row>
    <row r="125" spans="1:14" ht="18.75" customHeight="1" x14ac:dyDescent="0.35">
      <c r="A125" s="7">
        <v>-1.3423020332140699E-2</v>
      </c>
      <c r="B125" s="7">
        <v>-7.4074412778618098E-3</v>
      </c>
      <c r="C125" s="7">
        <v>1.04712998672954E-2</v>
      </c>
      <c r="D125" s="7">
        <v>-1.9055878312806002E-2</v>
      </c>
      <c r="E125" s="7">
        <v>-6.9930354909706399E-3</v>
      </c>
      <c r="F125" s="7">
        <v>0</v>
      </c>
      <c r="G125" s="3"/>
      <c r="H125" s="3"/>
      <c r="I125" s="13"/>
      <c r="J125" s="13"/>
      <c r="K125" s="13"/>
      <c r="L125" s="13"/>
      <c r="M125" s="13"/>
      <c r="N125" s="13"/>
    </row>
    <row r="126" spans="1:14" ht="18.75" customHeight="1" x14ac:dyDescent="0.35">
      <c r="A126" s="7">
        <v>4.97906645030156E-2</v>
      </c>
      <c r="B126" s="7">
        <v>1.47604155831207E-2</v>
      </c>
      <c r="C126" s="7">
        <v>-1.04712998672954E-2</v>
      </c>
      <c r="D126" s="7">
        <v>9.5782480364014905E-3</v>
      </c>
      <c r="E126" s="7">
        <v>-3.57180826020791E-2</v>
      </c>
      <c r="F126" s="7">
        <v>0</v>
      </c>
      <c r="G126" s="3"/>
      <c r="H126" s="3"/>
      <c r="I126" s="13"/>
      <c r="J126" s="13"/>
      <c r="K126" s="13"/>
      <c r="L126" s="13"/>
      <c r="M126" s="13"/>
      <c r="N126" s="13"/>
    </row>
    <row r="127" spans="1:14" ht="18.75" customHeight="1" x14ac:dyDescent="0.35">
      <c r="A127" s="7">
        <v>0</v>
      </c>
      <c r="B127" s="7">
        <v>3.65631120311048E-3</v>
      </c>
      <c r="C127" s="7">
        <v>3.1090587070031199E-2</v>
      </c>
      <c r="D127" s="7">
        <v>-9.57824803640152E-3</v>
      </c>
      <c r="E127" s="7">
        <v>-2.57841171557147E-2</v>
      </c>
      <c r="F127" s="7">
        <v>-1.9550409212193601E-2</v>
      </c>
      <c r="G127" s="3"/>
      <c r="H127" s="3"/>
      <c r="I127" s="13"/>
      <c r="J127" s="13"/>
      <c r="K127" s="13"/>
      <c r="L127" s="13"/>
      <c r="M127" s="13"/>
      <c r="N127" s="13"/>
    </row>
    <row r="128" spans="1:14" ht="18.75" customHeight="1" x14ac:dyDescent="0.35">
      <c r="A128" s="7">
        <v>-7.0269195846556207E-2</v>
      </c>
      <c r="B128" s="7">
        <v>-3.6563112031105399E-3</v>
      </c>
      <c r="C128" s="7">
        <v>-1.0256500167189099E-2</v>
      </c>
      <c r="D128" s="7">
        <v>0</v>
      </c>
      <c r="E128" s="7">
        <v>0</v>
      </c>
      <c r="F128" s="7">
        <v>-1.32424680165267E-2</v>
      </c>
      <c r="G128" s="3"/>
      <c r="H128" s="3"/>
      <c r="I128" s="13"/>
      <c r="J128" s="13"/>
      <c r="K128" s="13"/>
      <c r="L128" s="13"/>
      <c r="M128" s="13"/>
      <c r="N128" s="13"/>
    </row>
    <row r="129" spans="1:14" ht="18.75" customHeight="1" x14ac:dyDescent="0.35">
      <c r="A129" s="7">
        <v>0</v>
      </c>
      <c r="B129" s="7">
        <v>6.0409127795559799E-2</v>
      </c>
      <c r="C129" s="7">
        <v>3.0459207484708699E-2</v>
      </c>
      <c r="D129" s="7">
        <v>9.5782480364014905E-3</v>
      </c>
      <c r="E129" s="7">
        <v>7.4349784875179896E-3</v>
      </c>
      <c r="F129" s="7">
        <v>0</v>
      </c>
      <c r="G129" s="3"/>
      <c r="H129" s="3"/>
      <c r="I129" s="13"/>
      <c r="J129" s="13"/>
      <c r="K129" s="13"/>
      <c r="L129" s="13"/>
      <c r="M129" s="13"/>
      <c r="N129" s="13"/>
    </row>
    <row r="130" spans="1:14" ht="18.75" customHeight="1" x14ac:dyDescent="0.35">
      <c r="A130" s="7">
        <v>0</v>
      </c>
      <c r="B130" s="7">
        <v>-1.7391742711869201E-2</v>
      </c>
      <c r="C130" s="7">
        <v>0</v>
      </c>
      <c r="D130" s="7">
        <v>-9.57824803640152E-3</v>
      </c>
      <c r="E130" s="7">
        <v>1.83491386681966E-2</v>
      </c>
      <c r="F130" s="7">
        <v>1.9801831609121801E-2</v>
      </c>
      <c r="G130" s="3"/>
      <c r="H130" s="3"/>
      <c r="I130" s="13"/>
      <c r="J130" s="13"/>
      <c r="K130" s="13"/>
      <c r="L130" s="13"/>
      <c r="M130" s="13"/>
      <c r="N130" s="13"/>
    </row>
    <row r="131" spans="1:14" ht="18.75" customHeight="1" x14ac:dyDescent="0.35">
      <c r="A131" s="7">
        <v>0</v>
      </c>
      <c r="B131" s="7">
        <v>1.04712998672954E-2</v>
      </c>
      <c r="C131" s="7">
        <v>0</v>
      </c>
      <c r="D131" s="7">
        <v>0</v>
      </c>
      <c r="E131" s="7">
        <v>0</v>
      </c>
      <c r="F131" s="7">
        <v>-5.3699651795323197E-2</v>
      </c>
      <c r="G131" s="3"/>
      <c r="H131" s="3"/>
      <c r="I131" s="13"/>
      <c r="J131" s="13"/>
      <c r="K131" s="13"/>
      <c r="L131" s="13"/>
      <c r="M131" s="13"/>
      <c r="N131" s="13"/>
    </row>
    <row r="132" spans="1:14" ht="18.75" customHeight="1" x14ac:dyDescent="0.35">
      <c r="A132" s="7">
        <v>0</v>
      </c>
      <c r="B132" s="7">
        <v>3.46620797648633E-3</v>
      </c>
      <c r="C132" s="7">
        <v>-1.0050335853501499E-2</v>
      </c>
      <c r="D132" s="7">
        <v>0</v>
      </c>
      <c r="E132" s="7">
        <v>0</v>
      </c>
      <c r="F132" s="7">
        <v>3.38978201862013E-2</v>
      </c>
      <c r="G132" s="3"/>
      <c r="H132" s="3"/>
      <c r="I132" s="13"/>
      <c r="J132" s="13"/>
      <c r="K132" s="13"/>
      <c r="L132" s="13"/>
      <c r="M132" s="13"/>
      <c r="N132" s="13"/>
    </row>
    <row r="133" spans="1:14" ht="18.75" customHeight="1" x14ac:dyDescent="0.35">
      <c r="A133" s="7">
        <v>-2.30149698827916E-3</v>
      </c>
      <c r="B133" s="7">
        <v>3.4542348680876001E-3</v>
      </c>
      <c r="C133" s="7">
        <v>1.0050335853501499E-2</v>
      </c>
      <c r="D133" s="7">
        <v>0</v>
      </c>
      <c r="E133" s="7">
        <v>1.80185055026784E-2</v>
      </c>
      <c r="F133" s="7">
        <v>6.4538098428900598E-2</v>
      </c>
      <c r="G133" s="3"/>
      <c r="H133" s="3"/>
      <c r="I133" s="13"/>
      <c r="J133" s="13"/>
      <c r="K133" s="13"/>
      <c r="L133" s="13"/>
      <c r="M133" s="13"/>
      <c r="N133" s="13"/>
    </row>
    <row r="134" spans="1:14" ht="18.75" customHeight="1" x14ac:dyDescent="0.35">
      <c r="A134" s="7">
        <v>0</v>
      </c>
      <c r="B134" s="7">
        <v>6.8728792877620496E-3</v>
      </c>
      <c r="C134" s="7">
        <v>0</v>
      </c>
      <c r="D134" s="7">
        <v>-3.9216343010967603E-2</v>
      </c>
      <c r="E134" s="7">
        <v>-5.1293294387550599E-2</v>
      </c>
      <c r="F134" s="7">
        <v>3.07745407677824E-2</v>
      </c>
      <c r="G134" s="3"/>
      <c r="H134" s="3"/>
      <c r="I134" s="13"/>
      <c r="J134" s="13"/>
      <c r="K134" s="13"/>
      <c r="L134" s="13"/>
      <c r="M134" s="13"/>
      <c r="N134" s="13"/>
    </row>
    <row r="135" spans="1:14" ht="18.75" customHeight="1" x14ac:dyDescent="0.35">
      <c r="A135" s="7">
        <v>-1.5372793188864801E-3</v>
      </c>
      <c r="B135" s="7">
        <v>-1.7271586508660699E-2</v>
      </c>
      <c r="C135" s="7">
        <v>-1.0050335853501499E-2</v>
      </c>
      <c r="D135" s="7">
        <v>0</v>
      </c>
      <c r="E135" s="7">
        <v>0</v>
      </c>
      <c r="F135" s="7">
        <v>2.98497080702653E-2</v>
      </c>
      <c r="G135" s="3"/>
      <c r="H135" s="3"/>
      <c r="I135" s="13"/>
      <c r="J135" s="13"/>
      <c r="K135" s="13"/>
      <c r="L135" s="13"/>
      <c r="M135" s="13"/>
      <c r="N135" s="13"/>
    </row>
    <row r="136" spans="1:14" ht="18.75" customHeight="1" x14ac:dyDescent="0.35">
      <c r="A136" s="7">
        <v>7.4107972153722002E-2</v>
      </c>
      <c r="B136" s="7">
        <v>-3.4904049397684899E-3</v>
      </c>
      <c r="C136" s="7">
        <v>0</v>
      </c>
      <c r="D136" s="7">
        <v>-2.02003884742511E-2</v>
      </c>
      <c r="E136" s="7">
        <v>-2.2814677766171399E-2</v>
      </c>
      <c r="F136" s="7">
        <v>5.1591036057980599E-2</v>
      </c>
      <c r="G136" s="3"/>
      <c r="H136" s="3"/>
      <c r="I136" s="13"/>
      <c r="J136" s="13"/>
      <c r="K136" s="13"/>
      <c r="L136" s="13"/>
      <c r="M136" s="13"/>
      <c r="N136" s="13"/>
    </row>
    <row r="137" spans="1:14" ht="18.75" customHeight="1" x14ac:dyDescent="0.35">
      <c r="A137" s="7">
        <v>-1.9231361927887599E-2</v>
      </c>
      <c r="B137" s="7">
        <v>-7.0175726586465398E-3</v>
      </c>
      <c r="C137" s="7">
        <v>1.0050335853501499E-2</v>
      </c>
      <c r="D137" s="7">
        <v>3.0149594342114599E-2</v>
      </c>
      <c r="E137" s="7">
        <v>-7.7220460939102804E-3</v>
      </c>
      <c r="F137" s="7">
        <v>0</v>
      </c>
      <c r="G137" s="3"/>
      <c r="H137" s="3"/>
      <c r="I137" s="13"/>
      <c r="J137" s="13"/>
      <c r="K137" s="13"/>
      <c r="L137" s="13"/>
      <c r="M137" s="13"/>
      <c r="N137" s="13"/>
    </row>
    <row r="138" spans="1:14" ht="18.75" customHeight="1" x14ac:dyDescent="0.35">
      <c r="A138" s="7">
        <v>-1.9608471388376299E-2</v>
      </c>
      <c r="B138" s="7">
        <v>0</v>
      </c>
      <c r="C138" s="7">
        <v>-1.0050335853501499E-2</v>
      </c>
      <c r="D138" s="7">
        <v>-9.9492058678633307E-3</v>
      </c>
      <c r="E138" s="7">
        <v>1.5384918839479501E-2</v>
      </c>
      <c r="F138" s="7">
        <v>-3.9891526733768501E-2</v>
      </c>
      <c r="G138" s="3"/>
      <c r="H138" s="3"/>
      <c r="I138" s="13"/>
      <c r="J138" s="13"/>
      <c r="K138" s="13"/>
      <c r="L138" s="13"/>
      <c r="M138" s="13"/>
      <c r="N138" s="13"/>
    </row>
    <row r="139" spans="1:14" ht="18.75" customHeight="1" x14ac:dyDescent="0.35">
      <c r="A139" s="7">
        <v>4.8554398519394901E-2</v>
      </c>
      <c r="B139" s="7">
        <v>7.0175726586465398E-3</v>
      </c>
      <c r="C139" s="7">
        <v>1.0050335853501499E-2</v>
      </c>
      <c r="D139" s="7">
        <v>9.9492058678633203E-3</v>
      </c>
      <c r="E139" s="7">
        <v>1.51518050206022E-2</v>
      </c>
      <c r="F139" s="7">
        <v>1.7290755616317099E-2</v>
      </c>
      <c r="G139" s="3"/>
      <c r="H139" s="3"/>
      <c r="I139" s="13"/>
      <c r="J139" s="13"/>
      <c r="K139" s="13"/>
      <c r="L139" s="13"/>
      <c r="M139" s="13"/>
      <c r="N139" s="13"/>
    </row>
    <row r="140" spans="1:14" ht="18.75" customHeight="1" x14ac:dyDescent="0.35">
      <c r="A140" s="7">
        <v>2.11989244387177E-3</v>
      </c>
      <c r="B140" s="7">
        <v>3.4904049397685702E-3</v>
      </c>
      <c r="C140" s="7">
        <v>0</v>
      </c>
      <c r="D140" s="7">
        <v>1.9606286947276501E-2</v>
      </c>
      <c r="E140" s="7">
        <v>1.4925650216675799E-2</v>
      </c>
      <c r="F140" s="7">
        <v>0</v>
      </c>
      <c r="G140" s="3"/>
      <c r="H140" s="3"/>
      <c r="I140" s="13"/>
      <c r="J140" s="13"/>
      <c r="K140" s="13"/>
      <c r="L140" s="13"/>
      <c r="M140" s="13"/>
      <c r="N140" s="13"/>
    </row>
    <row r="141" spans="1:14" ht="18.75" customHeight="1" x14ac:dyDescent="0.35">
      <c r="A141" s="7">
        <v>-4.8202101817877797E-2</v>
      </c>
      <c r="B141" s="7">
        <v>-6.9930354909706399E-3</v>
      </c>
      <c r="C141" s="7">
        <v>0</v>
      </c>
      <c r="D141" s="7">
        <v>-9.7550934322629106E-3</v>
      </c>
      <c r="E141" s="7">
        <v>3.6367644170874798E-2</v>
      </c>
      <c r="F141" s="7">
        <v>-1.72907556163172E-2</v>
      </c>
      <c r="G141" s="3"/>
      <c r="H141" s="3"/>
      <c r="I141" s="13"/>
      <c r="J141" s="13"/>
      <c r="K141" s="13"/>
      <c r="L141" s="13"/>
      <c r="M141" s="13"/>
      <c r="N141" s="13"/>
    </row>
    <row r="142" spans="1:14" ht="18.75" customHeight="1" x14ac:dyDescent="0.35">
      <c r="A142" s="7">
        <v>0</v>
      </c>
      <c r="B142" s="7">
        <v>-2.1277398447284698E-2</v>
      </c>
      <c r="C142" s="7">
        <v>0</v>
      </c>
      <c r="D142" s="7">
        <v>-9.8511935150135208E-3</v>
      </c>
      <c r="E142" s="7">
        <v>-5.5059777183027403E-2</v>
      </c>
      <c r="F142" s="7">
        <v>-1.1699509324212E-2</v>
      </c>
      <c r="G142" s="3"/>
      <c r="H142" s="3"/>
      <c r="I142" s="13"/>
      <c r="J142" s="13"/>
      <c r="K142" s="13"/>
      <c r="L142" s="13"/>
      <c r="M142" s="13"/>
      <c r="N142" s="13"/>
    </row>
    <row r="143" spans="1:14" ht="18.75" customHeight="1" x14ac:dyDescent="0.35">
      <c r="A143" s="7">
        <v>0</v>
      </c>
      <c r="B143" s="7">
        <v>-7.1942756340270904E-3</v>
      </c>
      <c r="C143" s="7">
        <v>0</v>
      </c>
      <c r="D143" s="7">
        <v>9.8511935150134306E-3</v>
      </c>
      <c r="E143" s="7">
        <v>8.6696862126209695E-2</v>
      </c>
      <c r="F143" s="7">
        <v>0</v>
      </c>
      <c r="G143" s="3"/>
      <c r="H143" s="3"/>
      <c r="I143" s="13"/>
      <c r="J143" s="13"/>
      <c r="K143" s="13"/>
      <c r="L143" s="13"/>
      <c r="M143" s="13"/>
      <c r="N143" s="13"/>
    </row>
    <row r="144" spans="1:14" ht="18.75" customHeight="1" x14ac:dyDescent="0.35">
      <c r="A144" s="7">
        <v>-9.9256397999699306E-3</v>
      </c>
      <c r="B144" s="7">
        <v>-7.2464085207672004E-3</v>
      </c>
      <c r="C144" s="7">
        <v>-2.0202707317519501E-2</v>
      </c>
      <c r="D144" s="7">
        <v>0</v>
      </c>
      <c r="E144" s="7">
        <v>3.4542348680876001E-3</v>
      </c>
      <c r="F144" s="7">
        <v>0</v>
      </c>
      <c r="G144" s="3"/>
      <c r="H144" s="3"/>
      <c r="I144" s="13"/>
      <c r="J144" s="13"/>
      <c r="K144" s="13"/>
      <c r="L144" s="13"/>
      <c r="M144" s="13"/>
      <c r="N144" s="13"/>
    </row>
    <row r="145" spans="1:14" ht="18.75" customHeight="1" x14ac:dyDescent="0.35">
      <c r="A145" s="7">
        <v>0</v>
      </c>
      <c r="B145" s="7">
        <v>-7.2993024816116097E-3</v>
      </c>
      <c r="C145" s="7">
        <v>0</v>
      </c>
      <c r="D145" s="7">
        <v>0</v>
      </c>
      <c r="E145" s="7">
        <v>-1.03987072208986E-2</v>
      </c>
      <c r="F145" s="7">
        <v>2.8990264940529201E-2</v>
      </c>
      <c r="G145" s="3"/>
      <c r="H145" s="3"/>
      <c r="I145" s="13"/>
      <c r="J145" s="13"/>
      <c r="K145" s="13"/>
      <c r="L145" s="13"/>
      <c r="M145" s="13"/>
      <c r="N145" s="13"/>
    </row>
    <row r="146" spans="1:14" ht="18.75" customHeight="1" x14ac:dyDescent="0.35">
      <c r="A146" s="7">
        <v>4.9862878121122698E-4</v>
      </c>
      <c r="B146" s="7">
        <v>2.1739986636405799E-2</v>
      </c>
      <c r="C146" s="7">
        <v>2.0202707317519501E-2</v>
      </c>
      <c r="D146" s="7">
        <v>1.94159436280909E-2</v>
      </c>
      <c r="E146" s="7">
        <v>-6.9930354909706399E-3</v>
      </c>
      <c r="F146" s="7">
        <v>-3.48917526477696E-2</v>
      </c>
      <c r="G146" s="3"/>
      <c r="H146" s="3"/>
      <c r="I146" s="13"/>
      <c r="J146" s="13"/>
      <c r="K146" s="13"/>
      <c r="L146" s="13"/>
      <c r="M146" s="13"/>
      <c r="N146" s="13"/>
    </row>
    <row r="147" spans="1:14" ht="18.75" customHeight="1" x14ac:dyDescent="0.35">
      <c r="A147" s="7">
        <v>4.5318351298752398E-2</v>
      </c>
      <c r="B147" s="7">
        <v>3.5778213478839002E-3</v>
      </c>
      <c r="C147" s="7">
        <v>0</v>
      </c>
      <c r="D147" s="7">
        <v>-9.6608501958278508E-3</v>
      </c>
      <c r="E147" s="7">
        <v>0</v>
      </c>
      <c r="F147" s="7">
        <v>-1.79102394789829E-2</v>
      </c>
      <c r="G147" s="3"/>
      <c r="H147" s="3"/>
      <c r="I147" s="13"/>
      <c r="J147" s="13"/>
      <c r="K147" s="13"/>
      <c r="L147" s="13"/>
      <c r="M147" s="13"/>
      <c r="N147" s="13"/>
    </row>
    <row r="148" spans="1:14" ht="18.75" customHeight="1" x14ac:dyDescent="0.35">
      <c r="A148" s="7">
        <v>4.7630389088134902E-4</v>
      </c>
      <c r="B148" s="7">
        <v>0</v>
      </c>
      <c r="C148" s="7">
        <v>0</v>
      </c>
      <c r="D148" s="7">
        <v>1.9239098232229301E-2</v>
      </c>
      <c r="E148" s="7">
        <v>0</v>
      </c>
      <c r="F148" s="7">
        <v>-2.4386322528235201E-2</v>
      </c>
      <c r="G148" s="3"/>
      <c r="H148" s="3"/>
      <c r="I148" s="13"/>
      <c r="J148" s="13"/>
      <c r="K148" s="13"/>
      <c r="L148" s="13"/>
      <c r="M148" s="13"/>
      <c r="N148" s="13"/>
    </row>
    <row r="149" spans="1:14" ht="18.75" customHeight="1" x14ac:dyDescent="0.35">
      <c r="A149" s="7">
        <v>2.3781224049674201E-3</v>
      </c>
      <c r="B149" s="7">
        <v>0</v>
      </c>
      <c r="C149" s="7">
        <v>-2.0202707317519501E-2</v>
      </c>
      <c r="D149" s="7">
        <v>0</v>
      </c>
      <c r="E149" s="7">
        <v>1.7391742711869201E-2</v>
      </c>
      <c r="F149" s="7">
        <v>-2.50023327157772E-2</v>
      </c>
      <c r="G149" s="3"/>
      <c r="H149" s="3"/>
      <c r="I149" s="13"/>
      <c r="J149" s="13"/>
      <c r="K149" s="13"/>
      <c r="L149" s="13"/>
      <c r="M149" s="13"/>
      <c r="N149" s="13"/>
    </row>
    <row r="150" spans="1:14" ht="18.75" customHeight="1" x14ac:dyDescent="0.35">
      <c r="A150" s="7">
        <v>0</v>
      </c>
      <c r="B150" s="7">
        <v>0</v>
      </c>
      <c r="C150" s="7">
        <v>0</v>
      </c>
      <c r="D150" s="7">
        <v>9.4776302764044609E-3</v>
      </c>
      <c r="E150" s="7">
        <v>0</v>
      </c>
      <c r="F150" s="7">
        <v>-1.91690876079923E-2</v>
      </c>
      <c r="G150" s="3"/>
      <c r="H150" s="3"/>
      <c r="I150" s="13"/>
      <c r="J150" s="13"/>
      <c r="K150" s="13"/>
      <c r="L150" s="13"/>
      <c r="M150" s="13"/>
      <c r="N150" s="13"/>
    </row>
    <row r="151" spans="1:14" ht="18.75" customHeight="1" x14ac:dyDescent="0.35">
      <c r="A151" s="7">
        <v>-1.19475734211181E-2</v>
      </c>
      <c r="B151" s="7">
        <v>-7.1684894786125204E-3</v>
      </c>
      <c r="C151" s="7">
        <v>2.0202707317519501E-2</v>
      </c>
      <c r="D151" s="7">
        <v>1.86899675233312E-2</v>
      </c>
      <c r="E151" s="7">
        <v>-3.4542348680875602E-3</v>
      </c>
      <c r="F151" s="7">
        <v>0</v>
      </c>
      <c r="G151" s="3"/>
      <c r="H151" s="3"/>
      <c r="I151" s="13"/>
      <c r="J151" s="13"/>
      <c r="K151" s="13"/>
      <c r="L151" s="13"/>
      <c r="M151" s="13"/>
      <c r="N151" s="13"/>
    </row>
    <row r="152" spans="1:14" ht="18.75" customHeight="1" x14ac:dyDescent="0.35">
      <c r="A152" s="7">
        <v>-3.6723832954694197E-2</v>
      </c>
      <c r="B152" s="7">
        <v>3.59066813072854E-3</v>
      </c>
      <c r="C152" s="7">
        <v>0</v>
      </c>
      <c r="D152" s="7">
        <v>9.2156021591240592E-3</v>
      </c>
      <c r="E152" s="7">
        <v>-3.4662079764862801E-3</v>
      </c>
      <c r="F152" s="7">
        <v>0</v>
      </c>
      <c r="G152" s="3"/>
      <c r="H152" s="3"/>
      <c r="I152" s="13"/>
      <c r="J152" s="13"/>
      <c r="K152" s="13"/>
      <c r="L152" s="13"/>
      <c r="M152" s="13"/>
      <c r="N152" s="13"/>
    </row>
    <row r="153" spans="1:14" ht="18.75" customHeight="1" x14ac:dyDescent="0.35">
      <c r="A153" s="7">
        <v>0</v>
      </c>
      <c r="B153" s="7">
        <v>3.5778213478839002E-3</v>
      </c>
      <c r="C153" s="7">
        <v>0</v>
      </c>
      <c r="D153" s="7">
        <v>-9.2156021591239794E-3</v>
      </c>
      <c r="E153" s="7">
        <v>-3.4782643763248099E-3</v>
      </c>
      <c r="F153" s="7">
        <v>-1.9550409212193601E-2</v>
      </c>
      <c r="G153" s="3"/>
      <c r="H153" s="3"/>
      <c r="I153" s="13"/>
      <c r="J153" s="13"/>
      <c r="K153" s="13"/>
      <c r="L153" s="13"/>
      <c r="M153" s="13"/>
      <c r="N153" s="13"/>
    </row>
    <row r="154" spans="1:14" ht="18.75" customHeight="1" x14ac:dyDescent="0.35">
      <c r="A154" s="7">
        <v>0</v>
      </c>
      <c r="B154" s="7">
        <v>0</v>
      </c>
      <c r="C154" s="7">
        <v>0</v>
      </c>
      <c r="D154" s="7">
        <v>-9.3013200364234199E-3</v>
      </c>
      <c r="E154" s="7">
        <v>-6.9930354909706399E-3</v>
      </c>
      <c r="F154" s="7">
        <v>0</v>
      </c>
      <c r="G154" s="3"/>
      <c r="H154" s="3"/>
      <c r="I154" s="13"/>
      <c r="J154" s="13"/>
      <c r="K154" s="13"/>
      <c r="L154" s="13"/>
      <c r="M154" s="13"/>
      <c r="N154" s="13"/>
    </row>
    <row r="155" spans="1:14" ht="18.75" customHeight="1" x14ac:dyDescent="0.35">
      <c r="A155" s="7">
        <v>0</v>
      </c>
      <c r="B155" s="7">
        <v>-1.80185055026784E-2</v>
      </c>
      <c r="C155" s="7">
        <v>0</v>
      </c>
      <c r="D155" s="7">
        <v>-9.3886474869078196E-3</v>
      </c>
      <c r="E155" s="7">
        <v>1.3937507843781701E-2</v>
      </c>
      <c r="F155" s="7">
        <v>-4.0272344835101601E-2</v>
      </c>
      <c r="G155" s="3"/>
      <c r="H155" s="3"/>
      <c r="I155" s="13"/>
      <c r="J155" s="13"/>
      <c r="K155" s="13"/>
      <c r="L155" s="13"/>
      <c r="M155" s="13"/>
      <c r="N155" s="13"/>
    </row>
    <row r="156" spans="1:14" ht="18.75" customHeight="1" x14ac:dyDescent="0.35">
      <c r="A156" s="7">
        <v>0</v>
      </c>
      <c r="B156" s="7">
        <v>1.80185055026784E-2</v>
      </c>
      <c r="C156" s="7">
        <v>0</v>
      </c>
      <c r="D156" s="7">
        <v>9.3886474869078508E-3</v>
      </c>
      <c r="E156" s="7">
        <v>3.4542348680876001E-3</v>
      </c>
      <c r="F156" s="7">
        <v>0</v>
      </c>
      <c r="G156" s="3"/>
      <c r="H156" s="3"/>
      <c r="I156" s="13"/>
      <c r="J156" s="13"/>
      <c r="K156" s="13"/>
      <c r="L156" s="13"/>
      <c r="M156" s="13"/>
      <c r="N156" s="13"/>
    </row>
    <row r="157" spans="1:14" ht="18.75" customHeight="1" x14ac:dyDescent="0.35">
      <c r="A157" s="7">
        <v>0</v>
      </c>
      <c r="B157" s="7">
        <v>0</v>
      </c>
      <c r="C157" s="7">
        <v>-1.0050335853501499E-2</v>
      </c>
      <c r="D157" s="7">
        <v>0</v>
      </c>
      <c r="E157" s="7">
        <v>0</v>
      </c>
      <c r="F157" s="7">
        <v>0</v>
      </c>
      <c r="G157" s="3"/>
      <c r="H157" s="3"/>
      <c r="I157" s="13"/>
      <c r="J157" s="13"/>
      <c r="K157" s="13"/>
      <c r="L157" s="13"/>
      <c r="M157" s="13"/>
      <c r="N157" s="13"/>
    </row>
    <row r="158" spans="1:14" ht="18.75" customHeight="1" x14ac:dyDescent="0.35">
      <c r="A158" s="7">
        <v>0</v>
      </c>
      <c r="B158" s="7">
        <v>1.4184634991956199E-2</v>
      </c>
      <c r="C158" s="7">
        <v>0</v>
      </c>
      <c r="D158" s="7">
        <v>1.8516922195547399E-2</v>
      </c>
      <c r="E158" s="7">
        <v>0</v>
      </c>
      <c r="F158" s="7">
        <v>0</v>
      </c>
      <c r="G158" s="3"/>
      <c r="H158" s="3"/>
      <c r="I158" s="13"/>
      <c r="J158" s="13"/>
      <c r="K158" s="13"/>
      <c r="L158" s="13"/>
      <c r="M158" s="13"/>
      <c r="N158" s="13"/>
    </row>
    <row r="159" spans="1:14" ht="18.75" customHeight="1" x14ac:dyDescent="0.35">
      <c r="A159" s="7">
        <v>0</v>
      </c>
      <c r="B159" s="7">
        <v>1.39862419747399E-2</v>
      </c>
      <c r="C159" s="7">
        <v>0</v>
      </c>
      <c r="D159" s="7">
        <v>-2.7905569682455202E-2</v>
      </c>
      <c r="E159" s="7">
        <v>-1.7391742711869201E-2</v>
      </c>
      <c r="F159" s="7">
        <v>-6.8679433676264202E-3</v>
      </c>
      <c r="G159" s="3"/>
      <c r="H159" s="3"/>
      <c r="I159" s="13"/>
      <c r="J159" s="13"/>
      <c r="K159" s="13"/>
      <c r="L159" s="13"/>
      <c r="M159" s="13"/>
      <c r="N159" s="13"/>
    </row>
    <row r="160" spans="1:14" ht="18.75" customHeight="1" x14ac:dyDescent="0.35">
      <c r="A160" s="7">
        <v>0</v>
      </c>
      <c r="B160" s="7">
        <v>6.9204428445737596E-3</v>
      </c>
      <c r="C160" s="7">
        <v>-2.0408871631207099E-2</v>
      </c>
      <c r="D160" s="7">
        <v>-4.83230154559103E-2</v>
      </c>
      <c r="E160" s="7">
        <v>1.7391742711869201E-2</v>
      </c>
      <c r="F160" s="7">
        <v>0</v>
      </c>
      <c r="G160" s="3"/>
      <c r="H160" s="3"/>
      <c r="I160" s="13"/>
      <c r="J160" s="13"/>
      <c r="K160" s="13"/>
      <c r="L160" s="13"/>
      <c r="M160" s="13"/>
      <c r="N160" s="13"/>
    </row>
    <row r="161" spans="1:14" ht="18.75" customHeight="1" x14ac:dyDescent="0.35">
      <c r="A161" s="7">
        <v>0</v>
      </c>
      <c r="B161" s="7">
        <v>1.0291686036547501E-2</v>
      </c>
      <c r="C161" s="7">
        <v>2.0408871631206998E-2</v>
      </c>
      <c r="D161" s="7">
        <v>3.8845385179505698E-2</v>
      </c>
      <c r="E161" s="7">
        <v>1.3698844358161899E-2</v>
      </c>
      <c r="F161" s="7">
        <v>0</v>
      </c>
      <c r="G161" s="3"/>
      <c r="H161" s="3"/>
      <c r="I161" s="13"/>
      <c r="J161" s="13"/>
      <c r="K161" s="13"/>
      <c r="L161" s="13"/>
      <c r="M161" s="13"/>
      <c r="N161" s="13"/>
    </row>
    <row r="162" spans="1:14" ht="18.75" customHeight="1" x14ac:dyDescent="0.35">
      <c r="A162" s="7">
        <v>0</v>
      </c>
      <c r="B162" s="7">
        <v>1.0186845306993E-2</v>
      </c>
      <c r="C162" s="7">
        <v>1.0050335853501499E-2</v>
      </c>
      <c r="D162" s="7">
        <v>4.6514649719722599E-2</v>
      </c>
      <c r="E162" s="7">
        <v>1.0152371464017901E-2</v>
      </c>
      <c r="F162" s="7">
        <v>0</v>
      </c>
      <c r="G162" s="3"/>
      <c r="H162" s="3"/>
      <c r="I162" s="13"/>
      <c r="J162" s="13"/>
      <c r="K162" s="13"/>
      <c r="L162" s="13"/>
      <c r="M162" s="13"/>
      <c r="N162" s="13"/>
    </row>
    <row r="163" spans="1:14" ht="18.75" customHeight="1" x14ac:dyDescent="0.35">
      <c r="A163" s="7">
        <v>0</v>
      </c>
      <c r="B163" s="7">
        <v>-6.7796869853788003E-3</v>
      </c>
      <c r="C163" s="7">
        <v>-5.1293294387550599E-2</v>
      </c>
      <c r="D163" s="7">
        <v>-3.7037019443318102E-2</v>
      </c>
      <c r="E163" s="7">
        <v>-2.7305450690267401E-2</v>
      </c>
      <c r="F163" s="7">
        <v>-2.79749933209552E-2</v>
      </c>
      <c r="G163" s="3"/>
      <c r="H163" s="3"/>
      <c r="I163" s="13"/>
      <c r="J163" s="13"/>
      <c r="K163" s="13"/>
      <c r="L163" s="13"/>
      <c r="M163" s="13"/>
      <c r="N163" s="13"/>
    </row>
    <row r="164" spans="1:14" ht="18.75" customHeight="1" x14ac:dyDescent="0.35">
      <c r="A164" s="7">
        <v>0</v>
      </c>
      <c r="B164" s="7">
        <v>-4.8790164169431799E-2</v>
      </c>
      <c r="C164" s="7">
        <v>0</v>
      </c>
      <c r="D164" s="7">
        <v>-9.4776302764045008E-3</v>
      </c>
      <c r="E164" s="7">
        <v>-3.4662079764862801E-3</v>
      </c>
      <c r="F164" s="7">
        <v>1.40817713022162E-2</v>
      </c>
      <c r="G164" s="3"/>
      <c r="H164" s="3"/>
      <c r="I164" s="13"/>
      <c r="J164" s="13"/>
      <c r="K164" s="13"/>
      <c r="L164" s="13"/>
      <c r="M164" s="13"/>
      <c r="N164" s="13"/>
    </row>
    <row r="165" spans="1:14" ht="18.75" customHeight="1" x14ac:dyDescent="0.35">
      <c r="A165" s="7">
        <v>2.80323248362357E-2</v>
      </c>
      <c r="B165" s="7">
        <v>-1.0772096981911099E-2</v>
      </c>
      <c r="C165" s="7">
        <v>0</v>
      </c>
      <c r="D165" s="7">
        <v>-9.57824803640152E-3</v>
      </c>
      <c r="E165" s="7">
        <v>6.9204428445737596E-3</v>
      </c>
      <c r="F165" s="7">
        <v>1.3893222018739E-2</v>
      </c>
      <c r="G165" s="3"/>
      <c r="H165" s="3"/>
      <c r="I165" s="13"/>
      <c r="J165" s="13"/>
      <c r="K165" s="13"/>
      <c r="L165" s="13"/>
      <c r="M165" s="13"/>
      <c r="N165" s="13"/>
    </row>
    <row r="166" spans="1:14" ht="18.75" customHeight="1" x14ac:dyDescent="0.35">
      <c r="A166" s="7">
        <v>-2.8032324836235599E-2</v>
      </c>
      <c r="B166" s="7">
        <v>7.19427563402723E-3</v>
      </c>
      <c r="C166" s="7">
        <v>-1.0582109330537E-2</v>
      </c>
      <c r="D166" s="7">
        <v>-2.9267137143104398E-2</v>
      </c>
      <c r="E166" s="7">
        <v>-0.12861737782209301</v>
      </c>
      <c r="F166" s="7">
        <v>6.8679433676265599E-3</v>
      </c>
      <c r="G166" s="3"/>
      <c r="H166" s="3"/>
      <c r="I166" s="13"/>
      <c r="J166" s="13"/>
      <c r="K166" s="13"/>
      <c r="L166" s="13"/>
      <c r="M166" s="13"/>
      <c r="N166" s="13"/>
    </row>
    <row r="167" spans="1:14" ht="18.75" customHeight="1" x14ac:dyDescent="0.35">
      <c r="A167" s="7">
        <v>2.4934546943808399E-4</v>
      </c>
      <c r="B167" s="7">
        <v>4.5542020446916E-2</v>
      </c>
      <c r="C167" s="7">
        <v>0</v>
      </c>
      <c r="D167" s="7">
        <v>1.9606286947276501E-2</v>
      </c>
      <c r="E167" s="7">
        <v>-2.7834798993444002E-2</v>
      </c>
      <c r="F167" s="7">
        <v>2.7029876818574699E-2</v>
      </c>
      <c r="G167" s="3"/>
      <c r="H167" s="3"/>
      <c r="I167" s="13"/>
      <c r="J167" s="13"/>
      <c r="K167" s="13"/>
      <c r="L167" s="13"/>
      <c r="M167" s="13"/>
      <c r="N167" s="13"/>
    </row>
    <row r="168" spans="1:14" ht="18.75" customHeight="1" x14ac:dyDescent="0.35">
      <c r="A168" s="7">
        <v>-2.4934546943802902E-4</v>
      </c>
      <c r="B168" s="7">
        <v>1.6978336534417798E-2</v>
      </c>
      <c r="C168" s="7">
        <v>0</v>
      </c>
      <c r="D168" s="7">
        <v>0</v>
      </c>
      <c r="E168" s="7">
        <v>1.99607425625382E-2</v>
      </c>
      <c r="F168" s="7">
        <v>-1.3420187046204001E-2</v>
      </c>
      <c r="G168" s="3"/>
      <c r="H168" s="3"/>
      <c r="I168" s="13"/>
      <c r="J168" s="13"/>
      <c r="K168" s="13"/>
      <c r="L168" s="13"/>
      <c r="M168" s="13"/>
      <c r="N168" s="13"/>
    </row>
    <row r="169" spans="1:14" ht="18.75" customHeight="1" x14ac:dyDescent="0.35">
      <c r="A169" s="7">
        <v>0</v>
      </c>
      <c r="B169" s="7">
        <v>-4.12429585340491E-2</v>
      </c>
      <c r="C169" s="7">
        <v>1.0582109330537E-2</v>
      </c>
      <c r="D169" s="7">
        <v>-3.9604680957664597E-2</v>
      </c>
      <c r="E169" s="7">
        <v>1.17879557520422E-2</v>
      </c>
      <c r="F169" s="7">
        <v>-4.1390526166925998E-2</v>
      </c>
      <c r="G169" s="3"/>
      <c r="H169" s="3"/>
      <c r="I169" s="13"/>
      <c r="J169" s="13"/>
      <c r="K169" s="13"/>
      <c r="L169" s="13"/>
      <c r="M169" s="13"/>
      <c r="N169" s="13"/>
    </row>
    <row r="170" spans="1:14" ht="18.75" customHeight="1" x14ac:dyDescent="0.35">
      <c r="A170" s="7">
        <v>-2.24691144337971E-3</v>
      </c>
      <c r="B170" s="7">
        <v>3.1090587070031199E-2</v>
      </c>
      <c r="C170" s="7">
        <v>-1.0582109330537E-2</v>
      </c>
      <c r="D170" s="7">
        <v>-3.0768072078442101E-2</v>
      </c>
      <c r="E170" s="7">
        <v>1.55041865359653E-2</v>
      </c>
      <c r="F170" s="7">
        <v>-2.8567367034424401E-2</v>
      </c>
      <c r="G170" s="3"/>
      <c r="H170" s="3"/>
      <c r="I170" s="13"/>
      <c r="J170" s="13"/>
      <c r="K170" s="13"/>
      <c r="L170" s="13"/>
      <c r="M170" s="13"/>
      <c r="N170" s="13"/>
    </row>
    <row r="171" spans="1:14" ht="18.75" customHeight="1" x14ac:dyDescent="0.35">
      <c r="A171" s="7">
        <v>3.6564004367508902E-2</v>
      </c>
      <c r="B171" s="7">
        <v>-2.7587956518829101E-2</v>
      </c>
      <c r="C171" s="7">
        <v>1.0582109330537E-2</v>
      </c>
      <c r="D171" s="7">
        <v>0</v>
      </c>
      <c r="E171" s="7">
        <v>0</v>
      </c>
      <c r="F171" s="7">
        <v>-2.1985441342479099E-2</v>
      </c>
      <c r="G171" s="3"/>
      <c r="H171" s="3"/>
      <c r="I171" s="13"/>
      <c r="J171" s="13"/>
      <c r="K171" s="13"/>
      <c r="L171" s="13"/>
      <c r="M171" s="13"/>
      <c r="N171" s="13"/>
    </row>
    <row r="172" spans="1:14" ht="18.75" customHeight="1" x14ac:dyDescent="0.35">
      <c r="A172" s="7">
        <v>-3.6813973122716399E-2</v>
      </c>
      <c r="B172" s="7">
        <v>-1.0544913176615E-2</v>
      </c>
      <c r="C172" s="7">
        <v>-1.0582109330537E-2</v>
      </c>
      <c r="D172" s="7">
        <v>-2.10618796717634E-2</v>
      </c>
      <c r="E172" s="7">
        <v>0</v>
      </c>
      <c r="F172" s="7">
        <v>0</v>
      </c>
      <c r="G172" s="3"/>
      <c r="H172" s="3"/>
      <c r="I172" s="13"/>
      <c r="J172" s="13"/>
      <c r="K172" s="13"/>
      <c r="L172" s="13"/>
      <c r="M172" s="13"/>
      <c r="N172" s="13"/>
    </row>
    <row r="173" spans="1:14" ht="18.75" customHeight="1" x14ac:dyDescent="0.35">
      <c r="A173" s="7">
        <v>2.4996875520743998E-4</v>
      </c>
      <c r="B173" s="7">
        <v>0</v>
      </c>
      <c r="C173" s="7">
        <v>2.1053409197832301E-2</v>
      </c>
      <c r="D173" s="7">
        <v>1.05809526172912E-2</v>
      </c>
      <c r="E173" s="7">
        <v>-3.8535693159899701E-3</v>
      </c>
      <c r="F173" s="7">
        <v>0</v>
      </c>
      <c r="G173" s="3"/>
      <c r="H173" s="3"/>
      <c r="I173" s="13"/>
      <c r="J173" s="13"/>
      <c r="K173" s="13"/>
      <c r="L173" s="13"/>
      <c r="M173" s="13"/>
      <c r="N173" s="13"/>
    </row>
    <row r="174" spans="1:14" ht="18.75" customHeight="1" x14ac:dyDescent="0.35">
      <c r="A174" s="7">
        <v>-2.4996875520745299E-4</v>
      </c>
      <c r="B174" s="7">
        <v>1.0544913176615E-2</v>
      </c>
      <c r="C174" s="7">
        <v>-1.04712998672954E-2</v>
      </c>
      <c r="D174" s="7">
        <v>3.10977988011878E-2</v>
      </c>
      <c r="E174" s="7">
        <v>3.8535693159899701E-3</v>
      </c>
      <c r="F174" s="7">
        <v>-3.7736281537750098E-2</v>
      </c>
      <c r="G174" s="3"/>
      <c r="H174" s="3"/>
      <c r="I174" s="13"/>
      <c r="J174" s="13"/>
      <c r="K174" s="13"/>
      <c r="L174" s="13"/>
      <c r="M174" s="13"/>
      <c r="N174" s="13"/>
    </row>
    <row r="175" spans="1:14" ht="18.75" customHeight="1" x14ac:dyDescent="0.35">
      <c r="A175" s="7">
        <v>1.49887612373595E-3</v>
      </c>
      <c r="B175" s="7">
        <v>1.38891121606671E-2</v>
      </c>
      <c r="C175" s="7">
        <v>2.0834086902842101E-2</v>
      </c>
      <c r="D175" s="7">
        <v>2.02003884742512E-2</v>
      </c>
      <c r="E175" s="7">
        <v>1.9048194970694401E-2</v>
      </c>
      <c r="F175" s="7">
        <v>3.7736281537750202E-2</v>
      </c>
      <c r="G175" s="3"/>
      <c r="H175" s="3"/>
      <c r="I175" s="13"/>
      <c r="J175" s="13"/>
      <c r="K175" s="13"/>
      <c r="L175" s="13"/>
      <c r="M175" s="13"/>
      <c r="N175" s="13"/>
    </row>
    <row r="176" spans="1:14" ht="18.75" customHeight="1" x14ac:dyDescent="0.35">
      <c r="A176" s="7">
        <v>1.2473495442893801E-3</v>
      </c>
      <c r="B176" s="7">
        <v>-3.4542348680875602E-3</v>
      </c>
      <c r="C176" s="7">
        <v>0</v>
      </c>
      <c r="D176" s="7">
        <v>-1.00491881425249E-2</v>
      </c>
      <c r="E176" s="7">
        <v>-7.5757938084576601E-3</v>
      </c>
      <c r="F176" s="7">
        <v>3.6371133198486998E-2</v>
      </c>
      <c r="G176" s="3"/>
      <c r="H176" s="3"/>
      <c r="I176" s="13"/>
      <c r="J176" s="13"/>
      <c r="K176" s="13"/>
      <c r="L176" s="13"/>
      <c r="M176" s="13"/>
      <c r="N176" s="13"/>
    </row>
    <row r="177" spans="1:14" ht="18.75" customHeight="1" x14ac:dyDescent="0.35">
      <c r="A177" s="7">
        <v>9.6762943305319891E-3</v>
      </c>
      <c r="B177" s="7">
        <v>-6.9444723528110496E-3</v>
      </c>
      <c r="C177" s="7">
        <v>-1.03627870355465E-2</v>
      </c>
      <c r="D177" s="7">
        <v>4.9265531153492498E-2</v>
      </c>
      <c r="E177" s="7">
        <v>2.6267926820610299E-2</v>
      </c>
      <c r="F177" s="7">
        <v>-3.6371133198486998E-2</v>
      </c>
      <c r="G177" s="3"/>
      <c r="H177" s="3"/>
      <c r="I177" s="13"/>
      <c r="J177" s="13"/>
      <c r="K177" s="13"/>
      <c r="L177" s="13"/>
      <c r="M177" s="13"/>
      <c r="N177" s="13"/>
    </row>
    <row r="178" spans="1:14" ht="18.75" customHeight="1" x14ac:dyDescent="0.35">
      <c r="A178" s="7">
        <v>-1.1922644956906101E-2</v>
      </c>
      <c r="B178" s="7">
        <v>0</v>
      </c>
      <c r="C178" s="7">
        <v>0</v>
      </c>
      <c r="D178" s="7">
        <v>0</v>
      </c>
      <c r="E178" s="7">
        <v>-7.6961041136128394E-2</v>
      </c>
      <c r="F178" s="7">
        <v>3.6371133198486998E-2</v>
      </c>
      <c r="G178" s="3"/>
      <c r="H178" s="3"/>
      <c r="I178" s="13"/>
      <c r="J178" s="13"/>
      <c r="K178" s="13"/>
      <c r="L178" s="13"/>
      <c r="M178" s="13"/>
      <c r="N178" s="13"/>
    </row>
    <row r="179" spans="1:14" ht="18.75" customHeight="1" x14ac:dyDescent="0.35">
      <c r="A179" s="7">
        <v>4.11217996491684E-2</v>
      </c>
      <c r="B179" s="7">
        <v>0</v>
      </c>
      <c r="C179" s="7">
        <v>0</v>
      </c>
      <c r="D179" s="7">
        <v>-9.6608501958278508E-3</v>
      </c>
      <c r="E179" s="7">
        <v>-3.2523191705560103E-2</v>
      </c>
      <c r="F179" s="7">
        <v>0</v>
      </c>
      <c r="G179" s="3"/>
      <c r="H179" s="3"/>
      <c r="I179" s="13"/>
      <c r="J179" s="13"/>
      <c r="K179" s="13"/>
      <c r="L179" s="13"/>
      <c r="M179" s="13"/>
      <c r="N179" s="13"/>
    </row>
    <row r="180" spans="1:14" ht="18.75" customHeight="1" x14ac:dyDescent="0.35">
      <c r="A180" s="7">
        <v>-4.1621674690819399E-2</v>
      </c>
      <c r="B180" s="7">
        <v>2.7493140580198701E-2</v>
      </c>
      <c r="C180" s="7">
        <v>1.0362787035546699E-2</v>
      </c>
      <c r="D180" s="7">
        <v>-9.7550934322629106E-3</v>
      </c>
      <c r="E180" s="7">
        <v>7.1743904858841301E-2</v>
      </c>
      <c r="F180" s="7">
        <v>-7.4107414736237096E-2</v>
      </c>
      <c r="G180" s="3"/>
      <c r="H180" s="3"/>
      <c r="I180" s="13"/>
      <c r="J180" s="13"/>
      <c r="K180" s="13"/>
      <c r="L180" s="13"/>
      <c r="M180" s="13"/>
      <c r="N180" s="13"/>
    </row>
    <row r="181" spans="1:14" ht="18.75" customHeight="1" x14ac:dyDescent="0.35">
      <c r="A181" s="7">
        <v>4.1621674690819503E-2</v>
      </c>
      <c r="B181" s="7">
        <v>1.6807118316381198E-2</v>
      </c>
      <c r="C181" s="7">
        <v>1.0256500167189099E-2</v>
      </c>
      <c r="D181" s="7">
        <v>3.7604168304468701E-2</v>
      </c>
      <c r="E181" s="7">
        <v>3.7740327982847099E-2</v>
      </c>
      <c r="F181" s="7">
        <v>-0.122605715073137</v>
      </c>
      <c r="G181" s="3"/>
      <c r="H181" s="3"/>
      <c r="I181" s="13"/>
      <c r="J181" s="13"/>
      <c r="K181" s="13"/>
      <c r="L181" s="13"/>
      <c r="M181" s="13"/>
      <c r="N181" s="13"/>
    </row>
    <row r="182" spans="1:14" ht="18.75" customHeight="1" x14ac:dyDescent="0.35">
      <c r="A182" s="7">
        <v>-4.7973135964421697E-4</v>
      </c>
      <c r="B182" s="7">
        <v>6.6445427186685099E-3</v>
      </c>
      <c r="C182" s="7">
        <v>0</v>
      </c>
      <c r="D182" s="7">
        <v>-1.8694893340819401E-2</v>
      </c>
      <c r="E182" s="7">
        <v>0</v>
      </c>
      <c r="F182" s="7">
        <v>0</v>
      </c>
      <c r="G182" s="3"/>
      <c r="H182" s="3"/>
      <c r="I182" s="13"/>
      <c r="J182" s="13"/>
      <c r="K182" s="13"/>
      <c r="L182" s="13"/>
      <c r="M182" s="13"/>
      <c r="N182" s="13"/>
    </row>
    <row r="183" spans="1:14" ht="18.75" customHeight="1" x14ac:dyDescent="0.35">
      <c r="A183" s="7">
        <v>-7.2002883225982903E-4</v>
      </c>
      <c r="B183" s="7">
        <v>0</v>
      </c>
      <c r="C183" s="7">
        <v>-1.0256500167189099E-2</v>
      </c>
      <c r="D183" s="7">
        <v>0</v>
      </c>
      <c r="E183" s="7">
        <v>-1.8692133012152501E-2</v>
      </c>
      <c r="F183" s="7">
        <v>0</v>
      </c>
      <c r="G183" s="3"/>
      <c r="H183" s="3"/>
      <c r="I183" s="13"/>
      <c r="J183" s="13"/>
      <c r="K183" s="13"/>
      <c r="L183" s="13"/>
      <c r="M183" s="13"/>
      <c r="N183" s="13"/>
    </row>
    <row r="184" spans="1:14" ht="18.75" customHeight="1" x14ac:dyDescent="0.35">
      <c r="A184" s="7">
        <v>7.2002883225984204E-4</v>
      </c>
      <c r="B184" s="7">
        <v>6.6006840313520901E-3</v>
      </c>
      <c r="C184" s="7">
        <v>1.0256500167189099E-2</v>
      </c>
      <c r="D184" s="7">
        <v>0</v>
      </c>
      <c r="E184" s="7">
        <v>1.4981553615616899E-2</v>
      </c>
      <c r="F184" s="7">
        <v>0</v>
      </c>
      <c r="G184" s="3"/>
      <c r="H184" s="3"/>
      <c r="I184" s="13"/>
      <c r="J184" s="13"/>
      <c r="K184" s="13"/>
      <c r="L184" s="13"/>
      <c r="M184" s="13"/>
      <c r="N184" s="13"/>
    </row>
    <row r="185" spans="1:14" ht="18.75" customHeight="1" x14ac:dyDescent="0.35">
      <c r="A185" s="7">
        <v>-1.0370284664421499E-2</v>
      </c>
      <c r="B185" s="7">
        <v>1.3072081567352701E-2</v>
      </c>
      <c r="C185" s="7">
        <v>2.0202707317519501E-2</v>
      </c>
      <c r="D185" s="7">
        <v>3.70466919548861E-2</v>
      </c>
      <c r="E185" s="7">
        <v>1.8416726786231099E-2</v>
      </c>
      <c r="F185" s="7">
        <v>1.72469336010544E-2</v>
      </c>
      <c r="G185" s="3"/>
      <c r="H185" s="3"/>
      <c r="I185" s="13"/>
      <c r="J185" s="13"/>
      <c r="K185" s="13"/>
      <c r="L185" s="13"/>
      <c r="M185" s="13"/>
      <c r="N185" s="13"/>
    </row>
    <row r="186" spans="1:14" ht="18.75" customHeight="1" x14ac:dyDescent="0.35">
      <c r="A186" s="7">
        <v>-3.0771658666753701E-2</v>
      </c>
      <c r="B186" s="7">
        <v>0</v>
      </c>
      <c r="C186" s="7">
        <v>0</v>
      </c>
      <c r="D186" s="7">
        <v>0</v>
      </c>
      <c r="E186" s="7">
        <v>0</v>
      </c>
      <c r="F186" s="7">
        <v>8.5045906115172407E-3</v>
      </c>
      <c r="G186" s="3"/>
      <c r="H186" s="3"/>
      <c r="I186" s="13"/>
      <c r="J186" s="13"/>
      <c r="K186" s="13"/>
      <c r="L186" s="13"/>
      <c r="M186" s="13"/>
      <c r="N186" s="13"/>
    </row>
    <row r="187" spans="1:14" ht="18.75" customHeight="1" x14ac:dyDescent="0.35">
      <c r="A187" s="7">
        <v>2.7128667388252699E-2</v>
      </c>
      <c r="B187" s="7">
        <v>0</v>
      </c>
      <c r="C187" s="7">
        <v>9.9503308531680903E-3</v>
      </c>
      <c r="D187" s="7">
        <v>0</v>
      </c>
      <c r="E187" s="7">
        <v>0</v>
      </c>
      <c r="F187" s="7">
        <v>-2.57515242125715E-2</v>
      </c>
      <c r="G187" s="3"/>
      <c r="H187" s="3"/>
      <c r="I187" s="13"/>
      <c r="J187" s="13"/>
      <c r="K187" s="13"/>
      <c r="L187" s="13"/>
      <c r="M187" s="13"/>
      <c r="N187" s="13"/>
    </row>
    <row r="188" spans="1:14" ht="18.75" customHeight="1" x14ac:dyDescent="0.35">
      <c r="A188" s="7">
        <v>-2.43605479788134E-3</v>
      </c>
      <c r="B188" s="7">
        <v>-6.5146810211937503E-3</v>
      </c>
      <c r="C188" s="7">
        <v>0</v>
      </c>
      <c r="D188" s="7">
        <v>0</v>
      </c>
      <c r="E188" s="7">
        <v>2.1661496781179498E-2</v>
      </c>
      <c r="F188" s="7">
        <v>8.6606484295303002E-3</v>
      </c>
      <c r="G188" s="3"/>
      <c r="H188" s="3"/>
      <c r="I188" s="13"/>
      <c r="J188" s="13"/>
      <c r="K188" s="13"/>
      <c r="L188" s="13"/>
      <c r="M188" s="13"/>
      <c r="N188" s="13"/>
    </row>
    <row r="189" spans="1:14" ht="18.75" customHeight="1" x14ac:dyDescent="0.35">
      <c r="A189" s="7">
        <v>0</v>
      </c>
      <c r="B189" s="7">
        <v>6.5146810211936697E-3</v>
      </c>
      <c r="C189" s="7">
        <v>9.8522964430114192E-3</v>
      </c>
      <c r="D189" s="7">
        <v>9.0463847779653703E-3</v>
      </c>
      <c r="E189" s="7">
        <v>-1.0772096981911099E-2</v>
      </c>
      <c r="F189" s="7">
        <v>8.5862851715242001E-3</v>
      </c>
      <c r="G189" s="3"/>
      <c r="H189" s="3"/>
      <c r="I189" s="13"/>
      <c r="J189" s="13"/>
      <c r="K189" s="13"/>
      <c r="L189" s="13"/>
      <c r="M189" s="13"/>
      <c r="N189" s="13"/>
    </row>
    <row r="190" spans="1:14" ht="18.75" customHeight="1" x14ac:dyDescent="0.35">
      <c r="A190" s="7">
        <v>-2.46926125903714E-2</v>
      </c>
      <c r="B190" s="7">
        <v>6.4725145056175196E-3</v>
      </c>
      <c r="C190" s="7">
        <v>-9.8522964430114799E-3</v>
      </c>
      <c r="D190" s="7">
        <v>-9.0463847779653304E-3</v>
      </c>
      <c r="E190" s="7">
        <v>-1.8215439891341199E-2</v>
      </c>
      <c r="F190" s="7">
        <v>0</v>
      </c>
      <c r="G190" s="3"/>
      <c r="H190" s="3"/>
      <c r="I190" s="13"/>
      <c r="J190" s="13"/>
      <c r="K190" s="13"/>
      <c r="L190" s="13"/>
      <c r="M190" s="13"/>
      <c r="N190" s="13"/>
    </row>
    <row r="191" spans="1:14" ht="18.75" customHeight="1" x14ac:dyDescent="0.35">
      <c r="A191" s="7">
        <v>0</v>
      </c>
      <c r="B191" s="7">
        <v>6.4308903302903297E-3</v>
      </c>
      <c r="C191" s="7">
        <v>9.8522964430114192E-3</v>
      </c>
      <c r="D191" s="7">
        <v>4.4453427924646703E-2</v>
      </c>
      <c r="E191" s="7">
        <v>-4.5120435280469703E-2</v>
      </c>
      <c r="F191" s="7">
        <v>-8.5862851715241204E-3</v>
      </c>
      <c r="G191" s="3"/>
      <c r="H191" s="3"/>
      <c r="I191" s="13"/>
      <c r="J191" s="13"/>
      <c r="K191" s="13"/>
      <c r="L191" s="13"/>
      <c r="M191" s="13"/>
      <c r="N191" s="13"/>
    </row>
    <row r="192" spans="1:14" ht="18.75" customHeight="1" x14ac:dyDescent="0.35">
      <c r="A192" s="7">
        <v>0</v>
      </c>
      <c r="B192" s="7">
        <v>-1.2903404835907999E-2</v>
      </c>
      <c r="C192" s="7">
        <v>-9.8522964430114799E-3</v>
      </c>
      <c r="D192" s="7">
        <v>0</v>
      </c>
      <c r="E192" s="7">
        <v>1.1472401162236801E-2</v>
      </c>
      <c r="F192" s="7">
        <v>0</v>
      </c>
      <c r="G192" s="3"/>
      <c r="H192" s="3"/>
      <c r="I192" s="13"/>
      <c r="J192" s="13"/>
      <c r="K192" s="13"/>
      <c r="L192" s="13"/>
      <c r="M192" s="13"/>
      <c r="N192" s="13"/>
    </row>
    <row r="193" spans="1:14" ht="18.75" customHeight="1" x14ac:dyDescent="0.35">
      <c r="A193" s="7">
        <v>-1.2325649690636899E-2</v>
      </c>
      <c r="B193" s="7">
        <v>-0.127980962093874</v>
      </c>
      <c r="C193" s="7">
        <v>-6.1243625240718698E-2</v>
      </c>
      <c r="D193" s="7">
        <v>-0.100541053078848</v>
      </c>
      <c r="E193" s="7">
        <v>-9.1515108835773296E-2</v>
      </c>
      <c r="F193" s="7">
        <v>0</v>
      </c>
      <c r="G193" s="3"/>
      <c r="H193" s="3"/>
      <c r="I193" s="13"/>
      <c r="J193" s="13"/>
      <c r="K193" s="13"/>
      <c r="L193" s="13"/>
      <c r="M193" s="13"/>
      <c r="N193" s="13"/>
    </row>
    <row r="194" spans="1:14" ht="18.75" customHeight="1" x14ac:dyDescent="0.35">
      <c r="A194" s="7">
        <v>1.2325649690636899E-2</v>
      </c>
      <c r="B194" s="7">
        <v>-1.11318403688442E-2</v>
      </c>
      <c r="C194" s="7">
        <v>0</v>
      </c>
      <c r="D194" s="7">
        <v>1.90409331993153E-2</v>
      </c>
      <c r="E194" s="7">
        <v>-3.39015516756812E-2</v>
      </c>
      <c r="F194" s="7">
        <v>-2.6201288857456699E-2</v>
      </c>
      <c r="G194" s="3"/>
      <c r="H194" s="3"/>
      <c r="I194" s="13"/>
      <c r="J194" s="13"/>
      <c r="K194" s="13"/>
      <c r="L194" s="13"/>
      <c r="M194" s="13"/>
      <c r="N194" s="13"/>
    </row>
    <row r="195" spans="1:14" ht="18.75" customHeight="1" x14ac:dyDescent="0.35">
      <c r="A195" s="7">
        <v>0</v>
      </c>
      <c r="B195" s="7">
        <v>-3.7383221106071E-3</v>
      </c>
      <c r="C195" s="7">
        <v>0</v>
      </c>
      <c r="D195" s="7">
        <v>-9.4751476421268497E-3</v>
      </c>
      <c r="E195" s="7">
        <v>-3.50913198112702E-2</v>
      </c>
      <c r="F195" s="7">
        <v>8.8132285357532397E-3</v>
      </c>
      <c r="G195" s="3"/>
      <c r="H195" s="3"/>
      <c r="I195" s="13"/>
      <c r="J195" s="13"/>
      <c r="K195" s="13"/>
      <c r="L195" s="13"/>
      <c r="M195" s="13"/>
      <c r="N195" s="13"/>
    </row>
    <row r="196" spans="1:14" ht="18.75" customHeight="1" x14ac:dyDescent="0.35">
      <c r="A196" s="7">
        <v>0</v>
      </c>
      <c r="B196" s="7">
        <v>-1.12995552539334E-2</v>
      </c>
      <c r="C196" s="7">
        <v>0</v>
      </c>
      <c r="D196" s="7">
        <v>0</v>
      </c>
      <c r="E196" s="7">
        <v>-6.4538521137571206E-2</v>
      </c>
      <c r="F196" s="7">
        <v>8.7274118921730898E-3</v>
      </c>
      <c r="G196" s="3"/>
      <c r="H196" s="3"/>
      <c r="I196" s="13"/>
      <c r="J196" s="13"/>
      <c r="K196" s="13"/>
      <c r="L196" s="13"/>
      <c r="M196" s="13"/>
      <c r="N196" s="13"/>
    </row>
    <row r="197" spans="1:14" ht="18.75" customHeight="1" x14ac:dyDescent="0.35">
      <c r="A197" s="7">
        <v>-1.25787822068601E-2</v>
      </c>
      <c r="B197" s="7">
        <v>-3.7950709685516098E-3</v>
      </c>
      <c r="C197" s="7">
        <v>-1.0582109330537E-2</v>
      </c>
      <c r="D197" s="7">
        <v>-2.8986651714749099E-2</v>
      </c>
      <c r="E197" s="7">
        <v>-9.5694510161506707E-3</v>
      </c>
      <c r="F197" s="7">
        <v>0</v>
      </c>
      <c r="G197" s="3"/>
      <c r="H197" s="3"/>
      <c r="I197" s="13"/>
      <c r="J197" s="13"/>
      <c r="K197" s="13"/>
      <c r="L197" s="13"/>
      <c r="M197" s="13"/>
      <c r="N197" s="13"/>
    </row>
    <row r="198" spans="1:14" ht="18.75" customHeight="1" x14ac:dyDescent="0.35">
      <c r="A198" s="7">
        <v>-7.6239251106593698E-3</v>
      </c>
      <c r="B198" s="7">
        <v>3.79507096855153E-3</v>
      </c>
      <c r="C198" s="7">
        <v>0</v>
      </c>
      <c r="D198" s="7">
        <v>1.9420866157560699E-2</v>
      </c>
      <c r="E198" s="7">
        <v>-4.8192864359488802E-3</v>
      </c>
      <c r="F198" s="7">
        <v>2.5751524212571601E-2</v>
      </c>
      <c r="G198" s="3"/>
      <c r="H198" s="3"/>
      <c r="I198" s="13"/>
      <c r="J198" s="13"/>
      <c r="K198" s="13"/>
      <c r="L198" s="13"/>
      <c r="M198" s="13"/>
      <c r="N198" s="13"/>
    </row>
    <row r="199" spans="1:14" ht="18.75" customHeight="1" x14ac:dyDescent="0.35">
      <c r="A199" s="7">
        <v>-5.1151006667703803E-3</v>
      </c>
      <c r="B199" s="7">
        <v>1.50378773645405E-2</v>
      </c>
      <c r="C199" s="7">
        <v>1.0582109330537E-2</v>
      </c>
      <c r="D199" s="7">
        <v>-1.9420866157560699E-2</v>
      </c>
      <c r="E199" s="7">
        <v>-4.8426244757880203E-3</v>
      </c>
      <c r="F199" s="7">
        <v>0</v>
      </c>
      <c r="G199" s="3"/>
      <c r="H199" s="3"/>
      <c r="I199" s="13"/>
      <c r="J199" s="13"/>
      <c r="K199" s="13"/>
      <c r="L199" s="13"/>
      <c r="M199" s="13"/>
      <c r="N199" s="13"/>
    </row>
    <row r="200" spans="1:14" ht="18.75" customHeight="1" x14ac:dyDescent="0.35">
      <c r="A200" s="7">
        <v>2.5608208616736501E-3</v>
      </c>
      <c r="B200" s="7">
        <v>3.72439909098249E-3</v>
      </c>
      <c r="C200" s="7">
        <v>0</v>
      </c>
      <c r="D200" s="7">
        <v>2.8986651714748998E-2</v>
      </c>
      <c r="E200" s="7">
        <v>-9.7561749453646904E-3</v>
      </c>
      <c r="F200" s="7">
        <v>-2.57515242125715E-2</v>
      </c>
      <c r="G200" s="3"/>
      <c r="H200" s="3"/>
      <c r="I200" s="13"/>
      <c r="J200" s="13"/>
      <c r="K200" s="13"/>
      <c r="L200" s="13"/>
      <c r="M200" s="13"/>
      <c r="N200" s="13"/>
    </row>
    <row r="201" spans="1:14" ht="18.75" customHeight="1" x14ac:dyDescent="0.35">
      <c r="A201" s="7">
        <v>-1.2795907056251899E-3</v>
      </c>
      <c r="B201" s="7">
        <v>3.7105793965355499E-3</v>
      </c>
      <c r="C201" s="7">
        <v>0</v>
      </c>
      <c r="D201" s="7">
        <v>0</v>
      </c>
      <c r="E201" s="7">
        <v>-4.9140148024289301E-3</v>
      </c>
      <c r="F201" s="7">
        <v>0</v>
      </c>
      <c r="G201" s="3"/>
      <c r="H201" s="3"/>
      <c r="I201" s="13"/>
      <c r="J201" s="13"/>
      <c r="K201" s="13"/>
      <c r="L201" s="13"/>
      <c r="M201" s="13"/>
      <c r="N201" s="13"/>
    </row>
    <row r="202" spans="1:14" ht="18.75" customHeight="1" x14ac:dyDescent="0.35">
      <c r="A202" s="7">
        <v>6.0850550950957802E-2</v>
      </c>
      <c r="B202" s="7">
        <v>-3.0077455237277999E-2</v>
      </c>
      <c r="C202" s="7">
        <v>0</v>
      </c>
      <c r="D202" s="7">
        <v>2.8170040982946301E-2</v>
      </c>
      <c r="E202" s="7">
        <v>9.8040000966206197E-3</v>
      </c>
      <c r="F202" s="7">
        <v>8.6606484295303002E-3</v>
      </c>
      <c r="G202" s="3"/>
      <c r="H202" s="3"/>
      <c r="I202" s="13"/>
      <c r="J202" s="13"/>
      <c r="K202" s="13"/>
      <c r="L202" s="13"/>
      <c r="M202" s="13"/>
      <c r="N202" s="13"/>
    </row>
    <row r="203" spans="1:14" ht="18.75" customHeight="1" x14ac:dyDescent="0.35">
      <c r="A203" s="7">
        <v>-6.0594501788119801E-2</v>
      </c>
      <c r="B203" s="7">
        <v>2.2642476749759801E-2</v>
      </c>
      <c r="C203" s="7">
        <v>0</v>
      </c>
      <c r="D203" s="7">
        <v>1.8351798614066502E-2</v>
      </c>
      <c r="E203" s="7">
        <v>-2.46926125903714E-2</v>
      </c>
      <c r="F203" s="7">
        <v>-1.73880603217034E-2</v>
      </c>
      <c r="G203" s="3"/>
      <c r="H203" s="3"/>
      <c r="I203" s="13"/>
      <c r="J203" s="13"/>
      <c r="K203" s="13"/>
      <c r="L203" s="13"/>
      <c r="M203" s="13"/>
      <c r="N203" s="13"/>
    </row>
    <row r="204" spans="1:14" ht="18.75" customHeight="1" x14ac:dyDescent="0.35">
      <c r="A204" s="7">
        <v>6.0594501788119801E-2</v>
      </c>
      <c r="B204" s="7">
        <v>-2.2642476749759902E-2</v>
      </c>
      <c r="C204" s="7">
        <v>0</v>
      </c>
      <c r="D204" s="7">
        <v>-9.1386331736288302E-3</v>
      </c>
      <c r="E204" s="7">
        <v>0</v>
      </c>
      <c r="F204" s="7">
        <v>-8.8132285357532692E-3</v>
      </c>
      <c r="G204" s="3"/>
      <c r="H204" s="3"/>
      <c r="I204" s="13"/>
      <c r="J204" s="13"/>
      <c r="K204" s="13"/>
      <c r="L204" s="13"/>
      <c r="M204" s="13"/>
      <c r="N204" s="13"/>
    </row>
    <row r="205" spans="1:14" ht="18.75" customHeight="1" x14ac:dyDescent="0.35">
      <c r="A205" s="7">
        <v>-6.2131781107006297E-2</v>
      </c>
      <c r="B205" s="7">
        <v>0</v>
      </c>
      <c r="C205" s="7">
        <v>0</v>
      </c>
      <c r="D205" s="7">
        <v>0</v>
      </c>
      <c r="E205" s="7">
        <v>-5.0125418235442898E-3</v>
      </c>
      <c r="F205" s="7">
        <v>6.01042981475335E-2</v>
      </c>
      <c r="G205" s="3"/>
      <c r="H205" s="3"/>
      <c r="I205" s="13"/>
      <c r="J205" s="13"/>
      <c r="K205" s="13"/>
      <c r="L205" s="13"/>
      <c r="M205" s="13"/>
      <c r="N205" s="13"/>
    </row>
    <row r="206" spans="1:14" ht="18.75" customHeight="1" x14ac:dyDescent="0.35">
      <c r="A206" s="7">
        <v>4.0206420478040399E-2</v>
      </c>
      <c r="B206" s="7">
        <v>3.0077455237277999E-2</v>
      </c>
      <c r="C206" s="7">
        <v>1.04712998672954E-2</v>
      </c>
      <c r="D206" s="7">
        <v>1.81850179515941E-2</v>
      </c>
      <c r="E206" s="7">
        <v>2.4815169119723798E-2</v>
      </c>
      <c r="F206" s="7">
        <v>0</v>
      </c>
      <c r="G206" s="3"/>
      <c r="H206" s="3"/>
      <c r="I206" s="13"/>
      <c r="J206" s="13"/>
      <c r="K206" s="13"/>
      <c r="L206" s="13"/>
      <c r="M206" s="13"/>
      <c r="N206" s="13"/>
    </row>
    <row r="207" spans="1:14" ht="18.75" customHeight="1" x14ac:dyDescent="0.35">
      <c r="A207" s="7">
        <v>-1.48886124937505E-2</v>
      </c>
      <c r="B207" s="7">
        <v>7.38010729762246E-3</v>
      </c>
      <c r="C207" s="7">
        <v>1.0362787035546699E-2</v>
      </c>
      <c r="D207" s="7">
        <v>0</v>
      </c>
      <c r="E207" s="7">
        <v>5.2518034283446403E-2</v>
      </c>
      <c r="F207" s="7">
        <v>-2.5316724118552701E-2</v>
      </c>
      <c r="G207" s="3"/>
      <c r="H207" s="3"/>
      <c r="I207" s="13"/>
      <c r="J207" s="13"/>
      <c r="K207" s="13"/>
      <c r="L207" s="13"/>
      <c r="M207" s="13"/>
      <c r="N207" s="13"/>
    </row>
    <row r="208" spans="1:14" ht="18.75" customHeight="1" x14ac:dyDescent="0.35">
      <c r="A208" s="7">
        <v>0</v>
      </c>
      <c r="B208" s="7">
        <v>7.3260400920728804E-3</v>
      </c>
      <c r="C208" s="7">
        <v>1.0256500167189099E-2</v>
      </c>
      <c r="D208" s="7">
        <v>2.6667497906348401E-2</v>
      </c>
      <c r="E208" s="7">
        <v>-7.2320661579625994E-2</v>
      </c>
      <c r="F208" s="7">
        <v>-2.59743454932275E-2</v>
      </c>
      <c r="G208" s="3"/>
      <c r="H208" s="3"/>
      <c r="I208" s="13"/>
      <c r="J208" s="13"/>
      <c r="K208" s="13"/>
      <c r="L208" s="13"/>
      <c r="M208" s="13"/>
      <c r="N208" s="13"/>
    </row>
    <row r="209" spans="1:14" ht="18.75" customHeight="1" x14ac:dyDescent="0.35">
      <c r="A209" s="7">
        <v>0</v>
      </c>
      <c r="B209" s="7">
        <v>-1.47061473896954E-2</v>
      </c>
      <c r="C209" s="7">
        <v>0</v>
      </c>
      <c r="D209" s="7">
        <v>8.7395452403328799E-3</v>
      </c>
      <c r="E209" s="7">
        <v>0</v>
      </c>
      <c r="F209" s="7">
        <v>-3.5719538818387499E-2</v>
      </c>
      <c r="G209" s="3"/>
      <c r="H209" s="3"/>
      <c r="I209" s="13"/>
      <c r="J209" s="13"/>
      <c r="K209" s="13"/>
      <c r="L209" s="13"/>
      <c r="M209" s="13"/>
      <c r="N209" s="13"/>
    </row>
    <row r="210" spans="1:14" ht="18.75" customHeight="1" x14ac:dyDescent="0.35">
      <c r="A210" s="7">
        <v>0</v>
      </c>
      <c r="B210" s="7">
        <v>-1.8692133012152501E-2</v>
      </c>
      <c r="C210" s="7">
        <v>-1.0256500167189099E-2</v>
      </c>
      <c r="D210" s="7">
        <v>-3.5407043146681298E-2</v>
      </c>
      <c r="E210" s="7">
        <v>-1.0050335853501499E-2</v>
      </c>
      <c r="F210" s="7">
        <v>5.3107599140090903E-2</v>
      </c>
      <c r="G210" s="3"/>
      <c r="H210" s="3"/>
      <c r="I210" s="13"/>
      <c r="J210" s="13"/>
      <c r="K210" s="13"/>
      <c r="L210" s="13"/>
      <c r="M210" s="13"/>
      <c r="N210" s="13"/>
    </row>
    <row r="211" spans="1:14" ht="18.75" customHeight="1" x14ac:dyDescent="0.35">
      <c r="A211" s="7">
        <v>0</v>
      </c>
      <c r="B211" s="7">
        <v>-2.6770241064604801E-2</v>
      </c>
      <c r="C211" s="7">
        <v>0</v>
      </c>
      <c r="D211" s="7">
        <v>0</v>
      </c>
      <c r="E211" s="7">
        <v>1.0050335853501499E-2</v>
      </c>
      <c r="F211" s="7">
        <v>0</v>
      </c>
      <c r="G211" s="3"/>
      <c r="H211" s="3"/>
      <c r="I211" s="13"/>
      <c r="J211" s="13"/>
      <c r="K211" s="13"/>
      <c r="L211" s="13"/>
      <c r="M211" s="13"/>
      <c r="N211" s="13"/>
    </row>
    <row r="212" spans="1:14" ht="18.75" customHeight="1" x14ac:dyDescent="0.35">
      <c r="A212" s="7">
        <v>0</v>
      </c>
      <c r="B212" s="7">
        <v>-2.3530497410194199E-2</v>
      </c>
      <c r="C212" s="7">
        <v>0</v>
      </c>
      <c r="D212" s="7">
        <v>-2.7398183392032E-2</v>
      </c>
      <c r="E212" s="7">
        <v>-2.5317807984289901E-2</v>
      </c>
      <c r="F212" s="7">
        <v>0</v>
      </c>
      <c r="G212" s="3"/>
      <c r="H212" s="3"/>
      <c r="I212" s="13"/>
      <c r="J212" s="13"/>
      <c r="K212" s="13"/>
      <c r="L212" s="13"/>
      <c r="M212" s="13"/>
      <c r="N212" s="13"/>
    </row>
    <row r="213" spans="1:14" ht="18.75" customHeight="1" x14ac:dyDescent="0.35">
      <c r="A213" s="7">
        <v>-1.9947637809696099E-2</v>
      </c>
      <c r="B213" s="7">
        <v>1.18344576470028E-2</v>
      </c>
      <c r="C213" s="7">
        <v>0</v>
      </c>
      <c r="D213" s="7">
        <v>7.1459972927962995E-2</v>
      </c>
      <c r="E213" s="7">
        <v>5.00104205746612E-2</v>
      </c>
      <c r="F213" s="7">
        <v>1.70908757830413E-2</v>
      </c>
      <c r="G213" s="3"/>
      <c r="H213" s="3"/>
      <c r="I213" s="13"/>
      <c r="J213" s="13"/>
      <c r="K213" s="13"/>
      <c r="L213" s="13"/>
      <c r="M213" s="13"/>
      <c r="N213" s="13"/>
    </row>
    <row r="214" spans="1:14" ht="18.75" customHeight="1" x14ac:dyDescent="0.35">
      <c r="A214" s="7">
        <v>-2.8093493129200601E-3</v>
      </c>
      <c r="B214" s="7">
        <v>0</v>
      </c>
      <c r="C214" s="7">
        <v>-1.03627870355465E-2</v>
      </c>
      <c r="D214" s="7">
        <v>-8.6547463892499201E-3</v>
      </c>
      <c r="E214" s="7">
        <v>-1.47422817372033E-2</v>
      </c>
      <c r="F214" s="7">
        <v>0</v>
      </c>
      <c r="G214" s="3"/>
      <c r="H214" s="3"/>
      <c r="I214" s="13"/>
      <c r="J214" s="13"/>
      <c r="K214" s="13"/>
      <c r="L214" s="13"/>
      <c r="M214" s="13"/>
      <c r="N214" s="13"/>
    </row>
    <row r="215" spans="1:14" ht="18.75" customHeight="1" x14ac:dyDescent="0.35">
      <c r="A215" s="7">
        <v>2.2756987122616298E-2</v>
      </c>
      <c r="B215" s="7">
        <v>0</v>
      </c>
      <c r="C215" s="7">
        <v>3.0771658666753701E-2</v>
      </c>
      <c r="D215" s="7">
        <v>-8.7395452403329302E-3</v>
      </c>
      <c r="E215" s="7">
        <v>-2.0000666706669501E-2</v>
      </c>
      <c r="F215" s="7">
        <v>8.4413973165653102E-3</v>
      </c>
      <c r="G215" s="3"/>
      <c r="H215" s="3"/>
      <c r="I215" s="13"/>
      <c r="J215" s="13"/>
      <c r="K215" s="13"/>
      <c r="L215" s="13"/>
      <c r="M215" s="13"/>
      <c r="N215" s="13"/>
    </row>
    <row r="216" spans="1:14" ht="18.75" customHeight="1" x14ac:dyDescent="0.35">
      <c r="A216" s="7">
        <v>-2.4805118918971102E-2</v>
      </c>
      <c r="B216" s="7">
        <v>3.3965601912002798E-2</v>
      </c>
      <c r="C216" s="7">
        <v>0</v>
      </c>
      <c r="D216" s="7">
        <v>4.2926830566575702E-2</v>
      </c>
      <c r="E216" s="7">
        <v>5.8840500022933402E-2</v>
      </c>
      <c r="F216" s="7">
        <v>2.48965733170998E-2</v>
      </c>
      <c r="G216" s="3"/>
      <c r="H216" s="3"/>
      <c r="I216" s="13"/>
      <c r="J216" s="13"/>
      <c r="K216" s="13"/>
      <c r="L216" s="13"/>
      <c r="M216" s="13"/>
      <c r="N216" s="13"/>
    </row>
    <row r="217" spans="1:14" ht="18.75" customHeight="1" x14ac:dyDescent="0.35">
      <c r="A217" s="7">
        <v>0</v>
      </c>
      <c r="B217" s="7">
        <v>-7.2473044827938296E-3</v>
      </c>
      <c r="C217" s="7">
        <v>1.0050335853501499E-2</v>
      </c>
      <c r="D217" s="7">
        <v>-4.2926830566575598E-2</v>
      </c>
      <c r="E217" s="7">
        <v>-4.8790164169431903E-2</v>
      </c>
      <c r="F217" s="7">
        <v>8.1657444684141E-3</v>
      </c>
      <c r="G217" s="3"/>
      <c r="H217" s="3"/>
      <c r="I217" s="13"/>
      <c r="J217" s="13"/>
      <c r="K217" s="13"/>
      <c r="L217" s="13"/>
      <c r="M217" s="13"/>
      <c r="N217" s="13"/>
    </row>
    <row r="218" spans="1:14" ht="18.75" customHeight="1" x14ac:dyDescent="0.35">
      <c r="A218" s="7">
        <v>-2.5631167640006498E-4</v>
      </c>
      <c r="B218" s="7">
        <v>0</v>
      </c>
      <c r="C218" s="7">
        <v>-1.0050335853501499E-2</v>
      </c>
      <c r="D218" s="7">
        <v>0</v>
      </c>
      <c r="E218" s="7">
        <v>-3.0459207484708602E-2</v>
      </c>
      <c r="F218" s="7">
        <v>0</v>
      </c>
      <c r="G218" s="3"/>
      <c r="H218" s="3"/>
      <c r="I218" s="13"/>
      <c r="J218" s="13"/>
      <c r="K218" s="13"/>
      <c r="L218" s="13"/>
      <c r="M218" s="13"/>
      <c r="N218" s="13"/>
    </row>
    <row r="219" spans="1:14" ht="18.75" customHeight="1" x14ac:dyDescent="0.35">
      <c r="A219" s="7">
        <v>0</v>
      </c>
      <c r="B219" s="7">
        <v>-7.30021157210743E-3</v>
      </c>
      <c r="C219" s="7">
        <v>0</v>
      </c>
      <c r="D219" s="7">
        <v>-1.7702217056739199E-2</v>
      </c>
      <c r="E219" s="7">
        <v>-5.1679701584425603E-3</v>
      </c>
      <c r="F219" s="7">
        <v>3.2004094922286203E-2</v>
      </c>
      <c r="G219" s="3"/>
      <c r="H219" s="3"/>
      <c r="I219" s="13"/>
      <c r="J219" s="13"/>
      <c r="K219" s="13"/>
      <c r="L219" s="13"/>
      <c r="M219" s="13"/>
      <c r="N219" s="13"/>
    </row>
    <row r="220" spans="1:14" ht="18.75" customHeight="1" x14ac:dyDescent="0.35">
      <c r="A220" s="7">
        <v>0</v>
      </c>
      <c r="B220" s="7">
        <v>-1.8485187808500999E-2</v>
      </c>
      <c r="C220" s="7">
        <v>-2.0408871631207099E-2</v>
      </c>
      <c r="D220" s="7">
        <v>-2.7150298801203301E-2</v>
      </c>
      <c r="E220" s="7">
        <v>-1.5666116744399501E-2</v>
      </c>
      <c r="F220" s="7">
        <v>0</v>
      </c>
      <c r="G220" s="3"/>
      <c r="H220" s="3"/>
      <c r="I220" s="13"/>
      <c r="J220" s="13"/>
      <c r="K220" s="13"/>
      <c r="L220" s="13"/>
      <c r="M220" s="13"/>
      <c r="N220" s="13"/>
    </row>
    <row r="221" spans="1:14" ht="18.75" customHeight="1" x14ac:dyDescent="0.35">
      <c r="A221" s="7">
        <v>0</v>
      </c>
      <c r="B221" s="7">
        <v>-1.8833335655257299E-2</v>
      </c>
      <c r="C221" s="7">
        <v>-1.03627870355465E-2</v>
      </c>
      <c r="D221" s="7">
        <v>-4.6948991980572397E-2</v>
      </c>
      <c r="E221" s="7">
        <v>-2.1277398447285E-2</v>
      </c>
      <c r="F221" s="7">
        <v>0</v>
      </c>
      <c r="G221" s="3"/>
      <c r="H221" s="3"/>
      <c r="I221" s="13"/>
      <c r="J221" s="13"/>
      <c r="K221" s="13"/>
      <c r="L221" s="13"/>
      <c r="M221" s="13"/>
      <c r="N221" s="13"/>
    </row>
    <row r="222" spans="1:14" ht="18.75" customHeight="1" x14ac:dyDescent="0.35">
      <c r="A222" s="7">
        <v>-1.0565747047780001E-2</v>
      </c>
      <c r="B222" s="7">
        <v>-7.63458853792551E-3</v>
      </c>
      <c r="C222" s="7">
        <v>1.0362787035546699E-2</v>
      </c>
      <c r="D222" s="7">
        <v>1.90409331993153E-2</v>
      </c>
      <c r="E222" s="7">
        <v>-5.3908486348764198E-3</v>
      </c>
      <c r="F222" s="7">
        <v>2.3346380836200699E-2</v>
      </c>
      <c r="G222" s="3"/>
      <c r="H222" s="3"/>
      <c r="I222" s="13"/>
      <c r="J222" s="13"/>
      <c r="K222" s="13"/>
      <c r="L222" s="13"/>
      <c r="M222" s="13"/>
      <c r="N222" s="13"/>
    </row>
    <row r="223" spans="1:14" ht="18.75" customHeight="1" x14ac:dyDescent="0.35">
      <c r="A223" s="7">
        <v>8.1919940185288503E-2</v>
      </c>
      <c r="B223" s="7">
        <v>-3.8372444754590299E-3</v>
      </c>
      <c r="C223" s="7">
        <v>0</v>
      </c>
      <c r="D223" s="7">
        <v>1.86948933408193E-2</v>
      </c>
      <c r="E223" s="7">
        <v>2.6668247082161301E-2</v>
      </c>
      <c r="F223" s="7">
        <v>-1.5508820078251001E-2</v>
      </c>
      <c r="G223" s="3"/>
      <c r="H223" s="3"/>
      <c r="I223" s="13"/>
      <c r="J223" s="13"/>
      <c r="K223" s="13"/>
      <c r="L223" s="13"/>
      <c r="M223" s="13"/>
      <c r="N223" s="13"/>
    </row>
    <row r="224" spans="1:14" ht="18.75" customHeight="1" x14ac:dyDescent="0.35">
      <c r="A224" s="7">
        <v>0</v>
      </c>
      <c r="B224" s="7">
        <v>-3.8520256578409599E-3</v>
      </c>
      <c r="C224" s="7">
        <v>1.0256500167189099E-2</v>
      </c>
      <c r="D224" s="7">
        <v>0</v>
      </c>
      <c r="E224" s="7">
        <v>-2.1277398447285E-2</v>
      </c>
      <c r="F224" s="7">
        <v>0</v>
      </c>
      <c r="G224" s="3"/>
      <c r="H224" s="3"/>
      <c r="I224" s="13"/>
      <c r="J224" s="13"/>
      <c r="K224" s="13"/>
      <c r="L224" s="13"/>
      <c r="M224" s="13"/>
      <c r="N224" s="13"/>
    </row>
    <row r="225" spans="1:14" ht="18.75" customHeight="1" x14ac:dyDescent="0.35">
      <c r="A225" s="7">
        <v>-7.0390289730954195E-2</v>
      </c>
      <c r="B225" s="7">
        <v>-7.7529390497734904E-3</v>
      </c>
      <c r="C225" s="7">
        <v>0</v>
      </c>
      <c r="D225" s="7">
        <v>1.8351798614066502E-2</v>
      </c>
      <c r="E225" s="7">
        <v>-2.17399866364059E-2</v>
      </c>
      <c r="F225" s="7">
        <v>0</v>
      </c>
      <c r="G225" s="3"/>
      <c r="H225" s="3"/>
      <c r="I225" s="13"/>
      <c r="J225" s="13"/>
      <c r="K225" s="13"/>
      <c r="L225" s="13"/>
      <c r="M225" s="13"/>
      <c r="N225" s="13"/>
    </row>
    <row r="226" spans="1:14" ht="18.75" customHeight="1" x14ac:dyDescent="0.35">
      <c r="A226" s="7">
        <v>7.0617497369163298E-2</v>
      </c>
      <c r="B226" s="7">
        <v>1.9268793119381698E-2</v>
      </c>
      <c r="C226" s="7">
        <v>1.0152371464017901E-2</v>
      </c>
      <c r="D226" s="7">
        <v>0</v>
      </c>
      <c r="E226" s="7">
        <v>4.30173850836909E-2</v>
      </c>
      <c r="F226" s="7">
        <v>1.5508820078251001E-2</v>
      </c>
      <c r="G226" s="3"/>
      <c r="H226" s="3"/>
      <c r="I226" s="13"/>
      <c r="J226" s="13"/>
      <c r="K226" s="13"/>
      <c r="L226" s="13"/>
      <c r="M226" s="13"/>
      <c r="N226" s="13"/>
    </row>
    <row r="227" spans="1:14" ht="18.75" customHeight="1" x14ac:dyDescent="0.35">
      <c r="A227" s="7">
        <v>0</v>
      </c>
      <c r="B227" s="7">
        <v>3.8080046016175E-3</v>
      </c>
      <c r="C227" s="7">
        <v>-1.0152371464018E-2</v>
      </c>
      <c r="D227" s="7">
        <v>9.0463847779653703E-3</v>
      </c>
      <c r="E227" s="7">
        <v>-1.0582109330537E-2</v>
      </c>
      <c r="F227" s="7">
        <v>-3.1253906080726902E-2</v>
      </c>
      <c r="G227" s="3"/>
      <c r="H227" s="3"/>
      <c r="I227" s="13"/>
      <c r="J227" s="13"/>
      <c r="K227" s="13"/>
      <c r="L227" s="13"/>
      <c r="M227" s="13"/>
      <c r="N227" s="13"/>
    </row>
    <row r="228" spans="1:14" ht="18.75" customHeight="1" x14ac:dyDescent="0.35">
      <c r="A228" s="7">
        <v>0</v>
      </c>
      <c r="B228" s="7">
        <v>0</v>
      </c>
      <c r="C228" s="7">
        <v>0</v>
      </c>
      <c r="D228" s="7">
        <v>-1.81850179515941E-2</v>
      </c>
      <c r="E228" s="7">
        <v>0</v>
      </c>
      <c r="F228" s="7">
        <v>0</v>
      </c>
      <c r="G228" s="3"/>
      <c r="H228" s="3"/>
      <c r="I228" s="13"/>
      <c r="J228" s="13"/>
      <c r="K228" s="13"/>
      <c r="L228" s="13"/>
      <c r="M228" s="13"/>
      <c r="N228" s="13"/>
    </row>
    <row r="229" spans="1:14" ht="18.75" customHeight="1" x14ac:dyDescent="0.35">
      <c r="A229" s="7">
        <v>2.2473067973257699E-2</v>
      </c>
      <c r="B229" s="7">
        <v>0</v>
      </c>
      <c r="C229" s="7">
        <v>1.0152371464017901E-2</v>
      </c>
      <c r="D229" s="7">
        <v>1.81850179515941E-2</v>
      </c>
      <c r="E229" s="7">
        <v>1.0582109330537E-2</v>
      </c>
      <c r="F229" s="7">
        <v>0</v>
      </c>
      <c r="G229" s="3"/>
      <c r="H229" s="3"/>
      <c r="I229" s="13"/>
      <c r="J229" s="13"/>
      <c r="K229" s="13"/>
      <c r="L229" s="13"/>
      <c r="M229" s="13"/>
      <c r="N229" s="13"/>
    </row>
    <row r="230" spans="1:14" ht="18.75" customHeight="1" x14ac:dyDescent="0.35">
      <c r="A230" s="7">
        <v>0</v>
      </c>
      <c r="B230" s="7">
        <v>-1.14718330133846E-2</v>
      </c>
      <c r="C230" s="7">
        <v>1.0050335853501499E-2</v>
      </c>
      <c r="D230" s="7">
        <v>-2.7398183392032E-2</v>
      </c>
      <c r="E230" s="7">
        <v>-5.2770571008437803E-3</v>
      </c>
      <c r="F230" s="7">
        <v>-7.9705529240238805E-3</v>
      </c>
      <c r="G230" s="3"/>
      <c r="H230" s="3"/>
      <c r="I230" s="13"/>
      <c r="J230" s="13"/>
      <c r="K230" s="13"/>
      <c r="L230" s="13"/>
      <c r="M230" s="13"/>
      <c r="N230" s="13"/>
    </row>
    <row r="231" spans="1:14" ht="18.75" customHeight="1" x14ac:dyDescent="0.35">
      <c r="A231" s="7">
        <v>-8.0969217152127196E-2</v>
      </c>
      <c r="B231" s="7">
        <v>7.6638284117672203E-3</v>
      </c>
      <c r="C231" s="7">
        <v>0</v>
      </c>
      <c r="D231" s="7">
        <v>4.5258404118375603E-2</v>
      </c>
      <c r="E231" s="7">
        <v>0.12889101306802001</v>
      </c>
      <c r="F231" s="7">
        <v>0</v>
      </c>
      <c r="G231" s="3"/>
      <c r="H231" s="3"/>
      <c r="I231" s="13"/>
      <c r="J231" s="13"/>
      <c r="K231" s="13"/>
      <c r="L231" s="13"/>
      <c r="M231" s="13"/>
      <c r="N231" s="13"/>
    </row>
    <row r="232" spans="1:14" ht="18.75" customHeight="1" x14ac:dyDescent="0.35">
      <c r="A232" s="7">
        <v>-1.2121348190294E-2</v>
      </c>
      <c r="B232" s="7">
        <v>-1.53868449893404E-2</v>
      </c>
      <c r="C232" s="7">
        <v>-1.0050335853501499E-2</v>
      </c>
      <c r="D232" s="7">
        <v>2.6201568809587499E-2</v>
      </c>
      <c r="E232" s="7">
        <v>-4.2761859338081701E-2</v>
      </c>
      <c r="F232" s="7">
        <v>0</v>
      </c>
      <c r="G232" s="3"/>
      <c r="H232" s="3"/>
      <c r="I232" s="13"/>
      <c r="J232" s="13"/>
      <c r="K232" s="13"/>
      <c r="L232" s="13"/>
      <c r="M232" s="13"/>
      <c r="N232" s="13"/>
    </row>
    <row r="233" spans="1:14" ht="18.75" customHeight="1" x14ac:dyDescent="0.35">
      <c r="A233" s="7">
        <v>0</v>
      </c>
      <c r="B233" s="7">
        <v>7.7230165775733096E-3</v>
      </c>
      <c r="C233" s="7">
        <v>1.0050335853501499E-2</v>
      </c>
      <c r="D233" s="7">
        <v>-8.6547463892499201E-3</v>
      </c>
      <c r="E233" s="7">
        <v>3.3415996919844003E-2</v>
      </c>
      <c r="F233" s="7">
        <v>1.5878078168550198E-2</v>
      </c>
      <c r="G233" s="3"/>
      <c r="H233" s="3"/>
      <c r="I233" s="13"/>
      <c r="J233" s="13"/>
      <c r="K233" s="13"/>
      <c r="L233" s="13"/>
      <c r="M233" s="13"/>
      <c r="N233" s="13"/>
    </row>
    <row r="234" spans="1:14" ht="18.75" customHeight="1" x14ac:dyDescent="0.35">
      <c r="A234" s="7">
        <v>0</v>
      </c>
      <c r="B234" s="7">
        <v>-3.8520256578409599E-3</v>
      </c>
      <c r="C234" s="7">
        <v>0</v>
      </c>
      <c r="D234" s="7">
        <v>0</v>
      </c>
      <c r="E234" s="7">
        <v>-1.41846349919564E-2</v>
      </c>
      <c r="F234" s="7">
        <v>-7.9075252445263196E-3</v>
      </c>
      <c r="G234" s="3"/>
      <c r="H234" s="3"/>
      <c r="I234" s="13"/>
      <c r="J234" s="13"/>
      <c r="K234" s="13"/>
      <c r="L234" s="13"/>
      <c r="M234" s="13"/>
      <c r="N234" s="13"/>
    </row>
    <row r="235" spans="1:14" ht="18.75" customHeight="1" x14ac:dyDescent="0.35">
      <c r="A235" s="7">
        <v>-2.21956570314094E-2</v>
      </c>
      <c r="B235" s="7">
        <v>0</v>
      </c>
      <c r="C235" s="7">
        <v>0</v>
      </c>
      <c r="D235" s="7">
        <v>2.5751642256103099E-2</v>
      </c>
      <c r="E235" s="7">
        <v>-2.4097551579060499E-2</v>
      </c>
      <c r="F235" s="7">
        <v>1.5745086002475799E-2</v>
      </c>
      <c r="G235" s="3"/>
      <c r="H235" s="3"/>
      <c r="I235" s="13"/>
      <c r="J235" s="13"/>
      <c r="K235" s="13"/>
      <c r="L235" s="13"/>
      <c r="M235" s="13"/>
      <c r="N235" s="13"/>
    </row>
    <row r="236" spans="1:14" ht="18.75" customHeight="1" x14ac:dyDescent="0.35">
      <c r="A236" s="7">
        <v>3.6723793300227597E-2</v>
      </c>
      <c r="B236" s="7">
        <v>0</v>
      </c>
      <c r="C236" s="7">
        <v>-1.0050335853501499E-2</v>
      </c>
      <c r="D236" s="7">
        <v>-8.5164118502345995E-3</v>
      </c>
      <c r="E236" s="7">
        <v>-3.9806250400419602E-2</v>
      </c>
      <c r="F236" s="7">
        <v>0</v>
      </c>
      <c r="G236" s="3"/>
      <c r="H236" s="3"/>
      <c r="I236" s="13"/>
      <c r="J236" s="13"/>
      <c r="K236" s="13"/>
      <c r="L236" s="13"/>
      <c r="M236" s="13"/>
      <c r="N236" s="13"/>
    </row>
    <row r="237" spans="1:14" ht="18.75" customHeight="1" x14ac:dyDescent="0.35">
      <c r="A237" s="7">
        <v>-4.9270995466577497E-2</v>
      </c>
      <c r="B237" s="7">
        <v>-2.3441505351373602E-2</v>
      </c>
      <c r="C237" s="7">
        <v>-1.0152371464018E-2</v>
      </c>
      <c r="D237" s="7">
        <v>-8.5804840166184507E-3</v>
      </c>
      <c r="E237" s="7">
        <v>0</v>
      </c>
      <c r="F237" s="7">
        <v>3.0773099722874901E-2</v>
      </c>
      <c r="G237" s="3"/>
      <c r="H237" s="3"/>
      <c r="I237" s="13"/>
      <c r="J237" s="13"/>
      <c r="K237" s="13"/>
      <c r="L237" s="13"/>
      <c r="M237" s="13"/>
      <c r="N237" s="13"/>
    </row>
    <row r="238" spans="1:14" ht="18.75" customHeight="1" x14ac:dyDescent="0.35">
      <c r="A238" s="7">
        <v>0</v>
      </c>
      <c r="B238" s="7">
        <v>-1.1927989836855999E-2</v>
      </c>
      <c r="C238" s="7">
        <v>0</v>
      </c>
      <c r="D238" s="7">
        <v>0</v>
      </c>
      <c r="E238" s="7">
        <v>0</v>
      </c>
      <c r="F238" s="7">
        <v>2.24720018931263E-2</v>
      </c>
      <c r="G238" s="3"/>
      <c r="H238" s="3"/>
      <c r="I238" s="13"/>
      <c r="J238" s="13"/>
      <c r="K238" s="13"/>
      <c r="L238" s="13"/>
      <c r="M238" s="13"/>
      <c r="N238" s="13"/>
    </row>
    <row r="239" spans="1:14" ht="18.75" customHeight="1" x14ac:dyDescent="0.35">
      <c r="A239" s="7">
        <v>-1.5267508844071701E-2</v>
      </c>
      <c r="B239" s="7">
        <v>0</v>
      </c>
      <c r="C239" s="7">
        <v>-1.0256500167189099E-2</v>
      </c>
      <c r="D239" s="7">
        <v>-8.6547463892499201E-3</v>
      </c>
      <c r="E239" s="7">
        <v>-5.0890695074712897E-3</v>
      </c>
      <c r="F239" s="7">
        <v>-2.24720018931262E-2</v>
      </c>
      <c r="G239" s="3"/>
      <c r="H239" s="3"/>
      <c r="I239" s="13"/>
      <c r="J239" s="13"/>
      <c r="K239" s="13"/>
      <c r="L239" s="13"/>
      <c r="M239" s="13"/>
      <c r="N239" s="13"/>
    </row>
    <row r="240" spans="1:14" ht="18.75" customHeight="1" x14ac:dyDescent="0.35">
      <c r="A240" s="7">
        <v>-1.23839803595678E-2</v>
      </c>
      <c r="B240" s="7">
        <v>-4.0064189875817198E-3</v>
      </c>
      <c r="C240" s="7">
        <v>0</v>
      </c>
      <c r="D240" s="7">
        <v>-1.7546822420337602E-2</v>
      </c>
      <c r="E240" s="7">
        <v>0</v>
      </c>
      <c r="F240" s="7">
        <v>0</v>
      </c>
      <c r="G240" s="3"/>
      <c r="H240" s="3"/>
      <c r="I240" s="13"/>
      <c r="J240" s="13"/>
      <c r="K240" s="13"/>
      <c r="L240" s="13"/>
      <c r="M240" s="13"/>
      <c r="N240" s="13"/>
    </row>
    <row r="241" spans="1:14" ht="18.75" customHeight="1" x14ac:dyDescent="0.35">
      <c r="A241" s="7">
        <v>3.51985812026651E-2</v>
      </c>
      <c r="B241" s="7">
        <v>-4.0267688402471297E-3</v>
      </c>
      <c r="C241" s="7">
        <v>1.0256500167189099E-2</v>
      </c>
      <c r="D241" s="7">
        <v>8.8072771800046992E-3</v>
      </c>
      <c r="E241" s="7">
        <v>-5.1151006667703803E-3</v>
      </c>
      <c r="F241" s="7">
        <v>-1.5264279644623799E-2</v>
      </c>
      <c r="G241" s="3"/>
      <c r="H241" s="3"/>
      <c r="I241" s="13"/>
      <c r="J241" s="13"/>
      <c r="K241" s="13"/>
      <c r="L241" s="13"/>
      <c r="M241" s="13"/>
      <c r="N241" s="13"/>
    </row>
    <row r="242" spans="1:14" ht="18.75" customHeight="1" x14ac:dyDescent="0.35">
      <c r="A242" s="7">
        <v>-4.8790058906279701E-2</v>
      </c>
      <c r="B242" s="7">
        <v>4.0267688402471696E-3</v>
      </c>
      <c r="C242" s="7">
        <v>0</v>
      </c>
      <c r="D242" s="7">
        <v>-1.7702217056739199E-2</v>
      </c>
      <c r="E242" s="7">
        <v>-1.55041865359653E-2</v>
      </c>
      <c r="F242" s="7">
        <v>-1.5508820078251001E-2</v>
      </c>
      <c r="G242" s="3"/>
      <c r="H242" s="3"/>
      <c r="I242" s="13"/>
      <c r="J242" s="13"/>
      <c r="K242" s="13"/>
      <c r="L242" s="13"/>
      <c r="M242" s="13"/>
      <c r="N242" s="13"/>
    </row>
    <row r="243" spans="1:14" ht="18.75" customHeight="1" x14ac:dyDescent="0.35">
      <c r="A243" s="7">
        <v>1.30720672132872E-2</v>
      </c>
      <c r="B243" s="7">
        <v>0</v>
      </c>
      <c r="C243" s="7">
        <v>-1.0256500167189099E-2</v>
      </c>
      <c r="D243" s="7">
        <v>2.64417622970721E-2</v>
      </c>
      <c r="E243" s="7">
        <v>-2.6386755173195001E-2</v>
      </c>
      <c r="F243" s="7">
        <v>1.5508820078251001E-2</v>
      </c>
      <c r="G243" s="3"/>
      <c r="H243" s="3"/>
      <c r="I243" s="13"/>
      <c r="J243" s="13"/>
      <c r="K243" s="13"/>
      <c r="L243" s="13"/>
      <c r="M243" s="13"/>
      <c r="N243" s="13"/>
    </row>
    <row r="244" spans="1:14" ht="18.75" customHeight="1" x14ac:dyDescent="0.35">
      <c r="A244" s="7">
        <v>1.29033908498952E-2</v>
      </c>
      <c r="B244" s="7">
        <v>-8.0655671045690696E-3</v>
      </c>
      <c r="C244" s="7">
        <v>-1.03627870355465E-2</v>
      </c>
      <c r="D244" s="7">
        <v>-8.7395452403329302E-3</v>
      </c>
      <c r="E244" s="7">
        <v>-1.07527917762619E-2</v>
      </c>
      <c r="F244" s="7">
        <v>1.5264279644623799E-2</v>
      </c>
      <c r="G244" s="3"/>
      <c r="H244" s="3"/>
      <c r="I244" s="13"/>
      <c r="J244" s="13"/>
      <c r="K244" s="13"/>
      <c r="L244" s="13"/>
      <c r="M244" s="13"/>
      <c r="N244" s="13"/>
    </row>
    <row r="245" spans="1:14" ht="18.75" customHeight="1" x14ac:dyDescent="0.35">
      <c r="A245" s="7">
        <v>-6.6249311779354503E-2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3"/>
      <c r="H245" s="3"/>
      <c r="I245" s="13"/>
      <c r="J245" s="13"/>
      <c r="K245" s="13"/>
      <c r="L245" s="13"/>
      <c r="M245" s="13"/>
      <c r="N245" s="13"/>
    </row>
    <row r="246" spans="1:14" ht="18.75" customHeight="1" x14ac:dyDescent="0.35">
      <c r="A246" s="7">
        <v>8.9063912622451696E-2</v>
      </c>
      <c r="B246" s="7">
        <v>0</v>
      </c>
      <c r="C246" s="7">
        <v>0</v>
      </c>
      <c r="D246" s="7">
        <v>0</v>
      </c>
      <c r="E246" s="7">
        <v>2.6668247082161301E-2</v>
      </c>
      <c r="F246" s="7">
        <v>-1.5264279644623799E-2</v>
      </c>
      <c r="G246" s="3"/>
      <c r="H246" s="3"/>
      <c r="I246" s="13"/>
      <c r="J246" s="13"/>
      <c r="K246" s="13"/>
      <c r="L246" s="13"/>
      <c r="M246" s="13"/>
      <c r="N246" s="13"/>
    </row>
    <row r="247" spans="1:14" ht="18.75" customHeight="1" x14ac:dyDescent="0.35">
      <c r="A247" s="7">
        <v>0</v>
      </c>
      <c r="B247" s="7">
        <v>8.0655671045690193E-3</v>
      </c>
      <c r="C247" s="7">
        <v>-1.04712998672954E-2</v>
      </c>
      <c r="D247" s="7">
        <v>-4.4852515857942497E-2</v>
      </c>
      <c r="E247" s="7">
        <v>0</v>
      </c>
      <c r="F247" s="7">
        <v>-3.92244590047508E-2</v>
      </c>
      <c r="G247" s="3"/>
      <c r="H247" s="3"/>
      <c r="I247" s="13"/>
      <c r="J247" s="13"/>
      <c r="K247" s="13"/>
      <c r="L247" s="13"/>
      <c r="M247" s="13"/>
      <c r="N247" s="13"/>
    </row>
    <row r="248" spans="1:14" ht="18.75" customHeight="1" x14ac:dyDescent="0.35">
      <c r="A248" s="7">
        <v>0</v>
      </c>
      <c r="B248" s="7">
        <v>-4.0267688402471297E-3</v>
      </c>
      <c r="C248" s="7">
        <v>0</v>
      </c>
      <c r="D248" s="7">
        <v>9.1386331736287296E-3</v>
      </c>
      <c r="E248" s="7">
        <v>0</v>
      </c>
      <c r="F248" s="7">
        <v>-1.61260167537359E-2</v>
      </c>
      <c r="G248" s="3"/>
      <c r="H248" s="3"/>
      <c r="I248" s="13"/>
      <c r="J248" s="13"/>
      <c r="K248" s="13"/>
      <c r="L248" s="13"/>
      <c r="M248" s="13"/>
      <c r="N248" s="13"/>
    </row>
    <row r="249" spans="1:14" ht="18.75" customHeight="1" x14ac:dyDescent="0.35">
      <c r="A249" s="7">
        <v>0</v>
      </c>
      <c r="B249" s="7">
        <v>-2.0363434843232001E-2</v>
      </c>
      <c r="C249" s="7">
        <v>0</v>
      </c>
      <c r="D249" s="7">
        <v>-3.7046691954886003E-2</v>
      </c>
      <c r="E249" s="7">
        <v>0</v>
      </c>
      <c r="F249" s="7">
        <v>8.0996048007809206E-3</v>
      </c>
      <c r="G249" s="3"/>
      <c r="H249" s="3"/>
      <c r="I249" s="13"/>
      <c r="J249" s="13"/>
      <c r="K249" s="13"/>
      <c r="L249" s="13"/>
      <c r="M249" s="13"/>
      <c r="N249" s="13"/>
    </row>
    <row r="250" spans="1:14" ht="18.75" customHeight="1" x14ac:dyDescent="0.35">
      <c r="A250" s="7">
        <v>2.5031802181173998E-3</v>
      </c>
      <c r="B250" s="7">
        <v>-1.24262468504521E-2</v>
      </c>
      <c r="C250" s="7">
        <v>0</v>
      </c>
      <c r="D250" s="7">
        <v>0</v>
      </c>
      <c r="E250" s="7">
        <v>1.04712998672954E-2</v>
      </c>
      <c r="F250" s="7">
        <v>-1.6265349269195001E-2</v>
      </c>
      <c r="G250" s="3"/>
      <c r="H250" s="3"/>
      <c r="I250" s="13"/>
      <c r="J250" s="13"/>
      <c r="K250" s="13"/>
      <c r="L250" s="13"/>
      <c r="M250" s="13"/>
      <c r="N250" s="13"/>
    </row>
    <row r="251" spans="1:14" ht="18.75" customHeight="1" x14ac:dyDescent="0.35">
      <c r="A251" s="7">
        <v>0</v>
      </c>
      <c r="B251" s="7">
        <v>4.8792039171189898E-2</v>
      </c>
      <c r="C251" s="7">
        <v>5.1293294387550502E-2</v>
      </c>
      <c r="D251" s="7">
        <v>4.60930767328512E-2</v>
      </c>
      <c r="E251" s="7">
        <v>0</v>
      </c>
      <c r="F251" s="7">
        <v>-1.65258371266295E-2</v>
      </c>
      <c r="G251" s="3"/>
      <c r="H251" s="3"/>
      <c r="I251" s="13"/>
      <c r="J251" s="13"/>
      <c r="K251" s="13"/>
      <c r="L251" s="13"/>
      <c r="M251" s="13"/>
      <c r="N251" s="13"/>
    </row>
    <row r="252" spans="1:14" ht="18.75" customHeight="1" x14ac:dyDescent="0.35">
      <c r="A252" s="7">
        <v>-5.0126420748006096E-3</v>
      </c>
      <c r="B252" s="7">
        <v>-7.9691696496768001E-3</v>
      </c>
      <c r="C252" s="7">
        <v>-3.0459207484708602E-2</v>
      </c>
      <c r="D252" s="7">
        <v>-5.5568224374978097E-2</v>
      </c>
      <c r="E252" s="7">
        <v>1.0362787035546699E-2</v>
      </c>
      <c r="F252" s="7">
        <v>-1.68121335070355E-2</v>
      </c>
      <c r="G252" s="3"/>
      <c r="H252" s="3"/>
      <c r="I252" s="13"/>
      <c r="J252" s="13"/>
      <c r="K252" s="13"/>
      <c r="L252" s="13"/>
      <c r="M252" s="13"/>
      <c r="N252" s="13"/>
    </row>
    <row r="253" spans="1:14" ht="18.75" customHeight="1" x14ac:dyDescent="0.35">
      <c r="A253" s="7">
        <v>4.7627108570907004E-3</v>
      </c>
      <c r="B253" s="7">
        <v>-2.4291487650532802E-2</v>
      </c>
      <c r="C253" s="7">
        <v>0</v>
      </c>
      <c r="D253" s="7">
        <v>9.4751476421268705E-3</v>
      </c>
      <c r="E253" s="7">
        <v>0</v>
      </c>
      <c r="F253" s="7">
        <v>8.4413973165653102E-3</v>
      </c>
      <c r="G253" s="3"/>
      <c r="H253" s="3"/>
      <c r="I253" s="13"/>
      <c r="J253" s="13"/>
      <c r="K253" s="13"/>
      <c r="L253" s="13"/>
      <c r="M253" s="13"/>
      <c r="N253" s="13"/>
    </row>
    <row r="254" spans="1:14" ht="18.75" customHeight="1" x14ac:dyDescent="0.35">
      <c r="A254" s="7">
        <v>-4.7627108570905997E-3</v>
      </c>
      <c r="B254" s="7">
        <v>2.0285068662950899E-2</v>
      </c>
      <c r="C254" s="7">
        <v>0</v>
      </c>
      <c r="D254" s="7">
        <v>9.3960555578443492E-3</v>
      </c>
      <c r="E254" s="7">
        <v>-2.6111144003685801E-2</v>
      </c>
      <c r="F254" s="7">
        <v>-8.4413973165651697E-3</v>
      </c>
      <c r="G254" s="3"/>
      <c r="H254" s="3"/>
      <c r="I254" s="13"/>
      <c r="J254" s="13"/>
      <c r="K254" s="13"/>
      <c r="L254" s="13"/>
      <c r="M254" s="13"/>
      <c r="N254" s="13"/>
    </row>
    <row r="255" spans="1:14" ht="18.75" customHeight="1" x14ac:dyDescent="0.35">
      <c r="A255" s="7">
        <v>-7.5661268409210397E-3</v>
      </c>
      <c r="B255" s="7">
        <v>-2.4390203683479099E-2</v>
      </c>
      <c r="C255" s="7">
        <v>-2.0834086902842001E-2</v>
      </c>
      <c r="D255" s="7">
        <v>-2.8436988757159699E-2</v>
      </c>
      <c r="E255" s="7">
        <v>2.6111144003685801E-2</v>
      </c>
      <c r="F255" s="7">
        <v>0</v>
      </c>
      <c r="G255" s="3"/>
      <c r="H255" s="3"/>
      <c r="I255" s="13"/>
      <c r="J255" s="13"/>
      <c r="K255" s="13"/>
      <c r="L255" s="13"/>
      <c r="M255" s="13"/>
      <c r="N255" s="13"/>
    </row>
    <row r="256" spans="1:14" ht="18.75" customHeight="1" x14ac:dyDescent="0.35">
      <c r="A256" s="7">
        <v>-6.3493546640655497E-3</v>
      </c>
      <c r="B256" s="7">
        <v>-4.1263954806218103E-3</v>
      </c>
      <c r="C256" s="7">
        <v>-1.0582109330537E-2</v>
      </c>
      <c r="D256" s="7">
        <v>0</v>
      </c>
      <c r="E256" s="7">
        <v>-3.6749542208741499E-2</v>
      </c>
      <c r="F256" s="7">
        <v>0</v>
      </c>
      <c r="G256" s="3"/>
      <c r="H256" s="3"/>
      <c r="I256" s="13"/>
      <c r="J256" s="13"/>
      <c r="K256" s="13"/>
      <c r="L256" s="13"/>
      <c r="M256" s="13"/>
      <c r="N256" s="13"/>
    </row>
    <row r="257" spans="1:14" ht="18.75" customHeight="1" x14ac:dyDescent="0.35">
      <c r="A257" s="7">
        <v>-1.01948771881647E-3</v>
      </c>
      <c r="B257" s="7">
        <v>8.2315305011497805E-3</v>
      </c>
      <c r="C257" s="7">
        <v>0</v>
      </c>
      <c r="D257" s="7">
        <v>0</v>
      </c>
      <c r="E257" s="7">
        <v>-1.07527917762619E-2</v>
      </c>
      <c r="F257" s="7">
        <v>0</v>
      </c>
      <c r="G257" s="3"/>
      <c r="H257" s="3"/>
      <c r="I257" s="13"/>
      <c r="J257" s="13"/>
      <c r="K257" s="13"/>
      <c r="L257" s="13"/>
      <c r="M257" s="13"/>
      <c r="N257" s="13"/>
    </row>
    <row r="258" spans="1:14" ht="18.75" customHeight="1" x14ac:dyDescent="0.35">
      <c r="A258" s="7">
        <v>1.9947611298603601E-2</v>
      </c>
      <c r="B258" s="7">
        <v>-1.23706668453844E-2</v>
      </c>
      <c r="C258" s="7">
        <v>0</v>
      </c>
      <c r="D258" s="7">
        <v>0</v>
      </c>
      <c r="E258" s="7">
        <v>2.6668247082161301E-2</v>
      </c>
      <c r="F258" s="7">
        <v>0</v>
      </c>
      <c r="G258" s="3"/>
      <c r="H258" s="3"/>
      <c r="I258" s="13"/>
      <c r="J258" s="13"/>
      <c r="K258" s="13"/>
      <c r="L258" s="13"/>
      <c r="M258" s="13"/>
      <c r="N258" s="13"/>
    </row>
    <row r="259" spans="1:14" ht="18.75" customHeight="1" x14ac:dyDescent="0.35">
      <c r="A259" s="7">
        <v>-3.30399815975818E-2</v>
      </c>
      <c r="B259" s="7">
        <v>4.1391363442344299E-3</v>
      </c>
      <c r="C259" s="7">
        <v>0</v>
      </c>
      <c r="D259" s="7">
        <v>-2.9279808611777002E-2</v>
      </c>
      <c r="E259" s="7">
        <v>2.0834086902842101E-2</v>
      </c>
      <c r="F259" s="7">
        <v>0</v>
      </c>
      <c r="G259" s="3"/>
      <c r="H259" s="3"/>
      <c r="I259" s="13"/>
      <c r="J259" s="13"/>
      <c r="K259" s="13"/>
      <c r="L259" s="13"/>
      <c r="M259" s="13"/>
      <c r="N259" s="13"/>
    </row>
    <row r="260" spans="1:14" ht="18.75" customHeight="1" x14ac:dyDescent="0.35">
      <c r="A260" s="7">
        <v>1.2911816700980901E-3</v>
      </c>
      <c r="B260" s="7">
        <v>1.2319882262214201E-2</v>
      </c>
      <c r="C260" s="7">
        <v>0</v>
      </c>
      <c r="D260" s="7">
        <v>-4.0404915112717897E-2</v>
      </c>
      <c r="E260" s="7">
        <v>5.1413995004186497E-3</v>
      </c>
      <c r="F260" s="7">
        <v>0</v>
      </c>
      <c r="G260" s="3"/>
      <c r="H260" s="3"/>
      <c r="I260" s="13"/>
      <c r="J260" s="13"/>
      <c r="K260" s="13"/>
      <c r="L260" s="13"/>
      <c r="M260" s="13"/>
      <c r="N260" s="13"/>
    </row>
    <row r="261" spans="1:14" ht="18.75" customHeight="1" x14ac:dyDescent="0.35">
      <c r="A261" s="7">
        <v>-3.8782852286296599E-3</v>
      </c>
      <c r="B261" s="7">
        <v>-2.8984637713649401E-2</v>
      </c>
      <c r="C261" s="7">
        <v>1.0582109330537E-2</v>
      </c>
      <c r="D261" s="7">
        <v>-2.0837173200349699E-2</v>
      </c>
      <c r="E261" s="7">
        <v>0</v>
      </c>
      <c r="F261" s="7">
        <v>-8.5045906115171592E-3</v>
      </c>
      <c r="G261" s="3"/>
      <c r="H261" s="3"/>
      <c r="I261" s="13"/>
      <c r="J261" s="13"/>
      <c r="K261" s="13"/>
      <c r="L261" s="13"/>
      <c r="M261" s="13"/>
      <c r="N261" s="13"/>
    </row>
    <row r="262" spans="1:14" ht="18.75" customHeight="1" x14ac:dyDescent="0.35">
      <c r="A262" s="7">
        <v>-7.8025358260516899E-3</v>
      </c>
      <c r="B262" s="7">
        <v>8.3649040816046599E-3</v>
      </c>
      <c r="C262" s="7">
        <v>0</v>
      </c>
      <c r="D262" s="7">
        <v>-2.12692912520419E-2</v>
      </c>
      <c r="E262" s="7">
        <v>-1.03093696588612E-2</v>
      </c>
      <c r="F262" s="7">
        <v>8.5045906115172407E-3</v>
      </c>
      <c r="G262" s="3"/>
      <c r="H262" s="3"/>
      <c r="I262" s="13"/>
      <c r="J262" s="13"/>
      <c r="K262" s="13"/>
      <c r="L262" s="13"/>
      <c r="M262" s="13"/>
      <c r="N262" s="13"/>
    </row>
    <row r="263" spans="1:14" ht="18.75" customHeight="1" x14ac:dyDescent="0.35">
      <c r="A263" s="7">
        <v>-5.2354435188120604E-3</v>
      </c>
      <c r="B263" s="7">
        <v>-2.1049406538763402E-2</v>
      </c>
      <c r="C263" s="7">
        <v>1.04712998672954E-2</v>
      </c>
      <c r="D263" s="7">
        <v>-1.08181796608284E-2</v>
      </c>
      <c r="E263" s="7">
        <v>0</v>
      </c>
      <c r="F263" s="7">
        <v>0</v>
      </c>
      <c r="G263" s="3"/>
      <c r="H263" s="3"/>
      <c r="I263" s="13"/>
      <c r="J263" s="13"/>
      <c r="K263" s="13"/>
      <c r="L263" s="13"/>
      <c r="M263" s="13"/>
      <c r="N263" s="13"/>
    </row>
    <row r="264" spans="1:14" ht="18.75" customHeight="1" x14ac:dyDescent="0.35">
      <c r="A264" s="7">
        <v>2.33472834397624E-2</v>
      </c>
      <c r="B264" s="7">
        <v>0</v>
      </c>
      <c r="C264" s="7">
        <v>0</v>
      </c>
      <c r="D264" s="7">
        <v>-1.09249185690824E-2</v>
      </c>
      <c r="E264" s="7">
        <v>0</v>
      </c>
      <c r="F264" s="7">
        <v>0</v>
      </c>
      <c r="G264" s="3"/>
      <c r="H264" s="3"/>
      <c r="I264" s="13"/>
      <c r="J264" s="13"/>
      <c r="K264" s="13"/>
      <c r="L264" s="13"/>
      <c r="M264" s="13"/>
      <c r="N264" s="13"/>
    </row>
    <row r="265" spans="1:14" ht="18.75" customHeight="1" x14ac:dyDescent="0.35">
      <c r="A265" s="7">
        <v>2.5627483139166002E-4</v>
      </c>
      <c r="B265" s="7">
        <v>-2.5866729950882999E-2</v>
      </c>
      <c r="C265" s="7">
        <v>-2.1053409197832398E-2</v>
      </c>
      <c r="D265" s="7">
        <v>1.09249185690824E-2</v>
      </c>
      <c r="E265" s="7">
        <v>0</v>
      </c>
      <c r="F265" s="7">
        <v>0</v>
      </c>
      <c r="G265" s="3"/>
      <c r="H265" s="3"/>
      <c r="I265" s="13"/>
      <c r="J265" s="13"/>
      <c r="K265" s="13"/>
      <c r="L265" s="13"/>
      <c r="M265" s="13"/>
      <c r="N265" s="13"/>
    </row>
    <row r="266" spans="1:14" ht="18.75" customHeight="1" x14ac:dyDescent="0.35">
      <c r="A266" s="7">
        <v>2.5647826420044601E-4</v>
      </c>
      <c r="B266" s="7">
        <v>2.5866729950882999E-2</v>
      </c>
      <c r="C266" s="7">
        <v>2.1053409197832301E-2</v>
      </c>
      <c r="D266" s="7">
        <v>0</v>
      </c>
      <c r="E266" s="7">
        <v>-1.5666116744399501E-2</v>
      </c>
      <c r="F266" s="7">
        <v>0</v>
      </c>
      <c r="G266" s="3"/>
      <c r="H266" s="3"/>
      <c r="I266" s="13"/>
      <c r="J266" s="13"/>
      <c r="K266" s="13"/>
      <c r="L266" s="13"/>
      <c r="M266" s="13"/>
      <c r="N266" s="13"/>
    </row>
    <row r="267" spans="1:14" ht="18.75" customHeight="1" x14ac:dyDescent="0.35">
      <c r="A267" s="7">
        <v>-2.5647826420035802E-4</v>
      </c>
      <c r="B267" s="7">
        <v>-5.6908232904217898E-2</v>
      </c>
      <c r="C267" s="7">
        <v>0</v>
      </c>
      <c r="D267" s="7">
        <v>-2.19705105445301E-2</v>
      </c>
      <c r="E267" s="7">
        <v>-3.2088314551500498E-2</v>
      </c>
      <c r="F267" s="7">
        <v>1.68121335070355E-2</v>
      </c>
      <c r="G267" s="3"/>
      <c r="H267" s="3"/>
      <c r="I267" s="13"/>
      <c r="J267" s="13"/>
      <c r="K267" s="13"/>
      <c r="L267" s="13"/>
      <c r="M267" s="13"/>
      <c r="N267" s="13"/>
    </row>
    <row r="268" spans="1:14" ht="18.75" customHeight="1" x14ac:dyDescent="0.35">
      <c r="A268" s="7">
        <v>1.2482737314101501E-2</v>
      </c>
      <c r="B268" s="7">
        <v>-4.5176123572843001E-3</v>
      </c>
      <c r="C268" s="7">
        <v>0</v>
      </c>
      <c r="D268" s="7">
        <v>2.19705105445301E-2</v>
      </c>
      <c r="E268" s="7">
        <v>5.4200674693391099E-3</v>
      </c>
      <c r="F268" s="7">
        <v>2.4691581595043401E-2</v>
      </c>
      <c r="G268" s="3"/>
      <c r="H268" s="3"/>
      <c r="I268" s="13"/>
      <c r="J268" s="13"/>
      <c r="K268" s="13"/>
      <c r="L268" s="13"/>
      <c r="M268" s="13"/>
      <c r="N268" s="13"/>
    </row>
    <row r="269" spans="1:14" ht="18.75" customHeight="1" x14ac:dyDescent="0.35">
      <c r="A269" s="7">
        <v>-1.01781403296637E-2</v>
      </c>
      <c r="B269" s="7">
        <v>-9.0921215200985006E-3</v>
      </c>
      <c r="C269" s="7">
        <v>-1.04712998672954E-2</v>
      </c>
      <c r="D269" s="7">
        <v>2.1509372064790901E-2</v>
      </c>
      <c r="E269" s="7">
        <v>0</v>
      </c>
      <c r="F269" s="7">
        <v>-2.4691581595043501E-2</v>
      </c>
      <c r="G269" s="3"/>
      <c r="H269" s="3"/>
      <c r="I269" s="13"/>
      <c r="J269" s="13"/>
      <c r="K269" s="13"/>
      <c r="L269" s="13"/>
      <c r="M269" s="13"/>
      <c r="N269" s="13"/>
    </row>
    <row r="270" spans="1:14" ht="18.75" customHeight="1" x14ac:dyDescent="0.35">
      <c r="A270" s="7">
        <v>2.0253729027267901E-2</v>
      </c>
      <c r="B270" s="7">
        <v>4.5587804229881099E-3</v>
      </c>
      <c r="C270" s="7">
        <v>1.04712998672954E-2</v>
      </c>
      <c r="D270" s="7">
        <v>-1.06911924039624E-2</v>
      </c>
      <c r="E270" s="7">
        <v>4.2334363826560702E-2</v>
      </c>
      <c r="F270" s="7">
        <v>2.4691581595043401E-2</v>
      </c>
      <c r="G270" s="3"/>
      <c r="H270" s="3"/>
      <c r="I270" s="13"/>
      <c r="J270" s="13"/>
      <c r="K270" s="13"/>
      <c r="L270" s="13"/>
      <c r="M270" s="13"/>
      <c r="N270" s="13"/>
    </row>
    <row r="271" spans="1:14" ht="18.75" customHeight="1" x14ac:dyDescent="0.35">
      <c r="A271" s="7">
        <v>-4.3540873728316602E-2</v>
      </c>
      <c r="B271" s="7">
        <v>0</v>
      </c>
      <c r="C271" s="7">
        <v>-7.1400126658554396E-3</v>
      </c>
      <c r="D271" s="7">
        <v>-2.1743098229910801E-2</v>
      </c>
      <c r="E271" s="7">
        <v>-2.62482260749363E-2</v>
      </c>
      <c r="F271" s="7">
        <v>1.61260167537359E-2</v>
      </c>
      <c r="G271" s="3"/>
      <c r="H271" s="3"/>
      <c r="I271" s="13"/>
      <c r="J271" s="13"/>
      <c r="K271" s="13"/>
      <c r="L271" s="13"/>
      <c r="M271" s="13"/>
      <c r="N271" s="13"/>
    </row>
    <row r="272" spans="1:14" ht="18.75" customHeight="1" x14ac:dyDescent="0.35">
      <c r="A272" s="7">
        <v>2.0726272885219301E-2</v>
      </c>
      <c r="B272" s="7">
        <v>4.5333410971103898E-3</v>
      </c>
      <c r="C272" s="7">
        <v>3.0775155763289298E-2</v>
      </c>
      <c r="D272" s="7">
        <v>1.9736351715937701E-2</v>
      </c>
      <c r="E272" s="7">
        <v>5.3050522296930998E-3</v>
      </c>
      <c r="F272" s="7">
        <v>1.5878078168550198E-2</v>
      </c>
      <c r="G272" s="3"/>
      <c r="H272" s="3"/>
      <c r="I272" s="13"/>
      <c r="J272" s="13"/>
      <c r="K272" s="13"/>
      <c r="L272" s="13"/>
      <c r="M272" s="13"/>
      <c r="N272" s="13"/>
    </row>
    <row r="273" spans="1:14" ht="18.75" customHeight="1" x14ac:dyDescent="0.35">
      <c r="A273" s="7">
        <v>0.10227884164178599</v>
      </c>
      <c r="B273" s="7">
        <v>0</v>
      </c>
      <c r="C273" s="7">
        <v>-1.01535133717461E-2</v>
      </c>
      <c r="D273" s="7">
        <v>0</v>
      </c>
      <c r="E273" s="7">
        <v>-3.7740327982847099E-2</v>
      </c>
      <c r="F273" s="7">
        <v>-3.2004094922286098E-2</v>
      </c>
      <c r="G273" s="3"/>
      <c r="H273" s="3"/>
      <c r="I273" s="13"/>
      <c r="J273" s="13"/>
      <c r="K273" s="13"/>
      <c r="L273" s="13"/>
      <c r="M273" s="13"/>
      <c r="N273" s="13"/>
    </row>
    <row r="274" spans="1:14" ht="18.75" customHeight="1" x14ac:dyDescent="0.35">
      <c r="A274" s="7">
        <v>-7.6961060580571602E-2</v>
      </c>
      <c r="B274" s="7">
        <v>9.0101991353725291E-3</v>
      </c>
      <c r="C274" s="7">
        <v>-1.0257665620750899E-2</v>
      </c>
      <c r="D274" s="7">
        <v>1.0701325765727E-2</v>
      </c>
      <c r="E274" s="7">
        <v>-2.2223136784710201E-2</v>
      </c>
      <c r="F274" s="7">
        <v>1.61260167537359E-2</v>
      </c>
      <c r="G274" s="3"/>
      <c r="H274" s="3"/>
      <c r="I274" s="13"/>
      <c r="J274" s="13"/>
      <c r="K274" s="13"/>
      <c r="L274" s="13"/>
      <c r="M274" s="13"/>
      <c r="N274" s="13"/>
    </row>
    <row r="275" spans="1:14" ht="18.75" customHeight="1" x14ac:dyDescent="0.35">
      <c r="A275" s="7">
        <v>-8.6102776301367201E-2</v>
      </c>
      <c r="B275" s="7">
        <v>-1.3543540232482901E-2</v>
      </c>
      <c r="C275" s="7">
        <v>2.04111789924971E-2</v>
      </c>
      <c r="D275" s="7">
        <v>2.1054110955911701E-2</v>
      </c>
      <c r="E275" s="7">
        <v>5.6022555486697498E-3</v>
      </c>
      <c r="F275" s="7">
        <v>-2.4291761222149998E-2</v>
      </c>
      <c r="G275" s="3"/>
      <c r="H275" s="3"/>
      <c r="I275" s="13"/>
      <c r="J275" s="13"/>
      <c r="K275" s="13"/>
      <c r="L275" s="13"/>
      <c r="M275" s="13"/>
      <c r="N275" s="13"/>
    </row>
    <row r="276" spans="1:14" ht="18.75" customHeight="1" x14ac:dyDescent="0.35">
      <c r="A276" s="7">
        <v>4.7881604390257501E-2</v>
      </c>
      <c r="B276" s="7">
        <v>4.0092456407729703E-2</v>
      </c>
      <c r="C276" s="7">
        <v>0</v>
      </c>
      <c r="D276" s="7">
        <v>0</v>
      </c>
      <c r="E276" s="7">
        <v>3.2970019237569897E-2</v>
      </c>
      <c r="F276" s="7">
        <v>-5.9089494846236497E-2</v>
      </c>
      <c r="G276" s="3"/>
      <c r="H276" s="3"/>
      <c r="I276" s="13"/>
      <c r="J276" s="13"/>
      <c r="K276" s="13"/>
      <c r="L276" s="13"/>
      <c r="M276" s="13"/>
      <c r="N276" s="13"/>
    </row>
    <row r="277" spans="1:14" ht="18.75" customHeight="1" x14ac:dyDescent="0.35">
      <c r="A277" s="7">
        <v>3.8221171911109797E-2</v>
      </c>
      <c r="B277" s="7">
        <v>0</v>
      </c>
      <c r="C277" s="7">
        <v>0</v>
      </c>
      <c r="D277" s="7">
        <v>2.06199603171657E-2</v>
      </c>
      <c r="E277" s="7">
        <v>-5.4200674693392599E-3</v>
      </c>
      <c r="F277" s="7">
        <v>3.4192921529136798E-2</v>
      </c>
      <c r="G277" s="3"/>
      <c r="H277" s="3"/>
      <c r="I277" s="13"/>
      <c r="J277" s="13"/>
      <c r="K277" s="13"/>
      <c r="L277" s="13"/>
      <c r="M277" s="13"/>
      <c r="N277" s="13"/>
    </row>
    <row r="278" spans="1:14" ht="18.75" customHeight="1" x14ac:dyDescent="0.35">
      <c r="A278" s="7">
        <v>-2.5317781061214802E-2</v>
      </c>
      <c r="B278" s="7">
        <v>-8.7730970147820494E-3</v>
      </c>
      <c r="C278" s="7">
        <v>1.0051454921809999E-2</v>
      </c>
      <c r="D278" s="7">
        <v>-1.0262273699496101E-2</v>
      </c>
      <c r="E278" s="7">
        <v>-2.1978906718775199E-2</v>
      </c>
      <c r="F278" s="7">
        <v>-2.5532273099606501E-2</v>
      </c>
      <c r="G278" s="3"/>
      <c r="H278" s="3"/>
      <c r="I278" s="13"/>
      <c r="J278" s="13"/>
      <c r="K278" s="13"/>
      <c r="L278" s="13"/>
      <c r="M278" s="13"/>
      <c r="N278" s="13"/>
    </row>
    <row r="279" spans="1:14" ht="18.75" customHeight="1" x14ac:dyDescent="0.35">
      <c r="A279" s="7">
        <v>2.5317781061214701E-2</v>
      </c>
      <c r="B279" s="7">
        <v>-1.33033254819859E-2</v>
      </c>
      <c r="C279" s="7">
        <v>-1.0051454921809999E-2</v>
      </c>
      <c r="D279" s="7">
        <v>0</v>
      </c>
      <c r="E279" s="7">
        <v>0.105360515657826</v>
      </c>
      <c r="F279" s="7">
        <v>-1.73880603217034E-2</v>
      </c>
      <c r="G279" s="3"/>
      <c r="H279" s="3"/>
      <c r="I279" s="13"/>
      <c r="J279" s="13"/>
      <c r="K279" s="13"/>
      <c r="L279" s="13"/>
      <c r="M279" s="13"/>
      <c r="N279" s="13"/>
    </row>
    <row r="280" spans="1:14" ht="18.75" customHeight="1" x14ac:dyDescent="0.35">
      <c r="A280" s="7">
        <v>-8.7738909722854294E-2</v>
      </c>
      <c r="B280" s="7">
        <v>-6.4536958636350394E-2</v>
      </c>
      <c r="C280" s="7">
        <v>-2.04111789924971E-2</v>
      </c>
      <c r="D280" s="7">
        <v>-1.03576866176694E-2</v>
      </c>
      <c r="E280" s="7">
        <v>0</v>
      </c>
      <c r="F280" s="7">
        <v>-1.7704821221633801E-2</v>
      </c>
      <c r="G280" s="3"/>
      <c r="H280" s="3"/>
      <c r="I280" s="13"/>
      <c r="J280" s="13"/>
      <c r="K280" s="13"/>
      <c r="L280" s="13"/>
      <c r="M280" s="13"/>
      <c r="N280" s="13"/>
    </row>
    <row r="281" spans="1:14" ht="18.75" customHeight="1" x14ac:dyDescent="0.35">
      <c r="A281" s="7">
        <v>3.6445670598457297E-2</v>
      </c>
      <c r="B281" s="7">
        <v>9.4799231991314903E-3</v>
      </c>
      <c r="C281" s="7">
        <v>0</v>
      </c>
      <c r="D281" s="7">
        <v>2.06199603171657E-2</v>
      </c>
      <c r="E281" s="7">
        <v>-1.0050335853501499E-2</v>
      </c>
      <c r="F281" s="7">
        <v>-4.5665042218272098E-2</v>
      </c>
      <c r="G281" s="3"/>
      <c r="H281" s="3"/>
      <c r="I281" s="13"/>
      <c r="J281" s="13"/>
      <c r="K281" s="13"/>
      <c r="L281" s="13"/>
      <c r="M281" s="13"/>
      <c r="N281" s="13"/>
    </row>
    <row r="282" spans="1:14" ht="18.75" customHeight="1" x14ac:dyDescent="0.35">
      <c r="A282" s="7">
        <v>-4.0273853716172099E-2</v>
      </c>
      <c r="B282" s="7">
        <v>-1.4251288078022501E-2</v>
      </c>
      <c r="C282" s="7">
        <v>-1.0363976770792101E-2</v>
      </c>
      <c r="D282" s="7">
        <v>-2.0619960317165599E-2</v>
      </c>
      <c r="E282" s="7">
        <v>-5.0633019565467603E-3</v>
      </c>
      <c r="F282" s="7">
        <v>1.8515133469992898E-2</v>
      </c>
      <c r="G282" s="3"/>
      <c r="H282" s="3"/>
      <c r="I282" s="13"/>
      <c r="J282" s="13"/>
      <c r="K282" s="13"/>
      <c r="L282" s="13"/>
      <c r="M282" s="13"/>
      <c r="N282" s="13"/>
    </row>
    <row r="283" spans="1:14" ht="18.75" customHeight="1" x14ac:dyDescent="0.35">
      <c r="A283" s="7">
        <v>0</v>
      </c>
      <c r="B283" s="7">
        <v>-9.6166479357899307E-3</v>
      </c>
      <c r="C283" s="7">
        <v>-1.0461912951606599E-2</v>
      </c>
      <c r="D283" s="7">
        <v>1.03576866176695E-2</v>
      </c>
      <c r="E283" s="7">
        <v>0</v>
      </c>
      <c r="F283" s="7">
        <v>-2.7907646650616201E-2</v>
      </c>
      <c r="G283" s="3"/>
      <c r="H283" s="3"/>
      <c r="I283" s="13"/>
      <c r="J283" s="13"/>
      <c r="K283" s="13"/>
      <c r="L283" s="13"/>
      <c r="M283" s="13"/>
      <c r="N283" s="13"/>
    </row>
    <row r="284" spans="1:14" ht="18.75" customHeight="1" x14ac:dyDescent="0.35">
      <c r="A284" s="7">
        <v>1.3605636505984601E-2</v>
      </c>
      <c r="B284" s="7">
        <v>-2.4451572976861201E-2</v>
      </c>
      <c r="C284" s="7">
        <v>2.0825889722398801E-2</v>
      </c>
      <c r="D284" s="7">
        <v>-4.2113123339308001E-2</v>
      </c>
      <c r="E284" s="7">
        <v>-2.5708356710206999E-2</v>
      </c>
      <c r="F284" s="7">
        <v>1.8688233809379999E-2</v>
      </c>
      <c r="G284" s="3"/>
      <c r="H284" s="3"/>
      <c r="I284" s="13"/>
      <c r="J284" s="13"/>
      <c r="K284" s="13"/>
      <c r="L284" s="13"/>
      <c r="M284" s="13"/>
      <c r="N284" s="13"/>
    </row>
    <row r="285" spans="1:14" ht="18.75" customHeight="1" x14ac:dyDescent="0.35">
      <c r="A285" s="7">
        <v>-1.88249312046644E-2</v>
      </c>
      <c r="B285" s="7">
        <v>-3.0151499982717999E-2</v>
      </c>
      <c r="C285" s="7">
        <v>-2.08258897223987E-2</v>
      </c>
      <c r="D285" s="7">
        <v>-1.0805611725062E-2</v>
      </c>
      <c r="E285" s="7">
        <v>-0.18232155679395501</v>
      </c>
      <c r="F285" s="7">
        <v>-4.7397131733578103E-2</v>
      </c>
      <c r="G285" s="3"/>
      <c r="H285" s="3"/>
      <c r="I285" s="13"/>
      <c r="J285" s="13"/>
      <c r="K285" s="13"/>
      <c r="L285" s="13"/>
      <c r="M285" s="13"/>
      <c r="N285" s="13"/>
    </row>
    <row r="286" spans="1:14" ht="18.75" customHeight="1" x14ac:dyDescent="0.35">
      <c r="A286" s="7">
        <v>3.2247936401671902E-2</v>
      </c>
      <c r="B286" s="7">
        <v>0</v>
      </c>
      <c r="C286" s="7">
        <v>-1.0583237165561799E-2</v>
      </c>
      <c r="D286" s="7">
        <v>-1.09352479066737E-2</v>
      </c>
      <c r="E286" s="7">
        <v>0</v>
      </c>
      <c r="F286" s="7">
        <v>5.6616544574814298E-2</v>
      </c>
      <c r="G286" s="3"/>
      <c r="H286" s="3"/>
      <c r="I286" s="13"/>
      <c r="J286" s="13"/>
      <c r="K286" s="13"/>
      <c r="L286" s="13"/>
      <c r="M286" s="13"/>
      <c r="N286" s="13"/>
    </row>
    <row r="287" spans="1:14" ht="18.75" customHeight="1" x14ac:dyDescent="0.35">
      <c r="A287" s="7">
        <v>-1.3423005197007501E-2</v>
      </c>
      <c r="B287" s="7">
        <v>-2.0621854165732301E-2</v>
      </c>
      <c r="C287" s="7">
        <v>0</v>
      </c>
      <c r="D287" s="7">
        <v>-2.2224049016599599E-2</v>
      </c>
      <c r="E287" s="7">
        <v>-3.1748698314580298E-2</v>
      </c>
      <c r="F287" s="7">
        <v>-2.7907646650616201E-2</v>
      </c>
      <c r="G287" s="3"/>
      <c r="H287" s="3"/>
      <c r="I287" s="13"/>
      <c r="J287" s="13"/>
      <c r="K287" s="13"/>
      <c r="L287" s="13"/>
      <c r="M287" s="13"/>
      <c r="N287" s="13"/>
    </row>
    <row r="288" spans="1:14" ht="18.75" customHeight="1" x14ac:dyDescent="0.35">
      <c r="A288" s="7">
        <v>-2.1030598075236599E-2</v>
      </c>
      <c r="B288" s="7">
        <v>1.0364083749636399E-2</v>
      </c>
      <c r="C288" s="7">
        <v>0</v>
      </c>
      <c r="D288" s="7">
        <v>1.1179625388774799E-2</v>
      </c>
      <c r="E288" s="7">
        <v>0</v>
      </c>
      <c r="F288" s="7">
        <v>9.3925131806232801E-3</v>
      </c>
      <c r="G288" s="3"/>
      <c r="H288" s="3"/>
      <c r="I288" s="13"/>
      <c r="J288" s="13"/>
      <c r="K288" s="13"/>
      <c r="L288" s="13"/>
      <c r="M288" s="13"/>
      <c r="N288" s="13"/>
    </row>
    <row r="289" spans="1:14" ht="18.75" customHeight="1" x14ac:dyDescent="0.35">
      <c r="A289" s="7">
        <v>0</v>
      </c>
      <c r="B289" s="7">
        <v>5.1393455739119701E-3</v>
      </c>
      <c r="C289" s="7">
        <v>1.05832371655619E-2</v>
      </c>
      <c r="D289" s="7">
        <v>0</v>
      </c>
      <c r="E289" s="7">
        <v>-1.2987195526811201E-2</v>
      </c>
      <c r="F289" s="7">
        <v>0</v>
      </c>
      <c r="G289" s="3"/>
      <c r="H289" s="3"/>
      <c r="I289" s="13"/>
      <c r="J289" s="13"/>
      <c r="K289" s="13"/>
      <c r="L289" s="13"/>
      <c r="M289" s="13"/>
      <c r="N289" s="13"/>
    </row>
    <row r="290" spans="1:14" ht="18.75" customHeight="1" x14ac:dyDescent="0.35">
      <c r="A290" s="7">
        <v>-1.9337759058113901E-3</v>
      </c>
      <c r="B290" s="7">
        <v>-5.13934557391201E-3</v>
      </c>
      <c r="C290" s="7">
        <v>0</v>
      </c>
      <c r="D290" s="7">
        <v>-1.11796253887747E-2</v>
      </c>
      <c r="E290" s="7">
        <v>-1.9802627296179799E-2</v>
      </c>
      <c r="F290" s="7">
        <v>-9.3925131806233408E-3</v>
      </c>
      <c r="G290" s="3"/>
      <c r="H290" s="3"/>
      <c r="I290" s="13"/>
      <c r="J290" s="13"/>
      <c r="K290" s="13"/>
      <c r="L290" s="13"/>
      <c r="M290" s="13"/>
      <c r="N290" s="13"/>
    </row>
    <row r="291" spans="1:14" ht="18.75" customHeight="1" x14ac:dyDescent="0.35">
      <c r="A291" s="7">
        <v>2.2964373981048E-2</v>
      </c>
      <c r="B291" s="7">
        <v>5.1393455739119701E-3</v>
      </c>
      <c r="C291" s="7">
        <v>0</v>
      </c>
      <c r="D291" s="7">
        <v>0</v>
      </c>
      <c r="E291" s="7">
        <v>-1.3423020332140699E-2</v>
      </c>
      <c r="F291" s="7">
        <v>-9.4815696090621605E-3</v>
      </c>
      <c r="G291" s="3"/>
      <c r="H291" s="3"/>
      <c r="I291" s="13"/>
      <c r="J291" s="13"/>
      <c r="K291" s="13"/>
      <c r="L291" s="13"/>
      <c r="M291" s="13"/>
      <c r="N291" s="13"/>
    </row>
    <row r="292" spans="1:14" ht="18.75" customHeight="1" x14ac:dyDescent="0.35">
      <c r="A292" s="7">
        <v>5.3906731771690003E-3</v>
      </c>
      <c r="B292" s="7">
        <v>0</v>
      </c>
      <c r="C292" s="7">
        <v>-1.0583237165561799E-2</v>
      </c>
      <c r="D292" s="7">
        <v>1.1179625388774799E-2</v>
      </c>
      <c r="E292" s="7">
        <v>6.7340321813441203E-3</v>
      </c>
      <c r="F292" s="7">
        <v>-1.9227328315135898E-2</v>
      </c>
      <c r="G292" s="3"/>
      <c r="H292" s="3"/>
      <c r="I292" s="13"/>
      <c r="J292" s="13"/>
      <c r="K292" s="13"/>
      <c r="L292" s="13"/>
      <c r="M292" s="13"/>
      <c r="N292" s="13"/>
    </row>
    <row r="293" spans="1:14" ht="18.75" customHeight="1" x14ac:dyDescent="0.35">
      <c r="A293" s="7">
        <v>-1.0810848607721499E-2</v>
      </c>
      <c r="B293" s="7">
        <v>5.11842484218363E-3</v>
      </c>
      <c r="C293" s="7">
        <v>0</v>
      </c>
      <c r="D293" s="7">
        <v>2.1979671534498701E-2</v>
      </c>
      <c r="E293" s="7">
        <v>1.9934214900817301E-2</v>
      </c>
      <c r="F293" s="7">
        <v>0</v>
      </c>
      <c r="G293" s="3"/>
      <c r="H293" s="3"/>
      <c r="I293" s="13"/>
      <c r="J293" s="13"/>
      <c r="K293" s="13"/>
      <c r="L293" s="13"/>
      <c r="M293" s="13"/>
      <c r="N293" s="13"/>
    </row>
    <row r="294" spans="1:14" ht="18.75" customHeight="1" x14ac:dyDescent="0.35">
      <c r="A294" s="7">
        <v>2.6811230276744199E-2</v>
      </c>
      <c r="B294" s="7">
        <v>0</v>
      </c>
      <c r="C294" s="7">
        <v>1.05832371655619E-2</v>
      </c>
      <c r="D294" s="7">
        <v>-1.09352479066737E-2</v>
      </c>
      <c r="E294" s="7">
        <v>0</v>
      </c>
      <c r="F294" s="7">
        <v>0</v>
      </c>
      <c r="G294" s="3"/>
      <c r="H294" s="3"/>
      <c r="I294" s="13"/>
      <c r="J294" s="13"/>
      <c r="K294" s="13"/>
      <c r="L294" s="13"/>
      <c r="M294" s="13"/>
      <c r="N294" s="13"/>
    </row>
    <row r="295" spans="1:14" ht="18.75" customHeight="1" x14ac:dyDescent="0.35">
      <c r="A295" s="7">
        <v>0</v>
      </c>
      <c r="B295" s="7">
        <v>-5.1184248421836604E-3</v>
      </c>
      <c r="C295" s="7">
        <v>0</v>
      </c>
      <c r="D295" s="7">
        <v>0</v>
      </c>
      <c r="E295" s="7">
        <v>2.5975486403260702E-2</v>
      </c>
      <c r="F295" s="7">
        <v>-1.9614322593402699E-2</v>
      </c>
      <c r="G295" s="3"/>
      <c r="H295" s="3"/>
      <c r="I295" s="13"/>
      <c r="J295" s="13"/>
      <c r="K295" s="13"/>
      <c r="L295" s="13"/>
      <c r="M295" s="13"/>
      <c r="N295" s="13"/>
    </row>
    <row r="296" spans="1:14" ht="18.75" customHeight="1" x14ac:dyDescent="0.35">
      <c r="A296" s="7">
        <v>-4.6016306538786703E-2</v>
      </c>
      <c r="B296" s="7">
        <v>0</v>
      </c>
      <c r="C296" s="7">
        <v>1.04619129516065E-2</v>
      </c>
      <c r="D296" s="7">
        <v>-1.1044423627824901E-2</v>
      </c>
      <c r="E296" s="7">
        <v>0</v>
      </c>
      <c r="F296" s="7">
        <v>9.8552507321816897E-3</v>
      </c>
      <c r="G296" s="3"/>
      <c r="H296" s="3"/>
      <c r="I296" s="13"/>
      <c r="J296" s="13"/>
      <c r="K296" s="13"/>
      <c r="L296" s="13"/>
      <c r="M296" s="13"/>
      <c r="N296" s="13"/>
    </row>
    <row r="297" spans="1:14" ht="18.75" customHeight="1" x14ac:dyDescent="0.35">
      <c r="A297" s="7">
        <v>2.7714997524420199E-4</v>
      </c>
      <c r="B297" s="7">
        <v>-1.03052405259199E-2</v>
      </c>
      <c r="C297" s="7">
        <v>-2.1045150117168399E-2</v>
      </c>
      <c r="D297" s="7">
        <v>-4.5464010428641802E-2</v>
      </c>
      <c r="E297" s="7">
        <v>-5.2643733485421999E-2</v>
      </c>
      <c r="F297" s="7">
        <v>9.7590718612210799E-3</v>
      </c>
      <c r="G297" s="3"/>
      <c r="H297" s="3"/>
      <c r="I297" s="13"/>
      <c r="J297" s="13"/>
      <c r="K297" s="13"/>
      <c r="L297" s="13"/>
      <c r="M297" s="13"/>
      <c r="N297" s="13"/>
    </row>
    <row r="298" spans="1:14" ht="18.75" customHeight="1" x14ac:dyDescent="0.35">
      <c r="A298" s="7">
        <v>4.8381218796828301E-2</v>
      </c>
      <c r="B298" s="7">
        <v>-5.1981887976285902E-3</v>
      </c>
      <c r="C298" s="7">
        <v>1.05832371655619E-2</v>
      </c>
      <c r="D298" s="7">
        <v>3.4284385039866902E-2</v>
      </c>
      <c r="E298" s="7">
        <v>0</v>
      </c>
      <c r="F298" s="7">
        <v>0</v>
      </c>
      <c r="G298" s="3"/>
      <c r="H298" s="3"/>
      <c r="I298" s="13"/>
      <c r="J298" s="13"/>
      <c r="K298" s="13"/>
      <c r="L298" s="13"/>
      <c r="M298" s="13"/>
      <c r="N298" s="13"/>
    </row>
    <row r="299" spans="1:14" ht="18.75" customHeight="1" x14ac:dyDescent="0.35">
      <c r="A299" s="7">
        <v>-4.8658368772072497E-2</v>
      </c>
      <c r="B299" s="7">
        <v>-5.2198538311793996E-3</v>
      </c>
      <c r="C299" s="7">
        <v>0</v>
      </c>
      <c r="D299" s="7">
        <v>1.1179625388774799E-2</v>
      </c>
      <c r="E299" s="7">
        <v>0</v>
      </c>
      <c r="F299" s="7">
        <v>-2.9557521807410201E-2</v>
      </c>
      <c r="G299" s="3"/>
      <c r="H299" s="3"/>
      <c r="I299" s="13"/>
      <c r="J299" s="13"/>
      <c r="K299" s="13"/>
      <c r="L299" s="13"/>
      <c r="M299" s="13"/>
      <c r="N299" s="13"/>
    </row>
    <row r="300" spans="1:14" ht="18.75" customHeight="1" x14ac:dyDescent="0.35">
      <c r="A300" s="7">
        <v>2.7714997524420199E-4</v>
      </c>
      <c r="B300" s="7">
        <v>4.2733115121701996E-3</v>
      </c>
      <c r="C300" s="7">
        <v>1.04619129516065E-2</v>
      </c>
      <c r="D300" s="7">
        <v>2.1979671534498701E-2</v>
      </c>
      <c r="E300" s="7">
        <v>0</v>
      </c>
      <c r="F300" s="7">
        <v>4.8784850122546103E-2</v>
      </c>
      <c r="G300" s="3"/>
      <c r="H300" s="3"/>
      <c r="I300" s="13"/>
      <c r="J300" s="13"/>
      <c r="K300" s="13"/>
      <c r="L300" s="13"/>
      <c r="M300" s="13"/>
      <c r="N300" s="13"/>
    </row>
    <row r="301" spans="1:14" ht="18.75" customHeight="1" x14ac:dyDescent="0.35">
      <c r="A301" s="7">
        <v>-2.77149975244132E-4</v>
      </c>
      <c r="B301" s="7">
        <v>-9.5260815633549396E-3</v>
      </c>
      <c r="C301" s="7">
        <v>1.03639767707922E-2</v>
      </c>
      <c r="D301" s="7">
        <v>-0.10294534308242299</v>
      </c>
      <c r="E301" s="7">
        <v>-0.11441035117774399</v>
      </c>
      <c r="F301" s="7">
        <v>9.4815696090622698E-3</v>
      </c>
      <c r="G301" s="3"/>
      <c r="H301" s="3"/>
      <c r="I301" s="13"/>
      <c r="J301" s="13"/>
      <c r="K301" s="13"/>
      <c r="L301" s="13"/>
      <c r="M301" s="13"/>
      <c r="N301" s="13"/>
    </row>
    <row r="302" spans="1:14" ht="18.75" customHeight="1" x14ac:dyDescent="0.35">
      <c r="A302" s="7">
        <v>6.90147666856155E-3</v>
      </c>
      <c r="B302" s="7">
        <v>-4.7917352700683601E-3</v>
      </c>
      <c r="C302" s="7">
        <v>1.0257665620751E-2</v>
      </c>
      <c r="D302" s="7">
        <v>0</v>
      </c>
      <c r="E302" s="7">
        <v>0</v>
      </c>
      <c r="F302" s="7">
        <v>-9.4815696090621605E-3</v>
      </c>
      <c r="G302" s="3"/>
      <c r="H302" s="3"/>
      <c r="I302" s="13"/>
      <c r="J302" s="13"/>
      <c r="K302" s="13"/>
      <c r="L302" s="13"/>
      <c r="M302" s="13"/>
      <c r="N302" s="13"/>
    </row>
    <row r="303" spans="1:14" ht="18.75" customHeight="1" x14ac:dyDescent="0.35">
      <c r="A303" s="7">
        <v>2.3114448201202498E-2</v>
      </c>
      <c r="B303" s="7">
        <v>-9.6641212805715897E-3</v>
      </c>
      <c r="C303" s="7">
        <v>-1.0257665620750899E-2</v>
      </c>
      <c r="D303" s="7">
        <v>-1.2128183869024801E-2</v>
      </c>
      <c r="E303" s="7">
        <v>-1.52674721307884E-2</v>
      </c>
      <c r="F303" s="7">
        <v>-2.89864001763569E-2</v>
      </c>
      <c r="G303" s="3"/>
      <c r="H303" s="3"/>
      <c r="I303" s="13"/>
      <c r="J303" s="13"/>
      <c r="K303" s="13"/>
      <c r="L303" s="13"/>
      <c r="M303" s="13"/>
      <c r="N303" s="13"/>
    </row>
    <row r="304" spans="1:14" ht="18.75" customHeight="1" x14ac:dyDescent="0.35">
      <c r="A304" s="7">
        <v>2.1277544033018601E-2</v>
      </c>
      <c r="B304" s="7">
        <v>-2.4571232836001201E-2</v>
      </c>
      <c r="C304" s="7">
        <v>1.0257665620751E-2</v>
      </c>
      <c r="D304" s="7">
        <v>-2.4693577941195199E-2</v>
      </c>
      <c r="E304" s="7">
        <v>0</v>
      </c>
      <c r="F304" s="7">
        <v>-9.8552507321816203E-3</v>
      </c>
      <c r="G304" s="3"/>
      <c r="H304" s="3"/>
      <c r="I304" s="13"/>
      <c r="J304" s="13"/>
      <c r="K304" s="13"/>
      <c r="L304" s="13"/>
      <c r="M304" s="13"/>
      <c r="N304" s="13"/>
    </row>
    <row r="305" spans="1:14" ht="18.75" customHeight="1" x14ac:dyDescent="0.35">
      <c r="A305" s="7">
        <v>1.30720672132872E-2</v>
      </c>
      <c r="B305" s="7">
        <v>-1.00023933946581E-2</v>
      </c>
      <c r="C305" s="7">
        <v>1.01535133717461E-2</v>
      </c>
      <c r="D305" s="7">
        <v>-6.4534123435810206E-2</v>
      </c>
      <c r="E305" s="7">
        <v>-7.7220460939102804E-3</v>
      </c>
      <c r="F305" s="7">
        <v>2.92790747029241E-2</v>
      </c>
      <c r="G305" s="3"/>
      <c r="H305" s="3"/>
      <c r="I305" s="13"/>
      <c r="J305" s="13"/>
      <c r="K305" s="13"/>
      <c r="L305" s="13"/>
      <c r="M305" s="13"/>
      <c r="N305" s="13"/>
    </row>
    <row r="306" spans="1:14" ht="18.75" customHeight="1" x14ac:dyDescent="0.35">
      <c r="A306" s="7">
        <v>3.8221171911109797E-2</v>
      </c>
      <c r="B306" s="7">
        <v>0</v>
      </c>
      <c r="C306" s="7">
        <v>-2.04111789924971E-2</v>
      </c>
      <c r="D306" s="7">
        <v>1.3238745919622499E-2</v>
      </c>
      <c r="E306" s="7">
        <v>7.7220460939103203E-3</v>
      </c>
      <c r="F306" s="7">
        <v>-5.9430985419367997E-2</v>
      </c>
      <c r="G306" s="3"/>
      <c r="H306" s="3"/>
      <c r="I306" s="13"/>
      <c r="J306" s="13"/>
      <c r="K306" s="13"/>
      <c r="L306" s="13"/>
      <c r="M306" s="13"/>
      <c r="N306" s="13"/>
    </row>
    <row r="307" spans="1:14" ht="18.75" customHeight="1" x14ac:dyDescent="0.35">
      <c r="A307" s="7">
        <v>-3.8221171911109797E-2</v>
      </c>
      <c r="B307" s="7">
        <v>5.0137026293988699E-3</v>
      </c>
      <c r="C307" s="7">
        <v>-2.08258897223987E-2</v>
      </c>
      <c r="D307" s="7">
        <v>-1.32387459196226E-2</v>
      </c>
      <c r="E307" s="7">
        <v>-3.1252543504104398E-2</v>
      </c>
      <c r="F307" s="7">
        <v>-2.0614973847855701E-2</v>
      </c>
      <c r="G307" s="3"/>
      <c r="H307" s="3"/>
      <c r="I307" s="13"/>
      <c r="J307" s="13"/>
      <c r="K307" s="13"/>
      <c r="L307" s="13"/>
      <c r="M307" s="13"/>
      <c r="N307" s="13"/>
    </row>
    <row r="308" spans="1:14" ht="18.75" customHeight="1" x14ac:dyDescent="0.35">
      <c r="A308" s="7">
        <v>2.56424029953881E-2</v>
      </c>
      <c r="B308" s="7">
        <v>9.9526179815524907E-3</v>
      </c>
      <c r="C308" s="7">
        <v>0</v>
      </c>
      <c r="D308" s="7">
        <v>3.9215300594521198E-2</v>
      </c>
      <c r="E308" s="7">
        <v>-7.9681696491768501E-3</v>
      </c>
      <c r="F308" s="7">
        <v>-1.0474414561689399E-2</v>
      </c>
      <c r="G308" s="3"/>
      <c r="H308" s="3"/>
      <c r="I308" s="13"/>
      <c r="J308" s="13"/>
      <c r="K308" s="13"/>
      <c r="L308" s="13"/>
      <c r="M308" s="13"/>
      <c r="N308" s="13"/>
    </row>
    <row r="309" spans="1:14" ht="18.75" customHeight="1" x14ac:dyDescent="0.35">
      <c r="A309" s="7">
        <v>-3.87144702086753E-2</v>
      </c>
      <c r="B309" s="7">
        <v>0</v>
      </c>
      <c r="C309" s="7">
        <v>1.04619129516065E-2</v>
      </c>
      <c r="D309" s="7">
        <v>2.5318822841289002E-2</v>
      </c>
      <c r="E309" s="7">
        <v>4.6883585898850499E-2</v>
      </c>
      <c r="F309" s="7">
        <v>0</v>
      </c>
      <c r="G309" s="3"/>
      <c r="H309" s="3"/>
      <c r="I309" s="13"/>
      <c r="J309" s="13"/>
      <c r="K309" s="13"/>
      <c r="L309" s="13"/>
      <c r="M309" s="13"/>
      <c r="N309" s="13"/>
    </row>
    <row r="310" spans="1:14" ht="18.75" customHeight="1" x14ac:dyDescent="0.35">
      <c r="A310" s="7">
        <v>1.30720672132872E-2</v>
      </c>
      <c r="B310" s="7">
        <v>-4.9639272162933096E-3</v>
      </c>
      <c r="C310" s="7">
        <v>0</v>
      </c>
      <c r="D310" s="7">
        <v>6.0620741475290597E-2</v>
      </c>
      <c r="E310" s="7">
        <v>2.2642476749759801E-2</v>
      </c>
      <c r="F310" s="7">
        <v>0</v>
      </c>
      <c r="G310" s="3"/>
      <c r="H310" s="3"/>
      <c r="I310" s="13"/>
      <c r="J310" s="13"/>
      <c r="K310" s="13"/>
      <c r="L310" s="13"/>
      <c r="M310" s="13"/>
      <c r="N310" s="13"/>
    </row>
    <row r="311" spans="1:14" ht="18.75" customHeight="1" x14ac:dyDescent="0.35">
      <c r="A311" s="7">
        <v>-6.15992271832548E-2</v>
      </c>
      <c r="B311" s="7">
        <v>-1.00023933946581E-2</v>
      </c>
      <c r="C311" s="7">
        <v>0</v>
      </c>
      <c r="D311" s="7">
        <v>4.5987066494079097E-2</v>
      </c>
      <c r="E311" s="7">
        <v>9.2592786827824902E-2</v>
      </c>
      <c r="F311" s="7">
        <v>-2.12729201800574E-2</v>
      </c>
      <c r="G311" s="3"/>
      <c r="H311" s="3"/>
      <c r="I311" s="13"/>
      <c r="J311" s="13"/>
      <c r="K311" s="13"/>
      <c r="L311" s="13"/>
      <c r="M311" s="13"/>
      <c r="N311" s="13"/>
    </row>
    <row r="312" spans="1:14" ht="18.75" customHeight="1" x14ac:dyDescent="0.35">
      <c r="A312" s="7">
        <v>2.75867757354769E-3</v>
      </c>
      <c r="B312" s="7">
        <v>1.99057289138398E-2</v>
      </c>
      <c r="C312" s="7">
        <v>0</v>
      </c>
      <c r="D312" s="7">
        <v>7.5720345369974004E-2</v>
      </c>
      <c r="E312" s="7">
        <v>1.35137191667229E-2</v>
      </c>
      <c r="F312" s="7">
        <v>2.1272920180057501E-2</v>
      </c>
      <c r="G312" s="3"/>
      <c r="H312" s="3"/>
      <c r="I312" s="13"/>
      <c r="J312" s="13"/>
      <c r="K312" s="13"/>
      <c r="L312" s="13"/>
      <c r="M312" s="13"/>
      <c r="N312" s="13"/>
    </row>
    <row r="313" spans="1:14" ht="18.75" customHeight="1" x14ac:dyDescent="0.35">
      <c r="A313" s="7">
        <v>-8.2986774703554603E-3</v>
      </c>
      <c r="B313" s="7">
        <v>-1.4892026284440901E-2</v>
      </c>
      <c r="C313" s="7">
        <v>1.03639767707922E-2</v>
      </c>
      <c r="D313" s="7">
        <v>-1.04772020374365E-2</v>
      </c>
      <c r="E313" s="7">
        <v>-2.03396842371227E-2</v>
      </c>
      <c r="F313" s="7">
        <v>4.1244792294693702E-2</v>
      </c>
      <c r="G313" s="3"/>
      <c r="H313" s="3"/>
      <c r="I313" s="13"/>
      <c r="J313" s="13"/>
      <c r="K313" s="13"/>
      <c r="L313" s="13"/>
      <c r="M313" s="13"/>
      <c r="N313" s="13"/>
    </row>
    <row r="314" spans="1:14" ht="18.75" customHeight="1" x14ac:dyDescent="0.35">
      <c r="A314" s="7">
        <v>0</v>
      </c>
      <c r="B314" s="7">
        <v>9.9526179815524907E-3</v>
      </c>
      <c r="C314" s="7">
        <v>-2.08258897223987E-2</v>
      </c>
      <c r="D314" s="7">
        <v>0</v>
      </c>
      <c r="E314" s="7">
        <v>0</v>
      </c>
      <c r="F314" s="7">
        <v>1.00533076172878E-2</v>
      </c>
      <c r="G314" s="3"/>
      <c r="H314" s="3"/>
      <c r="I314" s="13"/>
      <c r="J314" s="13"/>
      <c r="K314" s="13"/>
      <c r="L314" s="13"/>
      <c r="M314" s="13"/>
      <c r="N314" s="13"/>
    </row>
    <row r="315" spans="1:14" ht="18.75" customHeight="1" x14ac:dyDescent="0.35">
      <c r="A315" s="7">
        <v>-2.8170843633369101E-2</v>
      </c>
      <c r="B315" s="7">
        <v>-3.0154146727159499E-2</v>
      </c>
      <c r="C315" s="7">
        <v>1.04619129516065E-2</v>
      </c>
      <c r="D315" s="7">
        <v>-3.2083846409264198E-2</v>
      </c>
      <c r="E315" s="7">
        <v>5.9818495210910198E-2</v>
      </c>
      <c r="F315" s="7">
        <v>4.8784850122546103E-2</v>
      </c>
      <c r="G315" s="3"/>
      <c r="H315" s="3"/>
      <c r="I315" s="13"/>
      <c r="J315" s="13"/>
      <c r="K315" s="13"/>
      <c r="L315" s="13"/>
      <c r="M315" s="13"/>
      <c r="N315" s="13"/>
    </row>
    <row r="316" spans="1:14" ht="18.75" customHeight="1" x14ac:dyDescent="0.35">
      <c r="A316" s="7">
        <v>-2.6344072670182701E-2</v>
      </c>
      <c r="B316" s="7">
        <v>-1.02588694626508E-2</v>
      </c>
      <c r="C316" s="7">
        <v>-1.0461912951606599E-2</v>
      </c>
      <c r="D316" s="7">
        <v>0</v>
      </c>
      <c r="E316" s="7">
        <v>-6.4725145056174797E-3</v>
      </c>
      <c r="F316" s="7">
        <v>-9.5625762056144592E-3</v>
      </c>
      <c r="G316" s="3"/>
      <c r="H316" s="3"/>
      <c r="I316" s="13"/>
      <c r="J316" s="13"/>
      <c r="K316" s="13"/>
      <c r="L316" s="13"/>
      <c r="M316" s="13"/>
      <c r="N316" s="13"/>
    </row>
    <row r="317" spans="1:14" ht="18.75" customHeight="1" x14ac:dyDescent="0.35">
      <c r="A317" s="7">
        <v>-5.0845858613524197E-2</v>
      </c>
      <c r="B317" s="7">
        <v>1.02588694626508E-2</v>
      </c>
      <c r="C317" s="7">
        <v>1.04619129516065E-2</v>
      </c>
      <c r="D317" s="7">
        <v>-1.09352479066737E-2</v>
      </c>
      <c r="E317" s="7">
        <v>-3.9740328649514101E-2</v>
      </c>
      <c r="F317" s="7">
        <v>-1.94238239707425E-2</v>
      </c>
      <c r="G317" s="3"/>
      <c r="H317" s="3"/>
      <c r="I317" s="13"/>
      <c r="J317" s="13"/>
      <c r="K317" s="13"/>
      <c r="L317" s="13"/>
      <c r="M317" s="13"/>
      <c r="N317" s="13"/>
    </row>
    <row r="318" spans="1:14" ht="18.75" customHeight="1" x14ac:dyDescent="0.35">
      <c r="A318" s="7">
        <v>3.3387048923839598E-2</v>
      </c>
      <c r="B318" s="7">
        <v>5.0902361128188998E-3</v>
      </c>
      <c r="C318" s="7">
        <v>1.03639767707922E-2</v>
      </c>
      <c r="D318" s="7">
        <v>4.3019094315937798E-2</v>
      </c>
      <c r="E318" s="7">
        <v>7.1691928456116494E-2</v>
      </c>
      <c r="F318" s="7">
        <v>6.6375616436035206E-2</v>
      </c>
      <c r="G318" s="3"/>
      <c r="H318" s="3"/>
      <c r="I318" s="13"/>
      <c r="J318" s="13"/>
      <c r="K318" s="13"/>
      <c r="L318" s="13"/>
      <c r="M318" s="13"/>
      <c r="N318" s="13"/>
    </row>
    <row r="319" spans="1:14" ht="18.75" customHeight="1" x14ac:dyDescent="0.35">
      <c r="A319" s="7">
        <v>-2.9690048324456299E-2</v>
      </c>
      <c r="B319" s="7">
        <v>-2.5708295637956E-2</v>
      </c>
      <c r="C319" s="7">
        <v>2.04111789924971E-2</v>
      </c>
      <c r="D319" s="7">
        <v>0</v>
      </c>
      <c r="E319" s="7">
        <v>-1.9048194970694501E-2</v>
      </c>
      <c r="F319" s="7">
        <v>-5.6616544574814298E-2</v>
      </c>
      <c r="G319" s="3"/>
      <c r="H319" s="3"/>
      <c r="I319" s="13"/>
      <c r="J319" s="13"/>
      <c r="K319" s="13"/>
      <c r="L319" s="13"/>
      <c r="M319" s="13"/>
      <c r="N319" s="13"/>
    </row>
    <row r="320" spans="1:14" ht="18.75" customHeight="1" x14ac:dyDescent="0.35">
      <c r="A320" s="7">
        <v>-3.0742731055604598E-4</v>
      </c>
      <c r="B320" s="7">
        <v>-1.04737061168066E-2</v>
      </c>
      <c r="C320" s="7">
        <v>1.0051454921809999E-2</v>
      </c>
      <c r="D320" s="7">
        <v>3.1097162354602099E-2</v>
      </c>
      <c r="E320" s="7">
        <v>6.38979809877099E-3</v>
      </c>
      <c r="F320" s="7">
        <v>1.9227328315135898E-2</v>
      </c>
      <c r="G320" s="3"/>
      <c r="H320" s="3"/>
      <c r="I320" s="13"/>
      <c r="J320" s="13"/>
      <c r="K320" s="13"/>
      <c r="L320" s="13"/>
      <c r="M320" s="13"/>
      <c r="N320" s="13"/>
    </row>
    <row r="321" spans="1:14" ht="18.75" customHeight="1" x14ac:dyDescent="0.35">
      <c r="A321" s="7">
        <v>-3.0784492805329398E-4</v>
      </c>
      <c r="B321" s="7">
        <v>-5.4067221270275703E-2</v>
      </c>
      <c r="C321" s="7">
        <v>-1.0051454921809999E-2</v>
      </c>
      <c r="D321" s="7">
        <v>-8.5160680298364905E-2</v>
      </c>
      <c r="E321" s="7">
        <v>-6.38979809877101E-3</v>
      </c>
      <c r="F321" s="7">
        <v>5.55677620868772E-2</v>
      </c>
      <c r="G321" s="3"/>
      <c r="H321" s="3"/>
      <c r="I321" s="13"/>
      <c r="J321" s="13"/>
      <c r="K321" s="13"/>
      <c r="L321" s="13"/>
      <c r="M321" s="13"/>
      <c r="N321" s="13"/>
    </row>
    <row r="322" spans="1:14" ht="18.75" customHeight="1" x14ac:dyDescent="0.35">
      <c r="A322" s="7">
        <v>1.07118690125441E-2</v>
      </c>
      <c r="B322" s="7">
        <v>2.7398974188114301E-2</v>
      </c>
      <c r="C322" s="7">
        <v>0</v>
      </c>
      <c r="D322" s="7">
        <v>0</v>
      </c>
      <c r="E322" s="7">
        <v>7.4107972153722002E-2</v>
      </c>
      <c r="F322" s="7">
        <v>-9.04335467567325E-3</v>
      </c>
      <c r="G322" s="3"/>
      <c r="H322" s="3"/>
      <c r="I322" s="13"/>
      <c r="J322" s="13"/>
      <c r="K322" s="13"/>
      <c r="L322" s="13"/>
      <c r="M322" s="13"/>
      <c r="N322" s="13"/>
    </row>
    <row r="323" spans="1:14" ht="18.75" customHeight="1" x14ac:dyDescent="0.35">
      <c r="A323" s="7">
        <v>3.1168043286340499E-2</v>
      </c>
      <c r="B323" s="7">
        <v>-1.6346599540674599E-2</v>
      </c>
      <c r="C323" s="7">
        <v>2.0002882682302801E-2</v>
      </c>
      <c r="D323" s="7">
        <v>6.4540719981199396E-2</v>
      </c>
      <c r="E323" s="7">
        <v>-5.9701669865038004E-3</v>
      </c>
      <c r="F323" s="7">
        <v>-9.5309257533749997E-2</v>
      </c>
      <c r="G323" s="3"/>
      <c r="H323" s="3"/>
      <c r="I323" s="13"/>
      <c r="J323" s="13"/>
      <c r="K323" s="13"/>
      <c r="L323" s="13"/>
      <c r="M323" s="13"/>
      <c r="N323" s="13"/>
    </row>
    <row r="324" spans="1:14" ht="18.75" customHeight="1" x14ac:dyDescent="0.35">
      <c r="A324" s="7">
        <v>-2.6612454853411498E-2</v>
      </c>
      <c r="B324" s="7">
        <v>5.4807141856331003E-3</v>
      </c>
      <c r="C324" s="7">
        <v>0</v>
      </c>
      <c r="D324" s="7">
        <v>0</v>
      </c>
      <c r="E324" s="7">
        <v>-2.42436116099927E-2</v>
      </c>
      <c r="F324" s="7">
        <v>0</v>
      </c>
      <c r="G324" s="3"/>
      <c r="H324" s="3"/>
      <c r="I324" s="13"/>
      <c r="J324" s="13"/>
      <c r="K324" s="13"/>
      <c r="L324" s="13"/>
      <c r="M324" s="13"/>
      <c r="N324" s="13"/>
    </row>
    <row r="325" spans="1:14" ht="18.75" customHeight="1" x14ac:dyDescent="0.35">
      <c r="A325" s="7">
        <v>-3.0458974588754999E-2</v>
      </c>
      <c r="B325" s="7">
        <v>5.4445624488759503E-3</v>
      </c>
      <c r="C325" s="7">
        <v>-9.9514277604926694E-3</v>
      </c>
      <c r="D325" s="7">
        <v>-1.04772020374365E-2</v>
      </c>
      <c r="E325" s="7">
        <v>-6.15386557437822E-3</v>
      </c>
      <c r="F325" s="7">
        <v>-1.00533076172878E-2</v>
      </c>
      <c r="G325" s="3"/>
      <c r="H325" s="3"/>
      <c r="I325" s="13"/>
      <c r="J325" s="13"/>
      <c r="K325" s="13"/>
      <c r="L325" s="13"/>
      <c r="M325" s="13"/>
      <c r="N325" s="13"/>
    </row>
    <row r="326" spans="1:14" ht="18.75" customHeight="1" x14ac:dyDescent="0.35">
      <c r="A326" s="7">
        <v>3.0458974588754899E-2</v>
      </c>
      <c r="B326" s="7">
        <v>5.4213229061654397E-3</v>
      </c>
      <c r="C326" s="7">
        <v>0</v>
      </c>
      <c r="D326" s="7">
        <v>1.04772020374365E-2</v>
      </c>
      <c r="E326" s="7">
        <v>1.83491386681966E-2</v>
      </c>
      <c r="F326" s="7">
        <v>-1.01554038851485E-2</v>
      </c>
      <c r="G326" s="3"/>
      <c r="H326" s="3"/>
      <c r="I326" s="13"/>
      <c r="J326" s="13"/>
      <c r="K326" s="13"/>
      <c r="L326" s="13"/>
      <c r="M326" s="13"/>
      <c r="N326" s="13"/>
    </row>
    <row r="327" spans="1:14" ht="18.75" customHeight="1" x14ac:dyDescent="0.35">
      <c r="A327" s="7">
        <v>0</v>
      </c>
      <c r="B327" s="7">
        <v>5.3920905708309402E-3</v>
      </c>
      <c r="C327" s="7">
        <v>0</v>
      </c>
      <c r="D327" s="7">
        <v>1.03576866176695E-2</v>
      </c>
      <c r="E327" s="7">
        <v>2.9852963149681101E-2</v>
      </c>
      <c r="F327" s="7">
        <v>0</v>
      </c>
      <c r="G327" s="3"/>
      <c r="H327" s="3"/>
      <c r="I327" s="13"/>
      <c r="J327" s="13"/>
      <c r="K327" s="13"/>
      <c r="L327" s="13"/>
      <c r="M327" s="13"/>
      <c r="N327" s="13"/>
    </row>
    <row r="328" spans="1:14" ht="18.75" customHeight="1" x14ac:dyDescent="0.35">
      <c r="A328" s="7">
        <v>-3.0295499090699299E-4</v>
      </c>
      <c r="B328" s="7">
        <v>6.7555748269481894E-2</v>
      </c>
      <c r="C328" s="7">
        <v>9.9514277604927006E-3</v>
      </c>
      <c r="D328" s="7">
        <v>6.0020228163633102E-2</v>
      </c>
      <c r="E328" s="7">
        <v>5.7158413839948401E-2</v>
      </c>
      <c r="F328" s="7">
        <v>6.8993561624982297E-2</v>
      </c>
      <c r="G328" s="3"/>
      <c r="H328" s="3"/>
      <c r="I328" s="13"/>
      <c r="J328" s="13"/>
      <c r="K328" s="13"/>
      <c r="L328" s="13"/>
      <c r="M328" s="13"/>
      <c r="N328" s="13"/>
    </row>
    <row r="329" spans="1:14" ht="18.75" customHeight="1" x14ac:dyDescent="0.35">
      <c r="A329" s="7">
        <v>-3.6738082555668003E-2</v>
      </c>
      <c r="B329" s="7">
        <v>-0.13424969229252401</v>
      </c>
      <c r="C329" s="7">
        <v>-2.0002882682302599E-2</v>
      </c>
      <c r="D329" s="7">
        <v>-9.1432025737214206E-2</v>
      </c>
      <c r="E329" s="7">
        <v>-5.7158413839948498E-2</v>
      </c>
      <c r="F329" s="7">
        <v>-4.8784850122546103E-2</v>
      </c>
      <c r="G329" s="3"/>
      <c r="H329" s="3"/>
      <c r="I329" s="13"/>
      <c r="J329" s="13"/>
      <c r="K329" s="13"/>
      <c r="L329" s="13"/>
      <c r="M329" s="13"/>
      <c r="N329" s="13"/>
    </row>
    <row r="330" spans="1:14" ht="18.75" customHeight="1" x14ac:dyDescent="0.35">
      <c r="A330" s="7">
        <v>6.2694087093678203E-3</v>
      </c>
      <c r="B330" s="7">
        <v>-1.7389064245822199E-2</v>
      </c>
      <c r="C330" s="7">
        <v>-3.0775155763289201E-2</v>
      </c>
      <c r="D330" s="7">
        <v>-0.124452280573212</v>
      </c>
      <c r="E330" s="7">
        <v>0</v>
      </c>
      <c r="F330" s="7">
        <v>4.8784850122546103E-2</v>
      </c>
      <c r="G330" s="3"/>
      <c r="H330" s="3"/>
      <c r="I330" s="13"/>
      <c r="J330" s="13"/>
      <c r="K330" s="13"/>
      <c r="L330" s="13"/>
      <c r="M330" s="13"/>
      <c r="N330" s="13"/>
    </row>
    <row r="331" spans="1:14" ht="18.75" customHeight="1" x14ac:dyDescent="0.35">
      <c r="A331" s="7">
        <v>0</v>
      </c>
      <c r="B331" s="7">
        <v>-2.3668328497530498E-2</v>
      </c>
      <c r="C331" s="7">
        <v>-2.1045150117168399E-2</v>
      </c>
      <c r="D331" s="7">
        <v>-1.2128183869024801E-2</v>
      </c>
      <c r="E331" s="7">
        <v>-2.9852963149681201E-2</v>
      </c>
      <c r="F331" s="7">
        <v>-9.5625762056144592E-3</v>
      </c>
      <c r="G331" s="3"/>
      <c r="H331" s="3"/>
      <c r="I331" s="13"/>
      <c r="J331" s="13"/>
      <c r="K331" s="13"/>
      <c r="L331" s="13"/>
      <c r="M331" s="13"/>
      <c r="N331" s="13"/>
    </row>
    <row r="332" spans="1:14" ht="18.75" customHeight="1" x14ac:dyDescent="0.35">
      <c r="A332" s="7">
        <v>-9.4190801085340704E-3</v>
      </c>
      <c r="B332" s="7">
        <v>6.9387936453077906E-2</v>
      </c>
      <c r="C332" s="7">
        <v>5.1820305880457697E-2</v>
      </c>
      <c r="D332" s="7">
        <v>3.5927163534095599E-2</v>
      </c>
      <c r="E332" s="7">
        <v>-8.2064953054304293E-2</v>
      </c>
      <c r="F332" s="7">
        <v>-0.11179329400897001</v>
      </c>
      <c r="G332" s="3"/>
      <c r="H332" s="3"/>
      <c r="I332" s="13"/>
      <c r="J332" s="13"/>
      <c r="K332" s="13"/>
      <c r="L332" s="13"/>
      <c r="M332" s="13"/>
      <c r="N332" s="13"/>
    </row>
    <row r="333" spans="1:14" ht="18.75" customHeight="1" x14ac:dyDescent="0.35">
      <c r="A333" s="7">
        <v>6.28912435469757E-3</v>
      </c>
      <c r="B333" s="7">
        <v>-9.3630063000120098E-2</v>
      </c>
      <c r="C333" s="7">
        <v>-9.5310179804324893E-2</v>
      </c>
      <c r="D333" s="7">
        <v>-2.3798979665070701E-2</v>
      </c>
      <c r="E333" s="7">
        <v>6.5574005461590404E-3</v>
      </c>
      <c r="F333" s="7">
        <v>5.2362308589602502E-2</v>
      </c>
      <c r="G333" s="3"/>
      <c r="H333" s="3"/>
      <c r="I333" s="13"/>
      <c r="J333" s="13"/>
      <c r="K333" s="13"/>
      <c r="L333" s="13"/>
      <c r="M333" s="13"/>
      <c r="N333" s="13"/>
    </row>
    <row r="334" spans="1:14" ht="18.75" customHeight="1" x14ac:dyDescent="0.35">
      <c r="A334" s="7">
        <v>-6.2891243546976203E-3</v>
      </c>
      <c r="B334" s="7">
        <v>-2.4851702948183799E-2</v>
      </c>
      <c r="C334" s="7">
        <v>0</v>
      </c>
      <c r="D334" s="7">
        <v>-3.68217618102199E-2</v>
      </c>
      <c r="E334" s="7">
        <v>-1.9802627296179799E-2</v>
      </c>
      <c r="F334" s="7">
        <v>-1.0249136347821401E-2</v>
      </c>
      <c r="G334" s="3"/>
      <c r="H334" s="3"/>
      <c r="I334" s="13"/>
      <c r="J334" s="13"/>
      <c r="K334" s="13"/>
      <c r="L334" s="13"/>
      <c r="M334" s="13"/>
      <c r="N334" s="13"/>
    </row>
    <row r="335" spans="1:14" ht="18.75" customHeight="1" x14ac:dyDescent="0.35">
      <c r="A335" s="7">
        <v>-9.5247181796690505E-2</v>
      </c>
      <c r="B335" s="7">
        <v>-1.2654001365454399E-2</v>
      </c>
      <c r="C335" s="7">
        <v>0</v>
      </c>
      <c r="D335" s="7">
        <v>-3.82159013127054E-2</v>
      </c>
      <c r="E335" s="7">
        <v>0</v>
      </c>
      <c r="F335" s="7">
        <v>2.0404540232969899E-2</v>
      </c>
      <c r="G335" s="3"/>
      <c r="H335" s="3"/>
      <c r="I335" s="13"/>
      <c r="J335" s="13"/>
      <c r="K335" s="13"/>
      <c r="L335" s="13"/>
      <c r="M335" s="13"/>
      <c r="N335" s="13"/>
    </row>
    <row r="336" spans="1:14" ht="18.75" customHeight="1" x14ac:dyDescent="0.35">
      <c r="A336" s="7">
        <v>0.104666261905225</v>
      </c>
      <c r="B336" s="7">
        <v>2.51570517453969E-2</v>
      </c>
      <c r="C336" s="7">
        <v>0</v>
      </c>
      <c r="D336" s="7">
        <v>3.82159013127054E-2</v>
      </c>
      <c r="E336" s="7">
        <v>3.2789822822990998E-2</v>
      </c>
      <c r="F336" s="7">
        <v>6.8319727348896006E-2</v>
      </c>
      <c r="G336" s="3"/>
      <c r="H336" s="3"/>
      <c r="I336" s="13"/>
      <c r="J336" s="13"/>
      <c r="K336" s="13"/>
      <c r="L336" s="13"/>
      <c r="M336" s="13"/>
      <c r="N336" s="13"/>
    </row>
    <row r="337" spans="1:14" ht="18.75" customHeight="1" x14ac:dyDescent="0.35">
      <c r="A337" s="7">
        <v>0</v>
      </c>
      <c r="B337" s="7">
        <v>6.1933873155440603E-3</v>
      </c>
      <c r="C337" s="7">
        <v>-1.1174557979741101E-2</v>
      </c>
      <c r="D337" s="7">
        <v>2.4693577941195099E-2</v>
      </c>
      <c r="E337" s="7">
        <v>0</v>
      </c>
      <c r="F337" s="7">
        <v>8.1489788512702305E-2</v>
      </c>
      <c r="G337" s="3"/>
      <c r="H337" s="3"/>
      <c r="I337" s="13"/>
      <c r="J337" s="13"/>
      <c r="K337" s="13"/>
      <c r="L337" s="13"/>
      <c r="M337" s="13"/>
      <c r="N337" s="13"/>
    </row>
    <row r="338" spans="1:14" ht="18.75" customHeight="1" x14ac:dyDescent="0.35">
      <c r="A338" s="7">
        <v>1.8576431872781799E-2</v>
      </c>
      <c r="B338" s="7">
        <v>-6.1933873155441401E-3</v>
      </c>
      <c r="C338" s="7">
        <v>2.2225623911652E-2</v>
      </c>
      <c r="D338" s="7">
        <v>0</v>
      </c>
      <c r="E338" s="7">
        <v>2.5479085300984999E-2</v>
      </c>
      <c r="F338" s="7">
        <v>0</v>
      </c>
      <c r="G338" s="3"/>
      <c r="H338" s="3"/>
      <c r="I338" s="13"/>
      <c r="J338" s="13"/>
      <c r="K338" s="13"/>
      <c r="L338" s="13"/>
      <c r="M338" s="13"/>
      <c r="N338" s="13"/>
    </row>
    <row r="339" spans="1:14" ht="18.75" customHeight="1" x14ac:dyDescent="0.35">
      <c r="A339" s="7">
        <v>2.4243775545906201E-2</v>
      </c>
      <c r="B339" s="7">
        <v>-4.4454697356472797E-2</v>
      </c>
      <c r="C339" s="7">
        <v>-5.65069338150972E-2</v>
      </c>
      <c r="D339" s="7">
        <v>-2.4693577941195199E-2</v>
      </c>
      <c r="E339" s="7">
        <v>0</v>
      </c>
      <c r="F339" s="7">
        <v>2.5751524212571601E-2</v>
      </c>
      <c r="G339" s="3"/>
      <c r="H339" s="3"/>
      <c r="I339" s="13"/>
      <c r="J339" s="13"/>
      <c r="K339" s="13"/>
      <c r="L339" s="13"/>
      <c r="M339" s="13"/>
      <c r="N339" s="13"/>
    </row>
    <row r="340" spans="1:14" ht="18.75" customHeight="1" x14ac:dyDescent="0.35">
      <c r="A340" s="7">
        <v>-2.7316036026953702E-2</v>
      </c>
      <c r="B340" s="7">
        <v>4.4454697356472797E-2</v>
      </c>
      <c r="C340" s="7">
        <v>-1.16972797638774E-2</v>
      </c>
      <c r="D340" s="7">
        <v>4.87920489011264E-2</v>
      </c>
      <c r="E340" s="7">
        <v>4.9089610196523602E-2</v>
      </c>
      <c r="F340" s="7">
        <v>-2.57515242125715E-2</v>
      </c>
      <c r="G340" s="3"/>
      <c r="H340" s="3"/>
      <c r="I340" s="13"/>
      <c r="J340" s="13"/>
      <c r="K340" s="13"/>
      <c r="L340" s="13"/>
      <c r="M340" s="13"/>
      <c r="N340" s="13"/>
    </row>
    <row r="341" spans="1:14" ht="18.75" customHeight="1" x14ac:dyDescent="0.35">
      <c r="A341" s="7">
        <v>0</v>
      </c>
      <c r="B341" s="7">
        <v>4.8491548289390098E-2</v>
      </c>
      <c r="C341" s="7">
        <v>3.4677748453283003E-2</v>
      </c>
      <c r="D341" s="7">
        <v>0</v>
      </c>
      <c r="E341" s="7">
        <v>-1.2048338516174499E-2</v>
      </c>
      <c r="F341" s="7">
        <v>-8.7274118921730499E-3</v>
      </c>
      <c r="G341" s="3"/>
      <c r="H341" s="3"/>
      <c r="I341" s="13"/>
      <c r="J341" s="13"/>
      <c r="K341" s="13"/>
      <c r="L341" s="13"/>
      <c r="M341" s="13"/>
      <c r="N341" s="13"/>
    </row>
    <row r="342" spans="1:14" ht="18.75" customHeight="1" x14ac:dyDescent="0.35">
      <c r="A342" s="7">
        <v>-4.7252837952282301E-2</v>
      </c>
      <c r="B342" s="7">
        <v>-7.3648600034786904E-2</v>
      </c>
      <c r="C342" s="7">
        <v>2.2475399193780801E-2</v>
      </c>
      <c r="D342" s="7">
        <v>1.1828692574164299E-2</v>
      </c>
      <c r="E342" s="7">
        <v>-3.0771658666753701E-2</v>
      </c>
      <c r="F342" s="7">
        <v>1.73880603217033E-2</v>
      </c>
      <c r="G342" s="3"/>
      <c r="H342" s="3"/>
      <c r="I342" s="13"/>
      <c r="J342" s="13"/>
      <c r="K342" s="13"/>
      <c r="L342" s="13"/>
      <c r="M342" s="13"/>
      <c r="N342" s="13"/>
    </row>
    <row r="343" spans="1:14" ht="18.75" customHeight="1" x14ac:dyDescent="0.35">
      <c r="A343" s="7">
        <v>-3.2310852541690299E-3</v>
      </c>
      <c r="B343" s="7">
        <v>5.5740431901151397E-2</v>
      </c>
      <c r="C343" s="7">
        <v>-1.1174557979741101E-2</v>
      </c>
      <c r="D343" s="7">
        <v>-6.2903865173512801E-3</v>
      </c>
      <c r="E343" s="7">
        <v>0.12883287184296799</v>
      </c>
      <c r="F343" s="7">
        <v>1.70908757830413E-2</v>
      </c>
      <c r="G343" s="3"/>
      <c r="H343" s="3"/>
      <c r="I343" s="13"/>
      <c r="J343" s="13"/>
      <c r="K343" s="13"/>
      <c r="L343" s="13"/>
      <c r="M343" s="13"/>
      <c r="N343" s="13"/>
    </row>
    <row r="344" spans="1:14" ht="18.75" customHeight="1" x14ac:dyDescent="0.35">
      <c r="A344" s="7">
        <v>1.44580360251361E-2</v>
      </c>
      <c r="B344" s="7">
        <v>8.6247463593132498E-2</v>
      </c>
      <c r="C344" s="7">
        <v>-1.1300841214039599E-2</v>
      </c>
      <c r="D344" s="7">
        <v>-1.1562420660194099E-2</v>
      </c>
      <c r="E344" s="7">
        <v>-2.2223136784710201E-2</v>
      </c>
      <c r="F344" s="7">
        <v>1.68121335070355E-2</v>
      </c>
      <c r="G344" s="3"/>
      <c r="H344" s="3"/>
      <c r="I344" s="13"/>
      <c r="J344" s="13"/>
      <c r="K344" s="13"/>
      <c r="L344" s="13"/>
      <c r="M344" s="13"/>
      <c r="N344" s="13"/>
    </row>
    <row r="345" spans="1:14" ht="18.75" customHeight="1" x14ac:dyDescent="0.35">
      <c r="A345" s="7">
        <v>6.6331207744381102E-2</v>
      </c>
      <c r="B345" s="7">
        <v>7.5982326329458894E-2</v>
      </c>
      <c r="C345" s="7">
        <v>8.7010423234816295E-2</v>
      </c>
      <c r="D345" s="7">
        <v>0.13061502289895299</v>
      </c>
      <c r="E345" s="7">
        <v>1.6713480973740501E-2</v>
      </c>
      <c r="F345" s="7">
        <v>1.65258371266295E-2</v>
      </c>
      <c r="G345" s="3"/>
      <c r="H345" s="3"/>
      <c r="I345" s="13"/>
      <c r="J345" s="13"/>
      <c r="K345" s="13"/>
      <c r="L345" s="13"/>
      <c r="M345" s="13"/>
      <c r="N345" s="13"/>
    </row>
    <row r="346" spans="1:14" ht="18.75" customHeight="1" x14ac:dyDescent="0.35">
      <c r="A346" s="7">
        <v>4.38028823598672E-2</v>
      </c>
      <c r="B346" s="7">
        <v>-1.4738005923434799E-2</v>
      </c>
      <c r="C346" s="7">
        <v>-2.1045150117168399E-2</v>
      </c>
      <c r="D346" s="7">
        <v>0</v>
      </c>
      <c r="E346" s="7">
        <v>4.3249983793816699E-2</v>
      </c>
      <c r="F346" s="7">
        <v>8.1657444684141E-3</v>
      </c>
      <c r="G346" s="3"/>
      <c r="H346" s="3"/>
      <c r="I346" s="13"/>
      <c r="J346" s="13"/>
      <c r="K346" s="13"/>
      <c r="L346" s="13"/>
      <c r="M346" s="13"/>
      <c r="N346" s="13"/>
    </row>
    <row r="347" spans="1:14" ht="18.75" customHeight="1" x14ac:dyDescent="0.35">
      <c r="A347" s="7">
        <v>-9.9031454423201298E-2</v>
      </c>
      <c r="B347" s="7">
        <v>0.10337492376321999</v>
      </c>
      <c r="C347" s="7">
        <v>5.1820305880457697E-2</v>
      </c>
      <c r="D347" s="7">
        <v>0.106384983223911</v>
      </c>
      <c r="E347" s="7">
        <v>3.1252543504104502E-2</v>
      </c>
      <c r="F347" s="7">
        <v>0</v>
      </c>
      <c r="G347" s="3"/>
      <c r="H347" s="3"/>
      <c r="I347" s="13"/>
      <c r="J347" s="13"/>
      <c r="K347" s="13"/>
      <c r="L347" s="13"/>
      <c r="M347" s="13"/>
      <c r="N347" s="13"/>
    </row>
    <row r="348" spans="1:14" ht="18.75" customHeight="1" x14ac:dyDescent="0.35">
      <c r="A348" s="7">
        <v>1.5760757528108899E-3</v>
      </c>
      <c r="B348" s="7">
        <v>-4.4711727733238796E-3</v>
      </c>
      <c r="C348" s="7">
        <v>1.0051454921809999E-2</v>
      </c>
      <c r="D348" s="7">
        <v>0</v>
      </c>
      <c r="E348" s="7">
        <v>-5.1413995004186497E-3</v>
      </c>
      <c r="F348" s="7">
        <v>-7.5982651206823695E-2</v>
      </c>
      <c r="G348" s="3"/>
      <c r="H348" s="3"/>
      <c r="I348" s="13"/>
      <c r="J348" s="13"/>
      <c r="K348" s="13"/>
      <c r="L348" s="13"/>
      <c r="M348" s="13"/>
      <c r="N348" s="13"/>
    </row>
    <row r="349" spans="1:14" ht="18.75" customHeight="1" x14ac:dyDescent="0.35">
      <c r="A349" s="7">
        <v>0.122008562056651</v>
      </c>
      <c r="B349" s="7">
        <v>8.9278331223460999E-3</v>
      </c>
      <c r="C349" s="7">
        <v>3.9224974209608902E-2</v>
      </c>
      <c r="D349" s="7">
        <v>2.7145022775580702E-2</v>
      </c>
      <c r="E349" s="7">
        <v>4.5347819978459297E-2</v>
      </c>
      <c r="F349" s="7">
        <v>-1.7704821221633801E-2</v>
      </c>
      <c r="G349" s="3"/>
      <c r="H349" s="3"/>
      <c r="I349" s="13"/>
      <c r="J349" s="13"/>
      <c r="K349" s="13"/>
      <c r="L349" s="13"/>
      <c r="M349" s="13"/>
      <c r="N349" s="13"/>
    </row>
    <row r="350" spans="1:14" ht="18.75" customHeight="1" x14ac:dyDescent="0.35">
      <c r="A350" s="7">
        <v>6.9452836731304299E-3</v>
      </c>
      <c r="B350" s="7">
        <v>4.4315204742430003E-3</v>
      </c>
      <c r="C350" s="7">
        <v>-3.9224974209608798E-2</v>
      </c>
      <c r="D350" s="7">
        <v>-2.7145022775580601E-2</v>
      </c>
      <c r="E350" s="7">
        <v>-4.9382816405825697E-3</v>
      </c>
      <c r="F350" s="7">
        <v>0</v>
      </c>
      <c r="G350" s="3"/>
      <c r="H350" s="3"/>
      <c r="I350" s="13"/>
      <c r="J350" s="13"/>
      <c r="K350" s="13"/>
      <c r="L350" s="13"/>
      <c r="M350" s="13"/>
      <c r="N350" s="13"/>
    </row>
    <row r="351" spans="1:14" ht="18.75" customHeight="1" x14ac:dyDescent="0.35">
      <c r="A351" s="7">
        <v>-3.2356234665380498E-2</v>
      </c>
      <c r="B351" s="7">
        <v>4.4173112351772502E-3</v>
      </c>
      <c r="C351" s="7">
        <v>-1.0051454921809999E-2</v>
      </c>
      <c r="D351" s="7">
        <v>0</v>
      </c>
      <c r="E351" s="7">
        <v>9.8522964430114192E-3</v>
      </c>
      <c r="F351" s="7">
        <v>2.6432233113807001E-2</v>
      </c>
      <c r="G351" s="3"/>
      <c r="H351" s="3"/>
      <c r="I351" s="13"/>
      <c r="J351" s="13"/>
      <c r="K351" s="13"/>
      <c r="L351" s="13"/>
      <c r="M351" s="13"/>
      <c r="N351" s="13"/>
    </row>
    <row r="352" spans="1:14" ht="18.75" customHeight="1" x14ac:dyDescent="0.35">
      <c r="A352" s="7">
        <v>-0.16334324605456901</v>
      </c>
      <c r="B352" s="7">
        <v>4.3978843796455801E-3</v>
      </c>
      <c r="C352" s="7">
        <v>1.0051454921809999E-2</v>
      </c>
      <c r="D352" s="7">
        <v>2.7145022775580702E-2</v>
      </c>
      <c r="E352" s="7">
        <v>0</v>
      </c>
      <c r="F352" s="7">
        <v>1.72469336010544E-2</v>
      </c>
      <c r="G352" s="3"/>
      <c r="H352" s="3"/>
      <c r="I352" s="13"/>
      <c r="J352" s="13"/>
      <c r="K352" s="13"/>
      <c r="L352" s="13"/>
      <c r="M352" s="13"/>
      <c r="N352" s="13"/>
    </row>
    <row r="353" spans="1:14" ht="18.75" customHeight="1" x14ac:dyDescent="0.35">
      <c r="A353" s="7">
        <v>0.105360268183098</v>
      </c>
      <c r="B353" s="7">
        <v>-1.7703376438088E-2</v>
      </c>
      <c r="C353" s="7">
        <v>-1.0051454921809999E-2</v>
      </c>
      <c r="D353" s="7">
        <v>-1.8011269862314001E-2</v>
      </c>
      <c r="E353" s="7">
        <v>9.7561749453646592E-3</v>
      </c>
      <c r="F353" s="7">
        <v>0</v>
      </c>
      <c r="G353" s="3"/>
      <c r="H353" s="3"/>
      <c r="I353" s="13"/>
      <c r="J353" s="13"/>
      <c r="K353" s="13"/>
      <c r="L353" s="13"/>
      <c r="M353" s="13"/>
      <c r="N353" s="13"/>
    </row>
    <row r="354" spans="1:14" ht="18.75" customHeight="1" x14ac:dyDescent="0.35">
      <c r="A354" s="7">
        <v>0</v>
      </c>
      <c r="B354" s="7">
        <v>-4.4711727733238796E-3</v>
      </c>
      <c r="C354" s="7">
        <v>1.0051454921809999E-2</v>
      </c>
      <c r="D354" s="7">
        <v>0</v>
      </c>
      <c r="E354" s="7">
        <v>0</v>
      </c>
      <c r="F354" s="7">
        <v>0</v>
      </c>
      <c r="G354" s="3"/>
      <c r="H354" s="3"/>
      <c r="I354" s="13"/>
      <c r="J354" s="13"/>
      <c r="K354" s="13"/>
      <c r="L354" s="13"/>
      <c r="M354" s="13"/>
      <c r="N354" s="13"/>
    </row>
    <row r="355" spans="1:14" ht="18.75" customHeight="1" x14ac:dyDescent="0.35">
      <c r="A355" s="7">
        <v>0</v>
      </c>
      <c r="B355" s="7">
        <v>-9.00825788446755E-3</v>
      </c>
      <c r="C355" s="7">
        <v>-2.02049682935561E-2</v>
      </c>
      <c r="D355" s="7">
        <v>0</v>
      </c>
      <c r="E355" s="7">
        <v>-9.7561749453646904E-3</v>
      </c>
      <c r="F355" s="7">
        <v>0</v>
      </c>
      <c r="G355" s="3"/>
      <c r="H355" s="3"/>
      <c r="I355" s="13"/>
      <c r="J355" s="13"/>
      <c r="K355" s="13"/>
      <c r="L355" s="13"/>
      <c r="M355" s="13"/>
      <c r="N355" s="13"/>
    </row>
    <row r="356" spans="1:14" ht="18.75" customHeight="1" x14ac:dyDescent="0.35">
      <c r="A356" s="7">
        <v>1.00503263080465E-2</v>
      </c>
      <c r="B356" s="7">
        <v>0</v>
      </c>
      <c r="C356" s="7">
        <v>2.02049682935561E-2</v>
      </c>
      <c r="D356" s="7">
        <v>0</v>
      </c>
      <c r="E356" s="7">
        <v>0</v>
      </c>
      <c r="F356" s="7">
        <v>1.6945987928082301E-2</v>
      </c>
      <c r="G356" s="3"/>
      <c r="H356" s="3"/>
      <c r="I356" s="13"/>
      <c r="J356" s="13"/>
      <c r="K356" s="13"/>
      <c r="L356" s="13"/>
      <c r="M356" s="13"/>
      <c r="N356" s="13"/>
    </row>
    <row r="357" spans="1:14" ht="18.75" customHeight="1" x14ac:dyDescent="0.35">
      <c r="A357" s="7">
        <v>2.81708944666971E-2</v>
      </c>
      <c r="B357" s="7">
        <v>1.7936091006813499E-2</v>
      </c>
      <c r="C357" s="7">
        <v>0</v>
      </c>
      <c r="D357" s="7">
        <v>9.04128820545738E-3</v>
      </c>
      <c r="E357" s="7">
        <v>-9.8522964430114799E-3</v>
      </c>
      <c r="F357" s="7">
        <v>8.3707361904704E-3</v>
      </c>
      <c r="G357" s="3"/>
      <c r="H357" s="3"/>
      <c r="I357" s="13"/>
      <c r="J357" s="13"/>
      <c r="K357" s="13"/>
      <c r="L357" s="13"/>
      <c r="M357" s="13"/>
      <c r="N357" s="13"/>
    </row>
    <row r="358" spans="1:14" ht="18.75" customHeight="1" x14ac:dyDescent="0.35">
      <c r="A358" s="7">
        <v>-5.5708636947163501E-3</v>
      </c>
      <c r="B358" s="7">
        <v>8.8488317094202601E-3</v>
      </c>
      <c r="C358" s="7">
        <v>9.9514277604927006E-3</v>
      </c>
      <c r="D358" s="7">
        <v>1.7860217531053001E-2</v>
      </c>
      <c r="E358" s="7">
        <v>-1.49628726767124E-2</v>
      </c>
      <c r="F358" s="7">
        <v>3.2791186395824498E-2</v>
      </c>
      <c r="G358" s="3"/>
      <c r="H358" s="3"/>
      <c r="I358" s="13"/>
      <c r="J358" s="13"/>
      <c r="K358" s="13"/>
      <c r="L358" s="13"/>
      <c r="M358" s="13"/>
      <c r="N358" s="13"/>
    </row>
    <row r="359" spans="1:14" ht="18.75" customHeight="1" x14ac:dyDescent="0.35">
      <c r="A359" s="7">
        <v>5.57086369471639E-3</v>
      </c>
      <c r="B359" s="7">
        <v>-1.33054920584423E-2</v>
      </c>
      <c r="C359" s="7">
        <v>-9.9514277604926694E-3</v>
      </c>
      <c r="D359" s="7">
        <v>-8.8902358741963193E-3</v>
      </c>
      <c r="E359" s="7">
        <v>0</v>
      </c>
      <c r="F359" s="7">
        <v>0</v>
      </c>
      <c r="G359" s="3"/>
      <c r="H359" s="3"/>
      <c r="I359" s="13"/>
      <c r="J359" s="13"/>
      <c r="K359" s="13"/>
      <c r="L359" s="13"/>
      <c r="M359" s="13"/>
      <c r="N359" s="13"/>
    </row>
    <row r="360" spans="1:14" ht="18.75" customHeight="1" x14ac:dyDescent="0.35">
      <c r="A360" s="7">
        <v>-5.5708636947163501E-3</v>
      </c>
      <c r="B360" s="7">
        <v>-4.4711727733238796E-3</v>
      </c>
      <c r="C360" s="7">
        <v>0</v>
      </c>
      <c r="D360" s="7">
        <v>0</v>
      </c>
      <c r="E360" s="7">
        <v>0</v>
      </c>
      <c r="F360" s="7">
        <v>0</v>
      </c>
      <c r="G360" s="3"/>
      <c r="H360" s="3"/>
      <c r="I360" s="13"/>
      <c r="J360" s="13"/>
      <c r="K360" s="13"/>
      <c r="L360" s="13"/>
      <c r="M360" s="13"/>
      <c r="N360" s="13"/>
    </row>
    <row r="361" spans="1:14" ht="18.75" customHeight="1" x14ac:dyDescent="0.35">
      <c r="A361" s="7">
        <v>1.38697019432965E-2</v>
      </c>
      <c r="B361" s="7">
        <v>-1.35457577290198E-2</v>
      </c>
      <c r="C361" s="7">
        <v>0</v>
      </c>
      <c r="D361" s="7">
        <v>0</v>
      </c>
      <c r="E361" s="7">
        <v>-4.1031396677862597E-2</v>
      </c>
      <c r="F361" s="7">
        <v>1.5996964876978902E-2</v>
      </c>
      <c r="G361" s="3"/>
      <c r="H361" s="3"/>
      <c r="I361" s="13"/>
      <c r="J361" s="13"/>
      <c r="K361" s="13"/>
      <c r="L361" s="13"/>
      <c r="M361" s="13"/>
      <c r="N361" s="13"/>
    </row>
    <row r="362" spans="1:14" ht="18.75" customHeight="1" x14ac:dyDescent="0.35">
      <c r="A362" s="7">
        <v>-8.2988382485802408E-3</v>
      </c>
      <c r="B362" s="7">
        <v>4.5374998445522801E-3</v>
      </c>
      <c r="C362" s="7">
        <v>0</v>
      </c>
      <c r="D362" s="7">
        <v>8.8902358741963193E-3</v>
      </c>
      <c r="E362" s="7">
        <v>0</v>
      </c>
      <c r="F362" s="7">
        <v>2.3529561177823399E-2</v>
      </c>
      <c r="G362" s="3"/>
      <c r="H362" s="3"/>
      <c r="I362" s="13"/>
      <c r="J362" s="13"/>
      <c r="K362" s="13"/>
      <c r="L362" s="13"/>
      <c r="M362" s="13"/>
      <c r="N362" s="13"/>
    </row>
    <row r="363" spans="1:14" ht="18.75" customHeight="1" x14ac:dyDescent="0.35">
      <c r="A363" s="7">
        <v>0</v>
      </c>
      <c r="B363" s="7">
        <v>-4.5374998445522098E-3</v>
      </c>
      <c r="C363" s="7">
        <v>9.9514277604927006E-3</v>
      </c>
      <c r="D363" s="7">
        <v>-8.8902358741963193E-3</v>
      </c>
      <c r="E363" s="7">
        <v>-5.24935588614368E-3</v>
      </c>
      <c r="F363" s="7">
        <v>0</v>
      </c>
      <c r="G363" s="3"/>
      <c r="H363" s="3"/>
      <c r="I363" s="13"/>
      <c r="J363" s="13"/>
      <c r="K363" s="13"/>
      <c r="L363" s="13"/>
      <c r="M363" s="13"/>
      <c r="N363" s="13"/>
    </row>
    <row r="364" spans="1:14" ht="18.75" customHeight="1" x14ac:dyDescent="0.35">
      <c r="A364" s="7">
        <v>0</v>
      </c>
      <c r="B364" s="7">
        <v>4.0093638752232E-2</v>
      </c>
      <c r="C364" s="7">
        <v>-3.0156396054048702E-2</v>
      </c>
      <c r="D364" s="7">
        <v>1.77021314071771E-2</v>
      </c>
      <c r="E364" s="7">
        <v>1.04712998672954E-2</v>
      </c>
      <c r="F364" s="7">
        <v>-7.7844751753474604E-3</v>
      </c>
      <c r="G364" s="3"/>
      <c r="H364" s="3"/>
      <c r="I364" s="13"/>
      <c r="J364" s="13"/>
      <c r="K364" s="13"/>
      <c r="L364" s="13"/>
      <c r="M364" s="13"/>
      <c r="N364" s="13"/>
    </row>
    <row r="365" spans="1:14" ht="18.75" customHeight="1" x14ac:dyDescent="0.35">
      <c r="A365" s="7">
        <v>-1.3986095319815499E-2</v>
      </c>
      <c r="B365" s="7">
        <v>-6.7748364244885298E-2</v>
      </c>
      <c r="C365" s="7">
        <v>-4.1666792508711602E-2</v>
      </c>
      <c r="D365" s="7">
        <v>-6.3368811833549504E-2</v>
      </c>
      <c r="E365" s="7">
        <v>-4.2559614418796E-2</v>
      </c>
      <c r="F365" s="7">
        <v>1.5508820078251001E-2</v>
      </c>
      <c r="G365" s="3"/>
      <c r="H365" s="3"/>
      <c r="I365" s="13"/>
      <c r="J365" s="13"/>
      <c r="K365" s="13"/>
      <c r="L365" s="13"/>
      <c r="M365" s="13"/>
      <c r="N365" s="13"/>
    </row>
    <row r="366" spans="1:14" ht="18.75" customHeight="1" x14ac:dyDescent="0.35">
      <c r="A366" s="7">
        <v>2.7779576869952902E-2</v>
      </c>
      <c r="B366" s="7">
        <v>4.6644380820544101E-3</v>
      </c>
      <c r="C366" s="7">
        <v>1.05832371655619E-2</v>
      </c>
      <c r="D366" s="7">
        <v>2.76554105640586E-2</v>
      </c>
      <c r="E366" s="7">
        <v>0</v>
      </c>
      <c r="F366" s="7">
        <v>-3.92244590047508E-2</v>
      </c>
      <c r="G366" s="3"/>
      <c r="H366" s="3"/>
      <c r="I366" s="13"/>
      <c r="J366" s="13"/>
      <c r="K366" s="13"/>
      <c r="L366" s="13"/>
      <c r="M366" s="13"/>
      <c r="N366" s="13"/>
    </row>
    <row r="367" spans="1:14" ht="18.75" customHeight="1" x14ac:dyDescent="0.35">
      <c r="A367" s="7">
        <v>1.36055091920315E-2</v>
      </c>
      <c r="B367" s="7">
        <v>9.2585195983621808E-3</v>
      </c>
      <c r="C367" s="7">
        <v>-1.0583237165561799E-2</v>
      </c>
      <c r="D367" s="7">
        <v>-3.7046492790640602E-2</v>
      </c>
      <c r="E367" s="7">
        <v>5.4200674693391099E-3</v>
      </c>
      <c r="F367" s="7">
        <v>0</v>
      </c>
      <c r="G367" s="3"/>
      <c r="H367" s="3"/>
      <c r="I367" s="13"/>
      <c r="J367" s="13"/>
      <c r="K367" s="13"/>
      <c r="L367" s="13"/>
      <c r="M367" s="13"/>
      <c r="N367" s="13"/>
    </row>
    <row r="368" spans="1:14" ht="18.75" customHeight="1" x14ac:dyDescent="0.35">
      <c r="A368" s="7">
        <v>0</v>
      </c>
      <c r="B368" s="7">
        <v>-1.3922957680416599E-2</v>
      </c>
      <c r="C368" s="7">
        <v>-1.06964412076027E-2</v>
      </c>
      <c r="D368" s="7">
        <v>-9.4801113926961597E-3</v>
      </c>
      <c r="E368" s="7">
        <v>-4.4206092504495698E-2</v>
      </c>
      <c r="F368" s="7">
        <v>1.5878078168550198E-2</v>
      </c>
      <c r="G368" s="3"/>
      <c r="H368" s="3"/>
      <c r="I368" s="13"/>
      <c r="J368" s="13"/>
      <c r="K368" s="13"/>
      <c r="L368" s="13"/>
      <c r="M368" s="13"/>
      <c r="N368" s="13"/>
    </row>
    <row r="369" spans="1:14" ht="18.75" customHeight="1" x14ac:dyDescent="0.35">
      <c r="A369" s="7">
        <v>-4.1385086061984398E-2</v>
      </c>
      <c r="B369" s="7">
        <v>4.6644380820544101E-3</v>
      </c>
      <c r="C369" s="7">
        <v>0</v>
      </c>
      <c r="D369" s="7">
        <v>0</v>
      </c>
      <c r="E369" s="7">
        <v>2.23472986919966E-2</v>
      </c>
      <c r="F369" s="7">
        <v>2.3346380836200699E-2</v>
      </c>
      <c r="G369" s="3"/>
      <c r="H369" s="3"/>
      <c r="I369" s="13"/>
      <c r="J369" s="13"/>
      <c r="K369" s="13"/>
      <c r="L369" s="13"/>
      <c r="M369" s="13"/>
      <c r="N369" s="13"/>
    </row>
    <row r="370" spans="1:14" ht="18.75" customHeight="1" x14ac:dyDescent="0.35">
      <c r="A370" s="7">
        <v>-3.7307102357209798E-2</v>
      </c>
      <c r="B370" s="7">
        <v>3.2039328336063398E-2</v>
      </c>
      <c r="C370" s="7">
        <v>0</v>
      </c>
      <c r="D370" s="7">
        <v>4.6526604183336803E-2</v>
      </c>
      <c r="E370" s="7">
        <v>3.2611585588760997E-2</v>
      </c>
      <c r="F370" s="7">
        <v>5.2446817146613103E-2</v>
      </c>
      <c r="G370" s="3"/>
      <c r="H370" s="3"/>
      <c r="I370" s="13"/>
      <c r="J370" s="13"/>
      <c r="K370" s="13"/>
      <c r="L370" s="13"/>
      <c r="M370" s="13"/>
      <c r="N370" s="13"/>
    </row>
    <row r="371" spans="1:14" ht="18.75" customHeight="1" x14ac:dyDescent="0.35">
      <c r="A371" s="7">
        <v>5.1293197677025198E-2</v>
      </c>
      <c r="B371" s="7">
        <v>1.34245499259014E-2</v>
      </c>
      <c r="C371" s="7">
        <v>2.1279678373164499E-2</v>
      </c>
      <c r="D371" s="7">
        <v>1.8011269862314098E-2</v>
      </c>
      <c r="E371" s="7">
        <v>-1.07527917762619E-2</v>
      </c>
      <c r="F371" s="7">
        <v>7.2749057336162701E-3</v>
      </c>
      <c r="G371" s="3"/>
      <c r="H371" s="3"/>
      <c r="I371" s="13"/>
      <c r="J371" s="13"/>
      <c r="K371" s="13"/>
      <c r="L371" s="13"/>
      <c r="M371" s="13"/>
      <c r="N371" s="13"/>
    </row>
    <row r="372" spans="1:14" ht="18.75" customHeight="1" x14ac:dyDescent="0.35">
      <c r="A372" s="7">
        <v>-5.7158125604685098E-2</v>
      </c>
      <c r="B372" s="7">
        <v>-4.4566603490221899E-3</v>
      </c>
      <c r="C372" s="7">
        <v>0</v>
      </c>
      <c r="D372" s="7">
        <v>-8.9699816568566196E-3</v>
      </c>
      <c r="E372" s="7">
        <v>1.6086137751624398E-2</v>
      </c>
      <c r="F372" s="7">
        <v>1.43856918560078E-2</v>
      </c>
      <c r="G372" s="3"/>
      <c r="H372" s="3"/>
      <c r="I372" s="13"/>
      <c r="J372" s="13"/>
      <c r="K372" s="13"/>
      <c r="L372" s="13"/>
      <c r="M372" s="13"/>
      <c r="N372" s="13"/>
    </row>
    <row r="373" spans="1:14" ht="18.75" customHeight="1" x14ac:dyDescent="0.35">
      <c r="A373" s="7">
        <v>0</v>
      </c>
      <c r="B373" s="7">
        <v>4.4566603490222897E-3</v>
      </c>
      <c r="C373" s="7">
        <v>1.04619129516065E-2</v>
      </c>
      <c r="D373" s="7">
        <v>0</v>
      </c>
      <c r="E373" s="7">
        <v>-1.6086137751624398E-2</v>
      </c>
      <c r="F373" s="7">
        <v>-3.6371133198486998E-2</v>
      </c>
      <c r="G373" s="3"/>
      <c r="H373" s="3"/>
      <c r="I373" s="13"/>
      <c r="J373" s="13"/>
      <c r="K373" s="13"/>
      <c r="L373" s="13"/>
      <c r="M373" s="13"/>
      <c r="N373" s="13"/>
    </row>
    <row r="374" spans="1:14" ht="18.75" customHeight="1" x14ac:dyDescent="0.35">
      <c r="A374" s="7">
        <v>5.7158125604685299E-2</v>
      </c>
      <c r="B374" s="7">
        <v>-1.79360910068136E-2</v>
      </c>
      <c r="C374" s="7">
        <v>-3.1741591324771203E-2</v>
      </c>
      <c r="D374" s="7">
        <v>1.7860217531053001E-2</v>
      </c>
      <c r="E374" s="7">
        <v>1.6086137751624398E-2</v>
      </c>
      <c r="F374" s="7">
        <v>-5.32451016160011E-2</v>
      </c>
      <c r="G374" s="3"/>
      <c r="H374" s="3"/>
      <c r="I374" s="13"/>
      <c r="J374" s="13"/>
      <c r="K374" s="13"/>
      <c r="L374" s="13"/>
      <c r="M374" s="13"/>
      <c r="N374" s="13"/>
    </row>
    <row r="375" spans="1:14" ht="18.75" customHeight="1" x14ac:dyDescent="0.35">
      <c r="A375" s="7">
        <v>2.4692717163540798E-2</v>
      </c>
      <c r="B375" s="7">
        <v>9.0082578844674806E-3</v>
      </c>
      <c r="C375" s="7">
        <v>0</v>
      </c>
      <c r="D375" s="7">
        <v>8.8118955329807101E-3</v>
      </c>
      <c r="E375" s="7">
        <v>-1.6086137751624398E-2</v>
      </c>
      <c r="F375" s="7">
        <v>7.7844751753475801E-3</v>
      </c>
      <c r="G375" s="3"/>
      <c r="H375" s="3"/>
      <c r="I375" s="13"/>
      <c r="J375" s="13"/>
      <c r="K375" s="13"/>
      <c r="L375" s="13"/>
      <c r="M375" s="13"/>
      <c r="N375" s="13"/>
    </row>
    <row r="376" spans="1:14" ht="18.75" customHeight="1" x14ac:dyDescent="0.35">
      <c r="A376" s="7">
        <v>-2.4692717163540701E-2</v>
      </c>
      <c r="B376" s="7">
        <v>-1.35457577290198E-2</v>
      </c>
      <c r="C376" s="7">
        <v>-1.0812093241894799E-2</v>
      </c>
      <c r="D376" s="7">
        <v>0</v>
      </c>
      <c r="E376" s="7">
        <v>0</v>
      </c>
      <c r="F376" s="7">
        <v>7.7243449029035897E-3</v>
      </c>
      <c r="G376" s="3"/>
      <c r="H376" s="3"/>
      <c r="I376" s="13"/>
      <c r="J376" s="13"/>
      <c r="K376" s="13"/>
      <c r="L376" s="13"/>
      <c r="M376" s="13"/>
      <c r="N376" s="13"/>
    </row>
    <row r="377" spans="1:14" ht="18.75" customHeight="1" x14ac:dyDescent="0.35">
      <c r="A377" s="7">
        <v>-3.10320337821124E-2</v>
      </c>
      <c r="B377" s="7">
        <v>0</v>
      </c>
      <c r="C377" s="7">
        <v>0</v>
      </c>
      <c r="D377" s="7">
        <v>-2.6672113064033699E-2</v>
      </c>
      <c r="E377" s="7">
        <v>5.3908486348763704E-3</v>
      </c>
      <c r="F377" s="7">
        <v>2.28137389575967E-2</v>
      </c>
      <c r="G377" s="3"/>
      <c r="H377" s="3"/>
      <c r="I377" s="13"/>
      <c r="J377" s="13"/>
      <c r="K377" s="13"/>
      <c r="L377" s="13"/>
      <c r="M377" s="13"/>
      <c r="N377" s="13"/>
    </row>
    <row r="378" spans="1:14" ht="18.75" customHeight="1" x14ac:dyDescent="0.35">
      <c r="A378" s="7">
        <v>4.48255153322498E-2</v>
      </c>
      <c r="B378" s="7">
        <v>3.2690738677878901E-3</v>
      </c>
      <c r="C378" s="7">
        <v>2.1508534449497501E-2</v>
      </c>
      <c r="D378" s="7">
        <v>8.9699816568566907E-3</v>
      </c>
      <c r="E378" s="7">
        <v>-1.08109161042156E-2</v>
      </c>
      <c r="F378" s="7">
        <v>1.4922542580153301E-2</v>
      </c>
      <c r="G378" s="3"/>
      <c r="H378" s="3"/>
      <c r="I378" s="13"/>
      <c r="J378" s="13"/>
      <c r="K378" s="13"/>
      <c r="L378" s="13"/>
      <c r="M378" s="13"/>
      <c r="N378" s="13"/>
    </row>
    <row r="379" spans="1:14" ht="18.75" customHeight="1" x14ac:dyDescent="0.35">
      <c r="A379" s="7">
        <v>0</v>
      </c>
      <c r="B379" s="7">
        <v>1.26842597676428E-3</v>
      </c>
      <c r="C379" s="7">
        <v>-2.1508534449497501E-2</v>
      </c>
      <c r="D379" s="7">
        <v>-1.8011269862314001E-2</v>
      </c>
      <c r="E379" s="7">
        <v>-5.4496047675647004E-3</v>
      </c>
      <c r="F379" s="7">
        <v>1.47105356088629E-2</v>
      </c>
      <c r="G379" s="3"/>
      <c r="H379" s="3"/>
      <c r="I379" s="13"/>
      <c r="J379" s="13"/>
      <c r="K379" s="13"/>
      <c r="L379" s="13"/>
      <c r="M379" s="13"/>
      <c r="N379" s="13"/>
    </row>
    <row r="380" spans="1:14" ht="18.75" customHeight="1" x14ac:dyDescent="0.35">
      <c r="A380" s="7">
        <v>-4.1964376016834601E-2</v>
      </c>
      <c r="B380" s="7">
        <v>-1.2684259767642601E-3</v>
      </c>
      <c r="C380" s="7">
        <v>1.0812093241894799E-2</v>
      </c>
      <c r="D380" s="7">
        <v>9.04128820545738E-3</v>
      </c>
      <c r="E380" s="7">
        <v>-5.4794657646256E-3</v>
      </c>
      <c r="F380" s="7">
        <v>7.2749057336162701E-3</v>
      </c>
      <c r="G380" s="3"/>
      <c r="H380" s="3"/>
      <c r="I380" s="13"/>
      <c r="J380" s="13"/>
      <c r="K380" s="13"/>
      <c r="L380" s="13"/>
      <c r="M380" s="13"/>
      <c r="N380" s="13"/>
    </row>
    <row r="381" spans="1:14" ht="18.75" customHeight="1" x14ac:dyDescent="0.35">
      <c r="A381" s="7">
        <v>-2.8987231137988099E-2</v>
      </c>
      <c r="B381" s="7">
        <v>1.26842597676428E-3</v>
      </c>
      <c r="C381" s="7">
        <v>-1.0812093241894799E-2</v>
      </c>
      <c r="D381" s="7">
        <v>-9.0412882054573401E-3</v>
      </c>
      <c r="E381" s="7">
        <v>-5.5096558109695801E-3</v>
      </c>
      <c r="F381" s="7">
        <v>0</v>
      </c>
      <c r="G381" s="3"/>
      <c r="H381" s="3"/>
      <c r="I381" s="13"/>
      <c r="J381" s="13"/>
      <c r="K381" s="13"/>
      <c r="L381" s="13"/>
      <c r="M381" s="13"/>
      <c r="N381" s="13"/>
    </row>
    <row r="382" spans="1:14" ht="18.75" customHeight="1" x14ac:dyDescent="0.35">
      <c r="A382" s="7">
        <v>0</v>
      </c>
      <c r="B382" s="7">
        <v>9.0082578844674806E-3</v>
      </c>
      <c r="C382" s="7">
        <v>1.0812093241894799E-2</v>
      </c>
      <c r="D382" s="7">
        <v>1.8011269862314098E-2</v>
      </c>
      <c r="E382" s="7">
        <v>1.0989121575595199E-2</v>
      </c>
      <c r="F382" s="7">
        <v>1.43856918560078E-2</v>
      </c>
      <c r="G382" s="3"/>
      <c r="H382" s="3"/>
      <c r="I382" s="13"/>
      <c r="J382" s="13"/>
      <c r="K382" s="13"/>
      <c r="L382" s="13"/>
      <c r="M382" s="13"/>
      <c r="N382" s="13"/>
    </row>
    <row r="383" spans="1:14" ht="18.75" customHeight="1" x14ac:dyDescent="0.35">
      <c r="A383" s="7">
        <v>0</v>
      </c>
      <c r="B383" s="7">
        <v>-4.4967168035553598E-3</v>
      </c>
      <c r="C383" s="7">
        <v>0</v>
      </c>
      <c r="D383" s="7">
        <v>0</v>
      </c>
      <c r="E383" s="7">
        <v>-2.7702602549335799E-2</v>
      </c>
      <c r="F383" s="7">
        <v>-2.8988815655715001E-2</v>
      </c>
      <c r="G383" s="3"/>
      <c r="H383" s="3"/>
      <c r="I383" s="13"/>
      <c r="J383" s="13"/>
      <c r="K383" s="13"/>
      <c r="L383" s="13"/>
      <c r="M383" s="13"/>
      <c r="N383" s="13"/>
    </row>
    <row r="384" spans="1:14" ht="18.75" customHeight="1" x14ac:dyDescent="0.35">
      <c r="A384" s="7">
        <v>2.8987231137988099E-2</v>
      </c>
      <c r="B384" s="7">
        <v>-9.0490409254644303E-3</v>
      </c>
      <c r="C384" s="7">
        <v>-1.0812093241894799E-2</v>
      </c>
      <c r="D384" s="7">
        <v>0</v>
      </c>
      <c r="E384" s="7">
        <v>1.11733005981253E-2</v>
      </c>
      <c r="F384" s="7">
        <v>-1.48119683581224E-2</v>
      </c>
      <c r="G384" s="3"/>
      <c r="H384" s="3"/>
      <c r="I384" s="13"/>
      <c r="J384" s="13"/>
      <c r="K384" s="13"/>
      <c r="L384" s="13"/>
      <c r="M384" s="13"/>
      <c r="N384" s="13"/>
    </row>
    <row r="385" spans="1:14" ht="18.75" customHeight="1" x14ac:dyDescent="0.35">
      <c r="A385" s="7">
        <v>0</v>
      </c>
      <c r="B385" s="7">
        <v>4.5374998445522801E-3</v>
      </c>
      <c r="C385" s="7">
        <v>2.1508534449497501E-2</v>
      </c>
      <c r="D385" s="7">
        <v>8.8902358741963193E-3</v>
      </c>
      <c r="E385" s="7">
        <v>0</v>
      </c>
      <c r="F385" s="7">
        <v>-3.0306630722399801E-2</v>
      </c>
      <c r="G385" s="3"/>
      <c r="H385" s="3"/>
      <c r="I385" s="13"/>
      <c r="J385" s="13"/>
      <c r="K385" s="13"/>
      <c r="L385" s="13"/>
      <c r="M385" s="13"/>
      <c r="N385" s="13"/>
    </row>
    <row r="386" spans="1:14" ht="18.75" customHeight="1" x14ac:dyDescent="0.35">
      <c r="A386" s="7">
        <v>-1.43885867999287E-2</v>
      </c>
      <c r="B386" s="7">
        <v>4.51154108091225E-3</v>
      </c>
      <c r="C386" s="7">
        <v>-1.06964412076027E-2</v>
      </c>
      <c r="D386" s="7">
        <v>0</v>
      </c>
      <c r="E386" s="7">
        <v>1.1049836186584901E-2</v>
      </c>
      <c r="F386" s="7">
        <v>0</v>
      </c>
      <c r="G386" s="3"/>
      <c r="H386" s="3"/>
      <c r="I386" s="13"/>
      <c r="J386" s="13"/>
      <c r="K386" s="13"/>
      <c r="L386" s="13"/>
      <c r="M386" s="13"/>
      <c r="N386" s="13"/>
    </row>
    <row r="387" spans="1:14" ht="18.75" customHeight="1" x14ac:dyDescent="0.35">
      <c r="A387" s="7">
        <v>-1.4598644338059401E-2</v>
      </c>
      <c r="B387" s="7">
        <v>8.9678895768791397E-3</v>
      </c>
      <c r="C387" s="7">
        <v>-1.0812093241894799E-2</v>
      </c>
      <c r="D387" s="7">
        <v>-8.8902358741963193E-3</v>
      </c>
      <c r="E387" s="7">
        <v>-1.1049836186584901E-2</v>
      </c>
      <c r="F387" s="7">
        <v>0</v>
      </c>
      <c r="G387" s="3"/>
      <c r="H387" s="3"/>
      <c r="I387" s="13"/>
      <c r="J387" s="13"/>
      <c r="K387" s="13"/>
      <c r="L387" s="13"/>
      <c r="M387" s="13"/>
      <c r="N387" s="13"/>
    </row>
    <row r="388" spans="1:14" ht="18.75" customHeight="1" x14ac:dyDescent="0.35">
      <c r="A388" s="7">
        <v>1.4598644338059401E-2</v>
      </c>
      <c r="B388" s="7">
        <v>4.4566603490222897E-3</v>
      </c>
      <c r="C388" s="7">
        <v>3.2091771615059397E-2</v>
      </c>
      <c r="D388" s="7">
        <v>0</v>
      </c>
      <c r="E388" s="7">
        <v>-1.6807118316381299E-2</v>
      </c>
      <c r="F388" s="7">
        <v>1.5264279644623799E-2</v>
      </c>
      <c r="G388" s="3"/>
      <c r="H388" s="3"/>
      <c r="I388" s="13"/>
      <c r="J388" s="13"/>
      <c r="K388" s="13"/>
      <c r="L388" s="13"/>
      <c r="M388" s="13"/>
      <c r="N388" s="13"/>
    </row>
    <row r="389" spans="1:14" ht="18.75" customHeight="1" x14ac:dyDescent="0.35">
      <c r="A389" s="7">
        <v>0</v>
      </c>
      <c r="B389" s="7">
        <v>-2.2473590851365799E-2</v>
      </c>
      <c r="C389" s="7">
        <v>-4.3022045157518098E-2</v>
      </c>
      <c r="D389" s="7">
        <v>0</v>
      </c>
      <c r="E389" s="7">
        <v>-5.6657375356774196E-3</v>
      </c>
      <c r="F389" s="7">
        <v>2.24720018931263E-2</v>
      </c>
      <c r="G389" s="3"/>
      <c r="H389" s="3"/>
      <c r="I389" s="13"/>
      <c r="J389" s="13"/>
      <c r="K389" s="13"/>
      <c r="L389" s="13"/>
      <c r="M389" s="13"/>
      <c r="N389" s="13"/>
    </row>
    <row r="390" spans="1:14" ht="18.75" customHeight="1" x14ac:dyDescent="0.35">
      <c r="A390" s="7">
        <v>-1.4598644338059401E-2</v>
      </c>
      <c r="B390" s="7">
        <v>0</v>
      </c>
      <c r="C390" s="7">
        <v>0</v>
      </c>
      <c r="D390" s="7">
        <v>0</v>
      </c>
      <c r="E390" s="7">
        <v>-5.6980211146377803E-3</v>
      </c>
      <c r="F390" s="7">
        <v>2.1985441342479099E-2</v>
      </c>
      <c r="G390" s="3"/>
      <c r="H390" s="3"/>
      <c r="I390" s="13"/>
      <c r="J390" s="13"/>
      <c r="K390" s="13"/>
      <c r="L390" s="13"/>
      <c r="M390" s="13"/>
      <c r="N390" s="13"/>
    </row>
    <row r="391" spans="1:14" ht="18.75" customHeight="1" x14ac:dyDescent="0.35">
      <c r="A391" s="7">
        <v>-3.2888112260948899E-2</v>
      </c>
      <c r="B391" s="7">
        <v>-4.5581826331899796E-3</v>
      </c>
      <c r="C391" s="7">
        <v>0</v>
      </c>
      <c r="D391" s="7">
        <v>0</v>
      </c>
      <c r="E391" s="7">
        <v>-5.7306747089849799E-3</v>
      </c>
      <c r="F391" s="7">
        <v>-2.1985441342479099E-2</v>
      </c>
      <c r="G391" s="3"/>
      <c r="H391" s="3"/>
      <c r="I391" s="13"/>
      <c r="J391" s="13"/>
      <c r="K391" s="13"/>
      <c r="L391" s="13"/>
      <c r="M391" s="13"/>
      <c r="N391" s="13"/>
    </row>
    <row r="392" spans="1:14" ht="18.75" customHeight="1" x14ac:dyDescent="0.35">
      <c r="A392" s="7">
        <v>5.6144855155462102E-2</v>
      </c>
      <c r="B392" s="7">
        <v>9.0956824777420498E-3</v>
      </c>
      <c r="C392" s="7">
        <v>0</v>
      </c>
      <c r="D392" s="7">
        <v>0</v>
      </c>
      <c r="E392" s="7">
        <v>1.14286958236229E-2</v>
      </c>
      <c r="F392" s="7">
        <v>0</v>
      </c>
      <c r="G392" s="3"/>
      <c r="H392" s="3"/>
      <c r="I392" s="13"/>
      <c r="J392" s="13"/>
      <c r="K392" s="13"/>
      <c r="L392" s="13"/>
      <c r="M392" s="13"/>
      <c r="N392" s="13"/>
    </row>
    <row r="393" spans="1:14" ht="18.75" customHeight="1" x14ac:dyDescent="0.35">
      <c r="A393" s="7">
        <v>-8.6580985564537905E-3</v>
      </c>
      <c r="B393" s="7">
        <v>-4.5374998445522098E-3</v>
      </c>
      <c r="C393" s="7">
        <v>-1.1051065931911E-2</v>
      </c>
      <c r="D393" s="7">
        <v>0</v>
      </c>
      <c r="E393" s="7">
        <v>-5.6980211146377803E-3</v>
      </c>
      <c r="F393" s="7">
        <v>-2.24720018931262E-2</v>
      </c>
      <c r="G393" s="3"/>
      <c r="H393" s="3"/>
      <c r="I393" s="13"/>
      <c r="J393" s="13"/>
      <c r="K393" s="13"/>
      <c r="L393" s="13"/>
      <c r="M393" s="13"/>
      <c r="N393" s="13"/>
    </row>
    <row r="394" spans="1:14" ht="18.75" customHeight="1" x14ac:dyDescent="0.35">
      <c r="A394" s="7">
        <v>-2.6433368345325E-2</v>
      </c>
      <c r="B394" s="7">
        <v>-1.8347505337136399E-2</v>
      </c>
      <c r="C394" s="7">
        <v>-5.7153147647063703E-2</v>
      </c>
      <c r="D394" s="7">
        <v>-5.5057762652954603E-2</v>
      </c>
      <c r="E394" s="7">
        <v>-4.0821994520255103E-2</v>
      </c>
      <c r="F394" s="7">
        <v>0</v>
      </c>
      <c r="G394" s="3"/>
      <c r="H394" s="3"/>
      <c r="I394" s="13"/>
      <c r="J394" s="13"/>
      <c r="K394" s="13"/>
      <c r="L394" s="13"/>
      <c r="M394" s="13"/>
      <c r="N394" s="13"/>
    </row>
    <row r="395" spans="1:14" ht="18.75" customHeight="1" x14ac:dyDescent="0.35">
      <c r="A395" s="7">
        <v>-1.1976131747017799E-2</v>
      </c>
      <c r="B395" s="7">
        <v>9.2158309473831593E-3</v>
      </c>
      <c r="C395" s="7">
        <v>0</v>
      </c>
      <c r="D395" s="7">
        <v>-9.4801113926961597E-3</v>
      </c>
      <c r="E395" s="7">
        <v>-1.80185055026784E-2</v>
      </c>
      <c r="F395" s="7">
        <v>7.5494593129729797E-3</v>
      </c>
      <c r="G395" s="3"/>
      <c r="H395" s="3"/>
      <c r="I395" s="13"/>
      <c r="J395" s="13"/>
      <c r="K395" s="13"/>
      <c r="L395" s="13"/>
      <c r="M395" s="13"/>
      <c r="N395" s="13"/>
    </row>
    <row r="396" spans="1:14" ht="18.75" customHeight="1" x14ac:dyDescent="0.35">
      <c r="A396" s="7">
        <v>-6.04211722159851E-3</v>
      </c>
      <c r="B396" s="7">
        <v>-1.85230511029E-2</v>
      </c>
      <c r="C396" s="7">
        <v>0</v>
      </c>
      <c r="D396" s="7">
        <v>0</v>
      </c>
      <c r="E396" s="7">
        <v>0</v>
      </c>
      <c r="F396" s="7">
        <v>3.6907983922632497E-2</v>
      </c>
      <c r="G396" s="3"/>
      <c r="H396" s="3"/>
      <c r="I396" s="13"/>
      <c r="J396" s="13"/>
      <c r="K396" s="13"/>
      <c r="L396" s="13"/>
      <c r="M396" s="13"/>
      <c r="N396" s="13"/>
    </row>
    <row r="397" spans="1:14" ht="18.75" customHeight="1" x14ac:dyDescent="0.35">
      <c r="A397" s="7">
        <v>-7.5507866946621496E-2</v>
      </c>
      <c r="B397" s="7">
        <v>-3.32572765107923E-2</v>
      </c>
      <c r="C397" s="7">
        <v>1.1697279763877501E-2</v>
      </c>
      <c r="D397" s="7">
        <v>1.88711936192782E-2</v>
      </c>
      <c r="E397" s="7">
        <v>-4.33504408736139E-2</v>
      </c>
      <c r="F397" s="7">
        <v>0</v>
      </c>
      <c r="G397" s="3"/>
      <c r="H397" s="3"/>
      <c r="I397" s="13"/>
      <c r="J397" s="13"/>
      <c r="K397" s="13"/>
      <c r="L397" s="13"/>
      <c r="M397" s="13"/>
      <c r="N397" s="13"/>
    </row>
    <row r="398" spans="1:14" ht="18.75" customHeight="1" x14ac:dyDescent="0.35">
      <c r="A398" s="7">
        <v>4.1606061822693101E-2</v>
      </c>
      <c r="B398" s="7">
        <v>-4.8392685205672099E-3</v>
      </c>
      <c r="C398" s="7">
        <v>0</v>
      </c>
      <c r="D398" s="7">
        <v>0</v>
      </c>
      <c r="E398" s="7">
        <v>-1.27390257774297E-2</v>
      </c>
      <c r="F398" s="7">
        <v>7.2150649391239498E-3</v>
      </c>
      <c r="G398" s="3"/>
      <c r="H398" s="3"/>
      <c r="I398" s="13"/>
      <c r="J398" s="13"/>
      <c r="K398" s="13"/>
      <c r="L398" s="13"/>
      <c r="M398" s="13"/>
      <c r="N398" s="13"/>
    </row>
    <row r="399" spans="1:14" ht="18.75" customHeight="1" x14ac:dyDescent="0.35">
      <c r="A399" s="7">
        <v>-1.26184014200277E-2</v>
      </c>
      <c r="B399" s="7">
        <v>-1.4671871786896201E-2</v>
      </c>
      <c r="C399" s="7">
        <v>-1.16972797638774E-2</v>
      </c>
      <c r="D399" s="7">
        <v>0</v>
      </c>
      <c r="E399" s="7">
        <v>0</v>
      </c>
      <c r="F399" s="7">
        <v>-1.4489970672740099E-2</v>
      </c>
      <c r="G399" s="3"/>
      <c r="H399" s="3"/>
      <c r="I399" s="13"/>
      <c r="J399" s="13"/>
      <c r="K399" s="13"/>
      <c r="L399" s="13"/>
      <c r="M399" s="13"/>
      <c r="N399" s="13"/>
    </row>
    <row r="400" spans="1:14" ht="18.75" customHeight="1" x14ac:dyDescent="0.35">
      <c r="A400" s="7">
        <v>1.5748537436863701E-2</v>
      </c>
      <c r="B400" s="7">
        <v>-4.9348509499674998E-3</v>
      </c>
      <c r="C400" s="7">
        <v>3.4677748453283003E-2</v>
      </c>
      <c r="D400" s="7">
        <v>9.3037096877364393E-3</v>
      </c>
      <c r="E400" s="7">
        <v>1.27390257774297E-2</v>
      </c>
      <c r="F400" s="7">
        <v>-8.3700723227339902E-2</v>
      </c>
      <c r="G400" s="3"/>
      <c r="H400" s="3"/>
      <c r="I400" s="13"/>
      <c r="J400" s="13"/>
      <c r="K400" s="13"/>
      <c r="L400" s="13"/>
      <c r="M400" s="13"/>
      <c r="N400" s="13"/>
    </row>
    <row r="401" spans="1:14" ht="18.75" customHeight="1" x14ac:dyDescent="0.35">
      <c r="A401" s="7">
        <v>-3.1301360168361301E-3</v>
      </c>
      <c r="B401" s="7">
        <v>4.93485094996759E-3</v>
      </c>
      <c r="C401" s="7">
        <v>0</v>
      </c>
      <c r="D401" s="7">
        <v>-1.8694791914318599E-2</v>
      </c>
      <c r="E401" s="7">
        <v>6.30916919326476E-3</v>
      </c>
      <c r="F401" s="7">
        <v>3.1253906080726798E-2</v>
      </c>
      <c r="G401" s="3"/>
      <c r="H401" s="3"/>
      <c r="I401" s="13"/>
      <c r="J401" s="13"/>
      <c r="K401" s="13"/>
      <c r="L401" s="13"/>
      <c r="M401" s="13"/>
      <c r="N401" s="13"/>
    </row>
    <row r="402" spans="1:14" ht="18.75" customHeight="1" x14ac:dyDescent="0.35">
      <c r="A402" s="7">
        <v>-1.26184014200277E-2</v>
      </c>
      <c r="B402" s="7">
        <v>4.9165625958489303E-3</v>
      </c>
      <c r="C402" s="7">
        <v>1.13008412140397E-2</v>
      </c>
      <c r="D402" s="7">
        <v>0</v>
      </c>
      <c r="E402" s="7">
        <v>2.4845998586530801E-2</v>
      </c>
      <c r="F402" s="7">
        <v>2.28137389575967E-2</v>
      </c>
      <c r="G402" s="3"/>
      <c r="H402" s="3"/>
      <c r="I402" s="13"/>
      <c r="J402" s="13"/>
      <c r="K402" s="13"/>
      <c r="L402" s="13"/>
      <c r="M402" s="13"/>
      <c r="N402" s="13"/>
    </row>
    <row r="403" spans="1:14" ht="18.75" customHeight="1" x14ac:dyDescent="0.35">
      <c r="A403" s="7">
        <v>-9.5694914007649502E-3</v>
      </c>
      <c r="B403" s="7">
        <v>0</v>
      </c>
      <c r="C403" s="7">
        <v>1.11745579797412E-2</v>
      </c>
      <c r="D403" s="7">
        <v>9.3910822265822202E-3</v>
      </c>
      <c r="E403" s="7">
        <v>-1.8576385572935401E-2</v>
      </c>
      <c r="F403" s="7">
        <v>7.4928917648028502E-3</v>
      </c>
      <c r="G403" s="3"/>
      <c r="H403" s="3"/>
      <c r="I403" s="13"/>
      <c r="J403" s="13"/>
      <c r="K403" s="13"/>
      <c r="L403" s="13"/>
      <c r="M403" s="13"/>
      <c r="N403" s="13"/>
    </row>
    <row r="404" spans="1:14" ht="18.75" customHeight="1" x14ac:dyDescent="0.35">
      <c r="A404" s="7">
        <v>-6.4306805908602299E-3</v>
      </c>
      <c r="B404" s="7">
        <v>-9.8514135458163295E-3</v>
      </c>
      <c r="C404" s="7">
        <v>-2.24753991937807E-2</v>
      </c>
      <c r="D404" s="7">
        <v>1.5555141129650099E-2</v>
      </c>
      <c r="E404" s="7">
        <v>0</v>
      </c>
      <c r="F404" s="7">
        <v>7.4296508153504203E-3</v>
      </c>
      <c r="G404" s="3"/>
      <c r="H404" s="3"/>
      <c r="I404" s="13"/>
      <c r="J404" s="13"/>
      <c r="K404" s="13"/>
      <c r="L404" s="13"/>
      <c r="M404" s="13"/>
      <c r="N404" s="13"/>
    </row>
    <row r="405" spans="1:14" ht="18.75" customHeight="1" x14ac:dyDescent="0.35">
      <c r="A405" s="7">
        <v>-2.94621532479265E-2</v>
      </c>
      <c r="B405" s="7">
        <v>2.9267784542676499E-2</v>
      </c>
      <c r="C405" s="7">
        <v>0</v>
      </c>
      <c r="D405" s="7">
        <v>9.1310285657106704E-3</v>
      </c>
      <c r="E405" s="7">
        <v>6.2305497506361602E-3</v>
      </c>
      <c r="F405" s="7">
        <v>0</v>
      </c>
      <c r="G405" s="3"/>
      <c r="H405" s="3"/>
      <c r="I405" s="13"/>
      <c r="J405" s="13"/>
      <c r="K405" s="13"/>
      <c r="L405" s="13"/>
      <c r="M405" s="13"/>
      <c r="N405" s="13"/>
    </row>
    <row r="406" spans="1:14" ht="18.75" customHeight="1" x14ac:dyDescent="0.35">
      <c r="A406" s="7">
        <v>-3.3276814299005798E-3</v>
      </c>
      <c r="B406" s="7">
        <v>2.8470723226455101E-3</v>
      </c>
      <c r="C406" s="7">
        <v>2.2475399193780801E-2</v>
      </c>
      <c r="D406" s="7">
        <v>1.8025408602887202E-2</v>
      </c>
      <c r="E406" s="7">
        <v>2.4541108916117702E-2</v>
      </c>
      <c r="F406" s="7">
        <v>8.3317279824062396E-2</v>
      </c>
      <c r="G406" s="3"/>
      <c r="H406" s="3"/>
      <c r="I406" s="13"/>
      <c r="J406" s="13"/>
      <c r="K406" s="13"/>
      <c r="L406" s="13"/>
      <c r="M406" s="13"/>
      <c r="N406" s="13"/>
    </row>
    <row r="407" spans="1:14" ht="18.75" customHeight="1" x14ac:dyDescent="0.35">
      <c r="A407" s="7">
        <v>-2.3609836791017299E-2</v>
      </c>
      <c r="B407" s="7">
        <v>6.72154576032698E-3</v>
      </c>
      <c r="C407" s="7">
        <v>0</v>
      </c>
      <c r="D407" s="7">
        <v>0</v>
      </c>
      <c r="E407" s="7">
        <v>-6.0790460763822298E-3</v>
      </c>
      <c r="F407" s="7">
        <v>-4.5613691742756403E-2</v>
      </c>
      <c r="G407" s="3"/>
      <c r="H407" s="3"/>
      <c r="I407" s="13"/>
      <c r="J407" s="13"/>
      <c r="K407" s="13"/>
      <c r="L407" s="13"/>
      <c r="M407" s="13"/>
      <c r="N407" s="13"/>
    </row>
    <row r="408" spans="1:14" ht="18.75" customHeight="1" x14ac:dyDescent="0.35">
      <c r="A408" s="7">
        <v>4.9927011472045903E-2</v>
      </c>
      <c r="B408" s="7">
        <v>-9.5686180829724406E-3</v>
      </c>
      <c r="C408" s="7">
        <v>1.10510659319109E-2</v>
      </c>
      <c r="D408" s="7">
        <v>0</v>
      </c>
      <c r="E408" s="7">
        <v>-1.2270092591814399E-2</v>
      </c>
      <c r="F408" s="7">
        <v>0</v>
      </c>
      <c r="G408" s="3"/>
      <c r="H408" s="3"/>
      <c r="I408" s="13"/>
      <c r="J408" s="13"/>
      <c r="K408" s="13"/>
      <c r="L408" s="13"/>
      <c r="M408" s="13"/>
      <c r="N408" s="13"/>
    </row>
    <row r="409" spans="1:14" ht="18.75" customHeight="1" x14ac:dyDescent="0.35">
      <c r="A409" s="7">
        <v>2.56423037433735E-2</v>
      </c>
      <c r="B409" s="7">
        <v>-1.45297786192417E-2</v>
      </c>
      <c r="C409" s="7">
        <v>-3.3526465125691803E-2</v>
      </c>
      <c r="D409" s="7">
        <v>-1.8025408602887299E-2</v>
      </c>
      <c r="E409" s="7">
        <v>-1.24225199985572E-2</v>
      </c>
      <c r="F409" s="7">
        <v>-3.3900803043525898E-2</v>
      </c>
      <c r="G409" s="3"/>
      <c r="H409" s="3"/>
      <c r="I409" s="13"/>
      <c r="J409" s="13"/>
      <c r="K409" s="13"/>
      <c r="L409" s="13"/>
      <c r="M409" s="13"/>
      <c r="N409" s="13"/>
    </row>
    <row r="410" spans="1:14" ht="18.75" customHeight="1" x14ac:dyDescent="0.35">
      <c r="A410" s="7">
        <v>-2.2400915236234699E-2</v>
      </c>
      <c r="B410" s="7">
        <v>0</v>
      </c>
      <c r="C410" s="7">
        <v>-1.14300113477413E-2</v>
      </c>
      <c r="D410" s="7">
        <v>-9.1310285657106097E-3</v>
      </c>
      <c r="E410" s="7">
        <v>6.2305497506361602E-3</v>
      </c>
      <c r="F410" s="7">
        <v>2.72134176682703E-2</v>
      </c>
      <c r="G410" s="3"/>
      <c r="H410" s="3"/>
      <c r="I410" s="13"/>
      <c r="J410" s="13"/>
      <c r="K410" s="13"/>
      <c r="L410" s="13"/>
      <c r="M410" s="13"/>
      <c r="N410" s="13"/>
    </row>
    <row r="411" spans="1:14" ht="18.75" customHeight="1" x14ac:dyDescent="0.35">
      <c r="A411" s="7">
        <v>-5.65874721856547E-2</v>
      </c>
      <c r="B411" s="7">
        <v>-1.4738005923434799E-2</v>
      </c>
      <c r="C411" s="7">
        <v>1.14300113477413E-2</v>
      </c>
      <c r="D411" s="7">
        <v>0</v>
      </c>
      <c r="E411" s="7">
        <v>-1.8809331957496199E-2</v>
      </c>
      <c r="F411" s="7">
        <v>0</v>
      </c>
      <c r="G411" s="3"/>
      <c r="H411" s="3"/>
      <c r="I411" s="13"/>
      <c r="J411" s="13"/>
      <c r="K411" s="13"/>
      <c r="L411" s="13"/>
      <c r="M411" s="13"/>
      <c r="N411" s="13"/>
    </row>
    <row r="412" spans="1:14" ht="18.75" customHeight="1" x14ac:dyDescent="0.35">
      <c r="A412" s="7">
        <v>1.02215975879071E-2</v>
      </c>
      <c r="B412" s="7">
        <v>-4.9653580919551202E-3</v>
      </c>
      <c r="C412" s="7">
        <v>-2.2980468689405498E-2</v>
      </c>
      <c r="D412" s="7">
        <v>-9.2151731651389304E-3</v>
      </c>
      <c r="E412" s="7">
        <v>-6.34922767865878E-3</v>
      </c>
      <c r="F412" s="7">
        <v>6.6873853752557602E-3</v>
      </c>
      <c r="G412" s="3"/>
      <c r="H412" s="3"/>
      <c r="I412" s="13"/>
      <c r="J412" s="13"/>
      <c r="K412" s="13"/>
      <c r="L412" s="13"/>
      <c r="M412" s="13"/>
      <c r="N412" s="13"/>
    </row>
    <row r="413" spans="1:14" ht="18.75" customHeight="1" x14ac:dyDescent="0.35">
      <c r="A413" s="7">
        <v>-3.3954784079255401E-3</v>
      </c>
      <c r="B413" s="7">
        <v>4.9653580919551601E-3</v>
      </c>
      <c r="C413" s="7">
        <v>0</v>
      </c>
      <c r="D413" s="7">
        <v>0</v>
      </c>
      <c r="E413" s="7">
        <v>1.89280098855189E-2</v>
      </c>
      <c r="F413" s="7">
        <v>0</v>
      </c>
      <c r="G413" s="3"/>
      <c r="H413" s="3"/>
      <c r="I413" s="13"/>
      <c r="J413" s="13"/>
      <c r="K413" s="13"/>
      <c r="L413" s="13"/>
      <c r="M413" s="13"/>
      <c r="N413" s="13"/>
    </row>
    <row r="414" spans="1:14" ht="18.75" customHeight="1" x14ac:dyDescent="0.35">
      <c r="A414" s="7">
        <v>4.9761353005673199E-2</v>
      </c>
      <c r="B414" s="7">
        <v>0</v>
      </c>
      <c r="C414" s="7">
        <v>1.15504573416642E-2</v>
      </c>
      <c r="D414" s="7">
        <v>9.2151731651389096E-3</v>
      </c>
      <c r="E414" s="7">
        <v>-2.5317807984289901E-2</v>
      </c>
      <c r="F414" s="7">
        <v>1.98050395533408E-2</v>
      </c>
      <c r="G414" s="3"/>
      <c r="H414" s="3"/>
      <c r="I414" s="13"/>
      <c r="J414" s="13"/>
      <c r="K414" s="13"/>
      <c r="L414" s="13"/>
      <c r="M414" s="13"/>
      <c r="N414" s="13"/>
    </row>
    <row r="415" spans="1:14" ht="18.75" customHeight="1" x14ac:dyDescent="0.35">
      <c r="A415" s="7">
        <v>0</v>
      </c>
      <c r="B415" s="7">
        <v>0</v>
      </c>
      <c r="C415" s="7">
        <v>0</v>
      </c>
      <c r="D415" s="7">
        <v>0</v>
      </c>
      <c r="E415" s="7">
        <v>1.9048194970694401E-2</v>
      </c>
      <c r="F415" s="7">
        <v>0</v>
      </c>
      <c r="G415" s="3"/>
      <c r="H415" s="3"/>
      <c r="I415" s="13"/>
      <c r="J415" s="13"/>
      <c r="K415" s="13"/>
      <c r="L415" s="13"/>
      <c r="M415" s="13"/>
      <c r="N415" s="13"/>
    </row>
    <row r="416" spans="1:14" ht="18.75" customHeight="1" x14ac:dyDescent="0.35">
      <c r="A416" s="7">
        <v>3.2312714896595902E-3</v>
      </c>
      <c r="B416" s="7">
        <v>0</v>
      </c>
      <c r="C416" s="7">
        <v>0</v>
      </c>
      <c r="D416" s="7">
        <v>0</v>
      </c>
      <c r="E416" s="7">
        <v>6.2696130135954002E-3</v>
      </c>
      <c r="F416" s="7">
        <v>-1.98050395533407E-2</v>
      </c>
      <c r="G416" s="3"/>
      <c r="H416" s="3"/>
      <c r="I416" s="13"/>
      <c r="J416" s="13"/>
      <c r="K416" s="13"/>
      <c r="L416" s="13"/>
      <c r="M416" s="13"/>
      <c r="N416" s="13"/>
    </row>
    <row r="417" spans="1:14" ht="18.75" customHeight="1" x14ac:dyDescent="0.35">
      <c r="A417" s="7">
        <v>-6.6691399025919598E-2</v>
      </c>
      <c r="B417" s="7">
        <v>0</v>
      </c>
      <c r="C417" s="7">
        <v>1.14300113477413E-2</v>
      </c>
      <c r="D417" s="7">
        <v>0</v>
      </c>
      <c r="E417" s="7">
        <v>0</v>
      </c>
      <c r="F417" s="7">
        <v>1.98050395533408E-2</v>
      </c>
      <c r="G417" s="3"/>
      <c r="H417" s="3"/>
      <c r="I417" s="13"/>
      <c r="J417" s="13"/>
      <c r="K417" s="13"/>
      <c r="L417" s="13"/>
      <c r="M417" s="13"/>
      <c r="N417" s="13"/>
    </row>
    <row r="418" spans="1:14" ht="18.75" customHeight="1" x14ac:dyDescent="0.35">
      <c r="A418" s="7">
        <v>0</v>
      </c>
      <c r="B418" s="7">
        <v>4.93485094996759E-3</v>
      </c>
      <c r="C418" s="7">
        <v>0</v>
      </c>
      <c r="D418" s="7">
        <v>1.8179435302178599E-2</v>
      </c>
      <c r="E418" s="7">
        <v>1.24225199985571E-2</v>
      </c>
      <c r="F418" s="7">
        <v>-4.6834604147437502E-2</v>
      </c>
      <c r="G418" s="3"/>
      <c r="H418" s="3"/>
      <c r="I418" s="13"/>
      <c r="J418" s="13"/>
      <c r="K418" s="13"/>
      <c r="L418" s="13"/>
      <c r="M418" s="13"/>
      <c r="N418" s="13"/>
    </row>
    <row r="419" spans="1:14" ht="18.75" customHeight="1" x14ac:dyDescent="0.35">
      <c r="A419" s="7">
        <v>0</v>
      </c>
      <c r="B419" s="7">
        <v>-9.9002090419226495E-3</v>
      </c>
      <c r="C419" s="7">
        <v>1.13008412140397E-2</v>
      </c>
      <c r="D419" s="7">
        <v>0</v>
      </c>
      <c r="E419" s="7">
        <v>1.83491386681966E-2</v>
      </c>
      <c r="F419" s="7">
        <v>0</v>
      </c>
      <c r="G419" s="3"/>
      <c r="H419" s="3"/>
      <c r="I419" s="13"/>
      <c r="J419" s="13"/>
      <c r="K419" s="13"/>
      <c r="L419" s="13"/>
      <c r="M419" s="13"/>
      <c r="N419" s="13"/>
    </row>
    <row r="420" spans="1:14" ht="18.75" customHeight="1" x14ac:dyDescent="0.35">
      <c r="A420" s="7">
        <v>6.87265535060532E-3</v>
      </c>
      <c r="B420" s="7">
        <v>0</v>
      </c>
      <c r="C420" s="7">
        <v>0</v>
      </c>
      <c r="D420" s="7">
        <v>1.7864484708865001E-2</v>
      </c>
      <c r="E420" s="7">
        <v>6.04231445596266E-3</v>
      </c>
      <c r="F420" s="7">
        <v>0</v>
      </c>
      <c r="G420" s="3"/>
      <c r="H420" s="3"/>
      <c r="I420" s="13"/>
      <c r="J420" s="13"/>
      <c r="K420" s="13"/>
      <c r="L420" s="13"/>
      <c r="M420" s="13"/>
      <c r="N420" s="13"/>
    </row>
    <row r="421" spans="1:14" ht="18.75" customHeight="1" x14ac:dyDescent="0.35">
      <c r="A421" s="7">
        <v>-4.9132639683882699E-2</v>
      </c>
      <c r="B421" s="7">
        <v>0</v>
      </c>
      <c r="C421" s="7">
        <v>1.11745579797412E-2</v>
      </c>
      <c r="D421" s="7">
        <v>2.6198130165256898E-2</v>
      </c>
      <c r="E421" s="7">
        <v>2.38106486937186E-2</v>
      </c>
      <c r="F421" s="7">
        <v>4.0278790609395397E-2</v>
      </c>
      <c r="G421" s="3"/>
      <c r="H421" s="3"/>
      <c r="I421" s="13"/>
      <c r="J421" s="13"/>
      <c r="K421" s="13"/>
      <c r="L421" s="13"/>
      <c r="M421" s="13"/>
      <c r="N421" s="13"/>
    </row>
    <row r="422" spans="1:14" ht="18.75" customHeight="1" x14ac:dyDescent="0.35">
      <c r="A422" s="7">
        <v>7.6161548681369901E-2</v>
      </c>
      <c r="B422" s="7">
        <v>-4.9901359550612798E-3</v>
      </c>
      <c r="C422" s="7">
        <v>0</v>
      </c>
      <c r="D422" s="7">
        <v>0</v>
      </c>
      <c r="E422" s="7">
        <v>-2.9852963149681201E-2</v>
      </c>
      <c r="F422" s="7">
        <v>6.5558135380422104E-3</v>
      </c>
      <c r="G422" s="3"/>
      <c r="H422" s="3"/>
      <c r="I422" s="13"/>
      <c r="J422" s="13"/>
      <c r="K422" s="13"/>
      <c r="L422" s="13"/>
      <c r="M422" s="13"/>
      <c r="N422" s="13"/>
    </row>
    <row r="423" spans="1:14" ht="18.75" customHeight="1" x14ac:dyDescent="0.35">
      <c r="A423" s="7">
        <v>0</v>
      </c>
      <c r="B423" s="7">
        <v>4.9901359550613301E-3</v>
      </c>
      <c r="C423" s="7">
        <v>-1.1174557979741101E-2</v>
      </c>
      <c r="D423" s="7">
        <v>-8.6566732575074409E-3</v>
      </c>
      <c r="E423" s="7">
        <v>5.3109825313948297E-2</v>
      </c>
      <c r="F423" s="7">
        <v>6.5131146211023601E-3</v>
      </c>
      <c r="G423" s="3"/>
      <c r="H423" s="3"/>
      <c r="I423" s="13"/>
      <c r="J423" s="13"/>
      <c r="K423" s="13"/>
      <c r="L423" s="13"/>
      <c r="M423" s="13"/>
      <c r="N423" s="13"/>
    </row>
    <row r="424" spans="1:14" ht="18.75" customHeight="1" x14ac:dyDescent="0.35">
      <c r="A424" s="7">
        <v>0</v>
      </c>
      <c r="B424" s="7">
        <v>0</v>
      </c>
      <c r="C424" s="7">
        <v>2.2225623911652E-2</v>
      </c>
      <c r="D424" s="7">
        <v>-5.3585376918793101E-2</v>
      </c>
      <c r="E424" s="7">
        <v>1.14286958236229E-2</v>
      </c>
      <c r="F424" s="7">
        <v>2.5643233641539E-2</v>
      </c>
      <c r="G424" s="3"/>
      <c r="H424" s="3"/>
      <c r="I424" s="13"/>
      <c r="J424" s="13"/>
      <c r="K424" s="13"/>
      <c r="L424" s="13"/>
      <c r="M424" s="13"/>
      <c r="N424" s="13"/>
    </row>
    <row r="425" spans="1:14" ht="18.75" customHeight="1" x14ac:dyDescent="0.35">
      <c r="A425" s="7">
        <v>9.9503708779114294E-3</v>
      </c>
      <c r="B425" s="7">
        <v>9.9002090419226599E-3</v>
      </c>
      <c r="C425" s="7">
        <v>0</v>
      </c>
      <c r="D425" s="7">
        <v>9.1310285657106704E-3</v>
      </c>
      <c r="E425" s="7">
        <v>-5.6980211146377803E-3</v>
      </c>
      <c r="F425" s="7">
        <v>0</v>
      </c>
      <c r="G425" s="3"/>
      <c r="H425" s="3"/>
      <c r="I425" s="13"/>
      <c r="J425" s="13"/>
      <c r="K425" s="13"/>
      <c r="L425" s="13"/>
      <c r="M425" s="13"/>
      <c r="N425" s="13"/>
    </row>
    <row r="426" spans="1:14" ht="18.75" customHeight="1" x14ac:dyDescent="0.35">
      <c r="A426" s="7">
        <v>-9.9503708779114294E-3</v>
      </c>
      <c r="B426" s="7">
        <v>-1.48903449969839E-2</v>
      </c>
      <c r="C426" s="7">
        <v>-1.1051065931911E-2</v>
      </c>
      <c r="D426" s="7">
        <v>0</v>
      </c>
      <c r="E426" s="7">
        <v>5.6980211146378003E-3</v>
      </c>
      <c r="F426" s="7">
        <v>0</v>
      </c>
      <c r="G426" s="3"/>
      <c r="H426" s="3"/>
      <c r="I426" s="13"/>
      <c r="J426" s="13"/>
      <c r="K426" s="13"/>
      <c r="L426" s="13"/>
      <c r="M426" s="13"/>
      <c r="N426" s="13"/>
    </row>
    <row r="427" spans="1:14" ht="18.75" customHeight="1" x14ac:dyDescent="0.35">
      <c r="A427" s="7">
        <v>0</v>
      </c>
      <c r="B427" s="7">
        <v>4.9901359550613301E-3</v>
      </c>
      <c r="C427" s="7">
        <v>0</v>
      </c>
      <c r="D427" s="7">
        <v>0</v>
      </c>
      <c r="E427" s="7">
        <v>-5.6980211146377803E-3</v>
      </c>
      <c r="F427" s="7">
        <v>0</v>
      </c>
      <c r="G427" s="3"/>
      <c r="H427" s="3"/>
      <c r="I427" s="13"/>
      <c r="J427" s="13"/>
      <c r="K427" s="13"/>
      <c r="L427" s="13"/>
      <c r="M427" s="13"/>
      <c r="N427" s="13"/>
    </row>
    <row r="428" spans="1:14" ht="18.75" customHeight="1" x14ac:dyDescent="0.35">
      <c r="A428" s="7">
        <v>0</v>
      </c>
      <c r="B428" s="7">
        <v>-4.9901359550612798E-3</v>
      </c>
      <c r="C428" s="7">
        <v>0</v>
      </c>
      <c r="D428" s="7">
        <v>3.5722082244893601E-2</v>
      </c>
      <c r="E428" s="7">
        <v>0</v>
      </c>
      <c r="F428" s="7">
        <v>0</v>
      </c>
      <c r="G428" s="3"/>
      <c r="H428" s="3"/>
      <c r="I428" s="13"/>
      <c r="J428" s="13"/>
      <c r="K428" s="13"/>
      <c r="L428" s="13"/>
      <c r="M428" s="13"/>
      <c r="N428" s="13"/>
    </row>
    <row r="429" spans="1:14" ht="18.75" customHeight="1" x14ac:dyDescent="0.35">
      <c r="A429" s="7">
        <v>2.1435306499015198E-2</v>
      </c>
      <c r="B429" s="7">
        <v>1.48903449969839E-2</v>
      </c>
      <c r="C429" s="7">
        <v>0</v>
      </c>
      <c r="D429" s="7">
        <v>-8.8091907995607004E-3</v>
      </c>
      <c r="E429" s="7">
        <v>9.7904214981371598E-2</v>
      </c>
      <c r="F429" s="7">
        <v>1.25757764243788E-2</v>
      </c>
      <c r="G429" s="3"/>
      <c r="H429" s="3"/>
      <c r="I429" s="13"/>
      <c r="J429" s="13"/>
      <c r="K429" s="13"/>
      <c r="L429" s="13"/>
      <c r="M429" s="13"/>
      <c r="N429" s="13"/>
    </row>
    <row r="430" spans="1:14" ht="18.75" customHeight="1" x14ac:dyDescent="0.35">
      <c r="A430" s="7">
        <v>-4.8464215496502497E-2</v>
      </c>
      <c r="B430" s="7">
        <v>3.1635183137778099E-2</v>
      </c>
      <c r="C430" s="7">
        <v>2.1981339474369699E-2</v>
      </c>
      <c r="D430" s="7">
        <v>1.7541456907749501E-2</v>
      </c>
      <c r="E430" s="7">
        <v>5.1679701584426002E-3</v>
      </c>
      <c r="F430" s="7">
        <v>0</v>
      </c>
      <c r="G430" s="3"/>
      <c r="H430" s="3"/>
      <c r="I430" s="13"/>
      <c r="J430" s="13"/>
      <c r="K430" s="13"/>
      <c r="L430" s="13"/>
      <c r="M430" s="13"/>
      <c r="N430" s="13"/>
    </row>
    <row r="431" spans="1:14" ht="18.75" customHeight="1" x14ac:dyDescent="0.35">
      <c r="A431" s="7">
        <v>0</v>
      </c>
      <c r="B431" s="7">
        <v>-9.1347138462567392E-3</v>
      </c>
      <c r="C431" s="7">
        <v>3.2091771615059397E-2</v>
      </c>
      <c r="D431" s="7">
        <v>3.4195109412680301E-2</v>
      </c>
      <c r="E431" s="7">
        <v>-1.55847310166983E-2</v>
      </c>
      <c r="F431" s="7">
        <v>1.24262891529286E-2</v>
      </c>
      <c r="G431" s="3"/>
      <c r="H431" s="3"/>
      <c r="I431" s="13"/>
      <c r="J431" s="13"/>
      <c r="K431" s="13"/>
      <c r="L431" s="13"/>
      <c r="M431" s="13"/>
      <c r="N431" s="13"/>
    </row>
    <row r="432" spans="1:14" ht="18.75" customHeight="1" x14ac:dyDescent="0.35">
      <c r="A432" s="7">
        <v>2.3355255147592499E-2</v>
      </c>
      <c r="B432" s="7">
        <v>-4.2162236195707803E-2</v>
      </c>
      <c r="C432" s="7">
        <v>-3.20917716150593E-2</v>
      </c>
      <c r="D432" s="7">
        <v>-5.1736566320429798E-2</v>
      </c>
      <c r="E432" s="7">
        <v>5.2219439811516302E-3</v>
      </c>
      <c r="F432" s="7">
        <v>2.4392179706501101E-2</v>
      </c>
      <c r="G432" s="3"/>
      <c r="H432" s="3"/>
      <c r="I432" s="13"/>
      <c r="J432" s="13"/>
      <c r="K432" s="13"/>
      <c r="L432" s="13"/>
      <c r="M432" s="13"/>
      <c r="N432" s="13"/>
    </row>
    <row r="433" spans="1:14" ht="18.75" customHeight="1" x14ac:dyDescent="0.35">
      <c r="A433" s="7">
        <v>-5.43086233661291E-2</v>
      </c>
      <c r="B433" s="7">
        <v>-9.6116911975190691E-3</v>
      </c>
      <c r="C433" s="7">
        <v>-1.09302735424587E-2</v>
      </c>
      <c r="D433" s="7">
        <v>3.4780508121050602E-2</v>
      </c>
      <c r="E433" s="7">
        <v>-1.04712998672954E-2</v>
      </c>
      <c r="F433" s="7">
        <v>6.0045752457973398E-3</v>
      </c>
      <c r="G433" s="3"/>
      <c r="H433" s="3"/>
      <c r="I433" s="13"/>
      <c r="J433" s="13"/>
      <c r="K433" s="13"/>
      <c r="L433" s="13"/>
      <c r="M433" s="13"/>
      <c r="N433" s="13"/>
    </row>
    <row r="434" spans="1:14" ht="18.75" customHeight="1" x14ac:dyDescent="0.35">
      <c r="A434" s="7">
        <v>1.0541250271416501E-2</v>
      </c>
      <c r="B434" s="7">
        <v>-9.7111847512293507E-3</v>
      </c>
      <c r="C434" s="7">
        <v>-2.2225623911652101E-2</v>
      </c>
      <c r="D434" s="7">
        <v>-7.0824428132094205E-2</v>
      </c>
      <c r="E434" s="7">
        <v>-2.1277398447285E-2</v>
      </c>
      <c r="F434" s="7">
        <v>-3.6587226906775697E-2</v>
      </c>
      <c r="G434" s="3"/>
      <c r="H434" s="3"/>
      <c r="I434" s="13"/>
      <c r="J434" s="13"/>
      <c r="K434" s="13"/>
      <c r="L434" s="13"/>
      <c r="M434" s="13"/>
      <c r="N434" s="13"/>
    </row>
    <row r="435" spans="1:14" ht="18.75" customHeight="1" x14ac:dyDescent="0.35">
      <c r="A435" s="7">
        <v>3.0633715535027198E-2</v>
      </c>
      <c r="B435" s="7">
        <v>-1.4742773748659401E-2</v>
      </c>
      <c r="C435" s="7">
        <v>0</v>
      </c>
      <c r="D435" s="7">
        <v>0</v>
      </c>
      <c r="E435" s="7">
        <v>5.3619431413853696E-3</v>
      </c>
      <c r="F435" s="7">
        <v>2.4535224696234599E-2</v>
      </c>
      <c r="G435" s="3"/>
      <c r="H435" s="3"/>
      <c r="I435" s="13"/>
      <c r="J435" s="13"/>
      <c r="K435" s="13"/>
      <c r="L435" s="13"/>
      <c r="M435" s="13"/>
      <c r="N435" s="13"/>
    </row>
    <row r="436" spans="1:14" ht="18.75" customHeight="1" x14ac:dyDescent="0.35">
      <c r="A436" s="7">
        <v>0</v>
      </c>
      <c r="B436" s="7">
        <v>1.47427737486595E-2</v>
      </c>
      <c r="C436" s="7">
        <v>0</v>
      </c>
      <c r="D436" s="7">
        <v>0</v>
      </c>
      <c r="E436" s="7">
        <v>0</v>
      </c>
      <c r="F436" s="7">
        <v>5.3110052172684302E-2</v>
      </c>
      <c r="G436" s="3"/>
      <c r="H436" s="3"/>
      <c r="I436" s="13"/>
      <c r="J436" s="13"/>
      <c r="K436" s="13"/>
      <c r="L436" s="13"/>
      <c r="M436" s="13"/>
      <c r="N436" s="13"/>
    </row>
    <row r="437" spans="1:14" ht="18.75" customHeight="1" x14ac:dyDescent="0.35">
      <c r="A437" s="7">
        <v>-1.70942529385123E-2</v>
      </c>
      <c r="B437" s="7">
        <v>-4.8880669944848798E-3</v>
      </c>
      <c r="C437" s="7">
        <v>1.11745579797412E-2</v>
      </c>
      <c r="D437" s="7">
        <v>9.1310285657106704E-3</v>
      </c>
      <c r="E437" s="7">
        <v>0</v>
      </c>
      <c r="F437" s="7">
        <v>5.73552299195148E-3</v>
      </c>
      <c r="G437" s="3"/>
      <c r="H437" s="3"/>
      <c r="I437" s="13"/>
      <c r="J437" s="13"/>
      <c r="K437" s="13"/>
      <c r="L437" s="13"/>
      <c r="M437" s="13"/>
      <c r="N437" s="13"/>
    </row>
    <row r="438" spans="1:14" ht="18.75" customHeight="1" x14ac:dyDescent="0.35">
      <c r="A438" s="7">
        <v>0</v>
      </c>
      <c r="B438" s="7">
        <v>-4.9183504439995803E-3</v>
      </c>
      <c r="C438" s="7">
        <v>1.10510659319109E-2</v>
      </c>
      <c r="D438" s="7">
        <v>-1.8346201730849498E-2</v>
      </c>
      <c r="E438" s="7">
        <v>0</v>
      </c>
      <c r="F438" s="7">
        <v>0</v>
      </c>
      <c r="G438" s="3"/>
      <c r="H438" s="3"/>
      <c r="I438" s="13"/>
      <c r="J438" s="13"/>
      <c r="K438" s="13"/>
      <c r="L438" s="13"/>
      <c r="M438" s="13"/>
      <c r="N438" s="13"/>
    </row>
    <row r="439" spans="1:14" ht="18.75" customHeight="1" x14ac:dyDescent="0.35">
      <c r="A439" s="7">
        <v>-1.7391942802594498E-2</v>
      </c>
      <c r="B439" s="7">
        <v>4.9183504439996297E-3</v>
      </c>
      <c r="C439" s="7">
        <v>-1.1051065931911E-2</v>
      </c>
      <c r="D439" s="7">
        <v>9.2151731651389096E-3</v>
      </c>
      <c r="E439" s="7">
        <v>0</v>
      </c>
      <c r="F439" s="7">
        <v>2.8170187751433401E-2</v>
      </c>
      <c r="G439" s="3"/>
      <c r="H439" s="3"/>
      <c r="I439" s="13"/>
      <c r="J439" s="13"/>
      <c r="K439" s="13"/>
      <c r="L439" s="13"/>
      <c r="M439" s="13"/>
      <c r="N439" s="13"/>
    </row>
    <row r="440" spans="1:14" ht="18.75" customHeight="1" x14ac:dyDescent="0.35">
      <c r="A440" s="7">
        <v>1.39374395775251E-2</v>
      </c>
      <c r="B440" s="7">
        <v>0</v>
      </c>
      <c r="C440" s="7">
        <v>2.1981339474369699E-2</v>
      </c>
      <c r="D440" s="7">
        <v>9.1310285657106704E-3</v>
      </c>
      <c r="E440" s="7">
        <v>0</v>
      </c>
      <c r="F440" s="7">
        <v>-8.0968335951325202E-2</v>
      </c>
      <c r="G440" s="3"/>
      <c r="H440" s="3"/>
      <c r="I440" s="13"/>
      <c r="J440" s="13"/>
      <c r="K440" s="13"/>
      <c r="L440" s="13"/>
      <c r="M440" s="13"/>
      <c r="N440" s="13"/>
    </row>
    <row r="441" spans="1:14" ht="18.75" customHeight="1" x14ac:dyDescent="0.35">
      <c r="A441" s="7">
        <v>-2.2747781695677E-2</v>
      </c>
      <c r="B441" s="7">
        <v>0</v>
      </c>
      <c r="C441" s="7">
        <v>0</v>
      </c>
      <c r="D441" s="7">
        <v>0</v>
      </c>
      <c r="E441" s="7">
        <v>-1.07527917762619E-2</v>
      </c>
      <c r="F441" s="7">
        <v>1.19733106636155E-2</v>
      </c>
      <c r="G441" s="3"/>
      <c r="H441" s="3"/>
      <c r="I441" s="13"/>
      <c r="J441" s="13"/>
      <c r="K441" s="13"/>
      <c r="L441" s="13"/>
      <c r="M441" s="13"/>
      <c r="N441" s="13"/>
    </row>
    <row r="442" spans="1:14" ht="18.75" customHeight="1" x14ac:dyDescent="0.35">
      <c r="A442" s="7">
        <v>0</v>
      </c>
      <c r="B442" s="7">
        <v>4.88806699448482E-3</v>
      </c>
      <c r="C442" s="7">
        <v>0</v>
      </c>
      <c r="D442" s="7">
        <v>0</v>
      </c>
      <c r="E442" s="7">
        <v>0</v>
      </c>
      <c r="F442" s="7">
        <v>-3.0213104707417299E-2</v>
      </c>
      <c r="G442" s="3"/>
      <c r="H442" s="3"/>
      <c r="I442" s="13"/>
      <c r="J442" s="13"/>
      <c r="K442" s="13"/>
      <c r="L442" s="13"/>
      <c r="M442" s="13"/>
      <c r="N442" s="13"/>
    </row>
    <row r="443" spans="1:14" ht="18.75" customHeight="1" x14ac:dyDescent="0.35">
      <c r="A443" s="7">
        <v>5.50911024578788E-2</v>
      </c>
      <c r="B443" s="7">
        <v>1.4528578381495899E-2</v>
      </c>
      <c r="C443" s="7">
        <v>-2.1981339474369699E-2</v>
      </c>
      <c r="D443" s="7">
        <v>9.0484067364680204E-3</v>
      </c>
      <c r="E443" s="7">
        <v>-5.4200674693392599E-3</v>
      </c>
      <c r="F443" s="7">
        <v>0</v>
      </c>
      <c r="G443" s="3"/>
      <c r="H443" s="3"/>
      <c r="I443" s="13"/>
      <c r="J443" s="13"/>
      <c r="K443" s="13"/>
      <c r="L443" s="13"/>
      <c r="M443" s="13"/>
      <c r="N443" s="13"/>
    </row>
    <row r="444" spans="1:14" ht="18.75" customHeight="1" x14ac:dyDescent="0.35">
      <c r="A444" s="7">
        <v>-2.8888817537132499E-2</v>
      </c>
      <c r="B444" s="7">
        <v>-2.4334995819980401E-2</v>
      </c>
      <c r="C444" s="7">
        <v>-2.24753991937807E-2</v>
      </c>
      <c r="D444" s="7">
        <v>0</v>
      </c>
      <c r="E444" s="7">
        <v>-5.4496047675647004E-3</v>
      </c>
      <c r="F444" s="7">
        <v>-6.1523856626992E-3</v>
      </c>
      <c r="G444" s="3"/>
      <c r="H444" s="3"/>
      <c r="I444" s="13"/>
      <c r="J444" s="13"/>
      <c r="K444" s="13"/>
      <c r="L444" s="13"/>
      <c r="M444" s="13"/>
      <c r="N444" s="13"/>
    </row>
    <row r="445" spans="1:14" ht="18.75" customHeight="1" x14ac:dyDescent="0.35">
      <c r="A445" s="7">
        <v>-9.3931940798137201E-2</v>
      </c>
      <c r="B445" s="7">
        <v>1.4670707410593099E-2</v>
      </c>
      <c r="C445" s="7">
        <v>1.13008412140397E-2</v>
      </c>
      <c r="D445" s="7">
        <v>4.4062614874121803E-2</v>
      </c>
      <c r="E445" s="7">
        <v>-1.65293019512106E-2</v>
      </c>
      <c r="F445" s="7">
        <v>6.1523856626993197E-3</v>
      </c>
      <c r="G445" s="3"/>
      <c r="H445" s="3"/>
      <c r="I445" s="13"/>
      <c r="J445" s="13"/>
      <c r="K445" s="13"/>
      <c r="L445" s="13"/>
      <c r="M445" s="13"/>
      <c r="N445" s="13"/>
    </row>
    <row r="446" spans="1:14" ht="18.75" customHeight="1" x14ac:dyDescent="0.35">
      <c r="A446" s="7">
        <v>6.5312946632659102E-2</v>
      </c>
      <c r="B446" s="7">
        <v>-1.4670707410593099E-2</v>
      </c>
      <c r="C446" s="7">
        <v>-1.1300841214039599E-2</v>
      </c>
      <c r="D446" s="7">
        <v>0</v>
      </c>
      <c r="E446" s="7">
        <v>5.54018037561535E-3</v>
      </c>
      <c r="F446" s="7">
        <v>-1.7263349049012298E-2</v>
      </c>
      <c r="G446" s="3"/>
      <c r="H446" s="3"/>
      <c r="I446" s="13"/>
      <c r="J446" s="13"/>
      <c r="K446" s="13"/>
      <c r="L446" s="13"/>
      <c r="M446" s="13"/>
      <c r="N446" s="13"/>
    </row>
    <row r="447" spans="1:14" ht="18.75" customHeight="1" x14ac:dyDescent="0.35">
      <c r="A447" s="7">
        <v>0</v>
      </c>
      <c r="B447" s="7">
        <v>-9.8972011681422601E-3</v>
      </c>
      <c r="C447" s="7">
        <v>-1.14300113477413E-2</v>
      </c>
      <c r="D447" s="7">
        <v>8.5823779557935992E-3</v>
      </c>
      <c r="E447" s="7">
        <v>0</v>
      </c>
      <c r="F447" s="7">
        <v>1.2343133903153201E-2</v>
      </c>
      <c r="G447" s="3"/>
      <c r="H447" s="3"/>
      <c r="I447" s="13"/>
      <c r="J447" s="13"/>
      <c r="K447" s="13"/>
      <c r="L447" s="13"/>
      <c r="M447" s="13"/>
      <c r="N447" s="13"/>
    </row>
    <row r="448" spans="1:14" ht="18.75" customHeight="1" x14ac:dyDescent="0.35">
      <c r="A448" s="7">
        <v>8.3521675634735896E-3</v>
      </c>
      <c r="B448" s="7">
        <v>9.8972011681422705E-3</v>
      </c>
      <c r="C448" s="7">
        <v>2.2730852561780899E-2</v>
      </c>
      <c r="D448" s="7">
        <v>1.6956058199379301E-2</v>
      </c>
      <c r="E448" s="7">
        <v>1.0989121575595199E-2</v>
      </c>
      <c r="F448" s="7">
        <v>-1.8575716327666698E-2</v>
      </c>
      <c r="G448" s="3"/>
      <c r="H448" s="3"/>
      <c r="I448" s="13"/>
      <c r="J448" s="13"/>
      <c r="K448" s="13"/>
      <c r="L448" s="13"/>
      <c r="M448" s="13"/>
      <c r="N448" s="13"/>
    </row>
    <row r="449" spans="1:14" ht="18.75" customHeight="1" x14ac:dyDescent="0.35">
      <c r="A449" s="7">
        <v>-8.3521675634735792E-3</v>
      </c>
      <c r="B449" s="7">
        <v>-9.8972011681422601E-3</v>
      </c>
      <c r="C449" s="7">
        <v>1.11745579797412E-2</v>
      </c>
      <c r="D449" s="7">
        <v>8.3668753006365393E-3</v>
      </c>
      <c r="E449" s="7">
        <v>-1.65293019512106E-2</v>
      </c>
      <c r="F449" s="7">
        <v>0</v>
      </c>
      <c r="G449" s="3"/>
      <c r="H449" s="3"/>
      <c r="I449" s="13"/>
      <c r="J449" s="13"/>
      <c r="K449" s="13"/>
      <c r="L449" s="13"/>
      <c r="M449" s="13"/>
      <c r="N449" s="13"/>
    </row>
    <row r="450" spans="1:14" ht="18.75" customHeight="1" x14ac:dyDescent="0.35">
      <c r="A450" s="7">
        <v>0</v>
      </c>
      <c r="B450" s="7">
        <v>1.4815551612141899E-2</v>
      </c>
      <c r="C450" s="7">
        <v>1.10510659319109E-2</v>
      </c>
      <c r="D450" s="7">
        <v>1.6526620797975101E-2</v>
      </c>
      <c r="E450" s="7">
        <v>0</v>
      </c>
      <c r="F450" s="7">
        <v>0</v>
      </c>
      <c r="G450" s="3"/>
      <c r="H450" s="3"/>
      <c r="I450" s="13"/>
      <c r="J450" s="13"/>
      <c r="K450" s="13"/>
      <c r="L450" s="13"/>
      <c r="M450" s="13"/>
      <c r="N450" s="13"/>
    </row>
    <row r="451" spans="1:14" ht="18.75" customHeight="1" x14ac:dyDescent="0.35">
      <c r="A451" s="7">
        <v>-1.6260277167422101E-2</v>
      </c>
      <c r="B451" s="7">
        <v>-4.9183504439995803E-3</v>
      </c>
      <c r="C451" s="7">
        <v>1.09302735424587E-2</v>
      </c>
      <c r="D451" s="7">
        <v>-1.6526620797975001E-2</v>
      </c>
      <c r="E451" s="7">
        <v>-5.5710450494553601E-3</v>
      </c>
      <c r="F451" s="7">
        <v>-1.2576020515932001E-2</v>
      </c>
      <c r="G451" s="3"/>
      <c r="H451" s="3"/>
      <c r="I451" s="13"/>
      <c r="J451" s="13"/>
      <c r="K451" s="13"/>
      <c r="L451" s="13"/>
      <c r="M451" s="13"/>
      <c r="N451" s="13"/>
    </row>
    <row r="452" spans="1:14" ht="18.75" customHeight="1" x14ac:dyDescent="0.35">
      <c r="A452" s="7">
        <v>0</v>
      </c>
      <c r="B452" s="7">
        <v>0</v>
      </c>
      <c r="C452" s="7">
        <v>-3.3155897454110801E-2</v>
      </c>
      <c r="D452" s="7">
        <v>-3.3905311455809398E-2</v>
      </c>
      <c r="E452" s="7">
        <v>5.5710450494554304E-3</v>
      </c>
      <c r="F452" s="7">
        <v>1.2576020515932001E-2</v>
      </c>
      <c r="G452" s="3"/>
      <c r="H452" s="3"/>
      <c r="I452" s="13"/>
      <c r="J452" s="13"/>
      <c r="K452" s="13"/>
      <c r="L452" s="13"/>
      <c r="M452" s="13"/>
      <c r="N452" s="13"/>
    </row>
    <row r="453" spans="1:14" ht="18.75" customHeight="1" x14ac:dyDescent="0.35">
      <c r="A453" s="7">
        <v>1.6260277167422201E-2</v>
      </c>
      <c r="B453" s="7">
        <v>9.8064174384845208E-3</v>
      </c>
      <c r="C453" s="7">
        <v>1.11745579797412E-2</v>
      </c>
      <c r="D453" s="7">
        <v>0</v>
      </c>
      <c r="E453" s="7">
        <v>1.1049836186584901E-2</v>
      </c>
      <c r="F453" s="7">
        <v>-2.5319206535810101E-2</v>
      </c>
      <c r="G453" s="3"/>
      <c r="H453" s="3"/>
      <c r="I453" s="13"/>
      <c r="J453" s="13"/>
      <c r="K453" s="13"/>
      <c r="L453" s="13"/>
      <c r="M453" s="13"/>
      <c r="N453" s="13"/>
    </row>
    <row r="454" spans="1:14" ht="18.75" customHeight="1" x14ac:dyDescent="0.35">
      <c r="A454" s="7">
        <v>-6.6346238741568905E-2</v>
      </c>
      <c r="B454" s="7">
        <v>-1.4742773748659401E-2</v>
      </c>
      <c r="C454" s="7">
        <v>1.10510659319109E-2</v>
      </c>
      <c r="D454" s="7">
        <v>-5.3111021610589899E-2</v>
      </c>
      <c r="E454" s="7">
        <v>-3.9220713153281399E-2</v>
      </c>
      <c r="F454" s="7">
        <v>-1.9417400292386498E-2</v>
      </c>
      <c r="G454" s="3"/>
      <c r="H454" s="3"/>
      <c r="I454" s="13"/>
      <c r="J454" s="13"/>
      <c r="K454" s="13"/>
      <c r="L454" s="13"/>
      <c r="M454" s="13"/>
      <c r="N454" s="13"/>
    </row>
    <row r="455" spans="1:14" ht="18.75" customHeight="1" x14ac:dyDescent="0.35">
      <c r="A455" s="7">
        <v>8.2346729120256104E-2</v>
      </c>
      <c r="B455" s="7">
        <v>2.4453958499888798E-2</v>
      </c>
      <c r="C455" s="7">
        <v>-2.2225623911652101E-2</v>
      </c>
      <c r="D455" s="7">
        <v>9.0484067364680204E-3</v>
      </c>
      <c r="E455" s="7">
        <v>-1.7291497110061001E-2</v>
      </c>
      <c r="F455" s="7">
        <v>1.29914274410471E-2</v>
      </c>
      <c r="G455" s="3"/>
      <c r="H455" s="3"/>
      <c r="I455" s="13"/>
      <c r="J455" s="13"/>
      <c r="K455" s="13"/>
      <c r="L455" s="13"/>
      <c r="M455" s="13"/>
      <c r="N455" s="13"/>
    </row>
    <row r="456" spans="1:14" ht="18.75" customHeight="1" x14ac:dyDescent="0.35">
      <c r="A456" s="7">
        <v>-4.8790221919424601E-2</v>
      </c>
      <c r="B456" s="7">
        <v>4.8173936302665201E-3</v>
      </c>
      <c r="C456" s="7">
        <v>1.11745579797412E-2</v>
      </c>
      <c r="D456" s="7">
        <v>0</v>
      </c>
      <c r="E456" s="7">
        <v>1.7291497110061001E-2</v>
      </c>
      <c r="F456" s="7">
        <v>0</v>
      </c>
      <c r="G456" s="3"/>
      <c r="H456" s="3"/>
      <c r="I456" s="13"/>
      <c r="J456" s="13"/>
      <c r="K456" s="13"/>
      <c r="L456" s="13"/>
      <c r="M456" s="13"/>
      <c r="N456" s="13"/>
    </row>
    <row r="457" spans="1:14" ht="18.75" customHeight="1" x14ac:dyDescent="0.35">
      <c r="A457" s="7">
        <v>-8.9560037068736498E-2</v>
      </c>
      <c r="B457" s="7">
        <v>-1.9416645375980701E-2</v>
      </c>
      <c r="C457" s="7">
        <v>0</v>
      </c>
      <c r="D457" s="7">
        <v>-9.0484067364681505E-3</v>
      </c>
      <c r="E457" s="7">
        <v>1.1363758650315E-2</v>
      </c>
      <c r="F457" s="7">
        <v>4.41717396346668E-2</v>
      </c>
      <c r="G457" s="3"/>
      <c r="H457" s="3"/>
      <c r="I457" s="13"/>
      <c r="J457" s="13"/>
      <c r="K457" s="13"/>
      <c r="L457" s="13"/>
      <c r="M457" s="13"/>
      <c r="N457" s="13"/>
    </row>
    <row r="458" spans="1:14" ht="18.75" customHeight="1" x14ac:dyDescent="0.35">
      <c r="A458" s="7">
        <v>1.33986382956215E-2</v>
      </c>
      <c r="B458" s="7">
        <v>5.7154252444382901E-2</v>
      </c>
      <c r="C458" s="7">
        <v>0</v>
      </c>
      <c r="D458" s="7">
        <v>7.0211986782245703E-2</v>
      </c>
      <c r="E458" s="7">
        <v>4.4206092504495698E-2</v>
      </c>
      <c r="F458" s="7">
        <v>6.1491560801494897E-3</v>
      </c>
      <c r="G458" s="3"/>
      <c r="H458" s="3"/>
      <c r="I458" s="13"/>
      <c r="J458" s="13"/>
      <c r="K458" s="13"/>
      <c r="L458" s="13"/>
      <c r="M458" s="13"/>
      <c r="N458" s="13"/>
    </row>
    <row r="459" spans="1:14" ht="18.75" customHeight="1" x14ac:dyDescent="0.35">
      <c r="A459" s="7">
        <v>8.9529106531345305E-3</v>
      </c>
      <c r="B459" s="7">
        <v>2.28870147480328E-2</v>
      </c>
      <c r="C459" s="7">
        <v>0</v>
      </c>
      <c r="D459" s="7">
        <v>1.6804346284153601E-2</v>
      </c>
      <c r="E459" s="7">
        <v>0</v>
      </c>
      <c r="F459" s="7">
        <v>-2.4847387587574599E-2</v>
      </c>
      <c r="G459" s="3"/>
      <c r="H459" s="3"/>
      <c r="I459" s="13"/>
      <c r="J459" s="13"/>
      <c r="K459" s="13"/>
      <c r="L459" s="13"/>
      <c r="M459" s="13"/>
      <c r="N459" s="13"/>
    </row>
    <row r="460" spans="1:14" ht="18.75" customHeight="1" x14ac:dyDescent="0.35">
      <c r="A460" s="7">
        <v>-1.7841812420112499E-3</v>
      </c>
      <c r="B460" s="7">
        <v>2.23692638140577E-2</v>
      </c>
      <c r="C460" s="7">
        <v>2.1981339474369699E-2</v>
      </c>
      <c r="D460" s="7">
        <v>8.29745115983028E-3</v>
      </c>
      <c r="E460" s="7">
        <v>-2.7398974188114499E-2</v>
      </c>
      <c r="F460" s="7">
        <v>1.8698231507425001E-2</v>
      </c>
      <c r="G460" s="3"/>
      <c r="H460" s="3"/>
      <c r="I460" s="13"/>
      <c r="J460" s="13"/>
      <c r="K460" s="13"/>
      <c r="L460" s="13"/>
      <c r="M460" s="13"/>
      <c r="N460" s="13"/>
    </row>
    <row r="461" spans="1:14" ht="18.75" customHeight="1" x14ac:dyDescent="0.35">
      <c r="A461" s="7">
        <v>3.4746149337182002E-2</v>
      </c>
      <c r="B461" s="7">
        <v>-4.5256278562090399E-2</v>
      </c>
      <c r="C461" s="7">
        <v>-6.7437207357555901E-2</v>
      </c>
      <c r="D461" s="7">
        <v>8.2291696381448093E-3</v>
      </c>
      <c r="E461" s="7">
        <v>0</v>
      </c>
      <c r="F461" s="7">
        <v>0</v>
      </c>
      <c r="G461" s="3"/>
      <c r="H461" s="3"/>
      <c r="I461" s="13"/>
      <c r="J461" s="13"/>
      <c r="K461" s="13"/>
      <c r="L461" s="13"/>
      <c r="M461" s="13"/>
      <c r="N461" s="13"/>
    </row>
    <row r="462" spans="1:14" ht="18.75" customHeight="1" x14ac:dyDescent="0.35">
      <c r="A462" s="7">
        <v>0</v>
      </c>
      <c r="B462" s="7">
        <v>-1.3986740171144299E-2</v>
      </c>
      <c r="C462" s="7">
        <v>0</v>
      </c>
      <c r="D462" s="7">
        <v>0</v>
      </c>
      <c r="E462" s="7">
        <v>3.2789822822990998E-2</v>
      </c>
      <c r="F462" s="7">
        <v>1.22673826705339E-2</v>
      </c>
      <c r="G462" s="3"/>
      <c r="H462" s="3"/>
      <c r="I462" s="13"/>
      <c r="J462" s="13"/>
      <c r="K462" s="13"/>
      <c r="L462" s="13"/>
      <c r="M462" s="13"/>
      <c r="N462" s="13"/>
    </row>
    <row r="463" spans="1:14" ht="18.75" customHeight="1" x14ac:dyDescent="0.35">
      <c r="A463" s="7">
        <v>-3.2961968095170803E-2</v>
      </c>
      <c r="B463" s="7">
        <v>-2.3750866897257802E-2</v>
      </c>
      <c r="C463" s="7">
        <v>1.15504573416642E-2</v>
      </c>
      <c r="D463" s="7">
        <v>8.1620027569253694E-3</v>
      </c>
      <c r="E463" s="7">
        <v>-3.2789822822990998E-2</v>
      </c>
      <c r="F463" s="7">
        <v>6.0810214081567504E-3</v>
      </c>
      <c r="G463" s="3"/>
      <c r="H463" s="3"/>
      <c r="I463" s="13"/>
      <c r="J463" s="13"/>
      <c r="K463" s="13"/>
      <c r="L463" s="13"/>
      <c r="M463" s="13"/>
      <c r="N463" s="13"/>
    </row>
    <row r="464" spans="1:14" ht="18.75" customHeight="1" x14ac:dyDescent="0.35">
      <c r="A464" s="7">
        <v>0</v>
      </c>
      <c r="B464" s="7">
        <v>-1.4528578381495899E-2</v>
      </c>
      <c r="C464" s="7">
        <v>-1.15504573416641E-2</v>
      </c>
      <c r="D464" s="7">
        <v>-8.1620027569252306E-3</v>
      </c>
      <c r="E464" s="7">
        <v>2.73989741881146E-2</v>
      </c>
      <c r="F464" s="7">
        <v>0</v>
      </c>
      <c r="G464" s="3"/>
      <c r="H464" s="3"/>
      <c r="I464" s="13"/>
      <c r="J464" s="13"/>
      <c r="K464" s="13"/>
      <c r="L464" s="13"/>
      <c r="M464" s="13"/>
      <c r="N464" s="13"/>
    </row>
    <row r="465" spans="1:14" ht="18.75" customHeight="1" x14ac:dyDescent="0.35">
      <c r="A465" s="7">
        <v>3.3307034021870997E-2</v>
      </c>
      <c r="B465" s="7">
        <v>1.9322875948748298E-2</v>
      </c>
      <c r="C465" s="7">
        <v>1.15504573416642E-2</v>
      </c>
      <c r="D465" s="7">
        <v>0</v>
      </c>
      <c r="E465" s="7">
        <v>-1.08696722369039E-2</v>
      </c>
      <c r="F465" s="7">
        <v>1.8017797148000999E-2</v>
      </c>
      <c r="G465" s="3"/>
      <c r="H465" s="3"/>
      <c r="I465" s="13"/>
      <c r="J465" s="13"/>
      <c r="K465" s="13"/>
      <c r="L465" s="13"/>
      <c r="M465" s="13"/>
      <c r="N465" s="13"/>
    </row>
    <row r="466" spans="1:14" ht="18.75" customHeight="1" x14ac:dyDescent="0.35">
      <c r="A466" s="7">
        <v>3.39014540981094E-2</v>
      </c>
      <c r="B466" s="7">
        <v>1.42525112781404E-2</v>
      </c>
      <c r="C466" s="7">
        <v>-1.15504573416641E-2</v>
      </c>
      <c r="D466" s="7">
        <v>1.6257926200514299E-2</v>
      </c>
      <c r="E466" s="7">
        <v>1.08696722369039E-2</v>
      </c>
      <c r="F466" s="7">
        <v>-3.0217045146542099E-2</v>
      </c>
      <c r="G466" s="3"/>
      <c r="H466" s="3"/>
      <c r="I466" s="13"/>
      <c r="J466" s="13"/>
      <c r="K466" s="13"/>
      <c r="L466" s="13"/>
      <c r="M466" s="13"/>
      <c r="N466" s="13"/>
    </row>
    <row r="467" spans="1:14" ht="18.75" customHeight="1" x14ac:dyDescent="0.35">
      <c r="A467" s="7">
        <v>-1.6806864803726299E-2</v>
      </c>
      <c r="B467" s="7">
        <v>0</v>
      </c>
      <c r="C467" s="7">
        <v>0</v>
      </c>
      <c r="D467" s="7">
        <v>8.0396281877630291E-3</v>
      </c>
      <c r="E467" s="7">
        <v>-2.7398974188114499E-2</v>
      </c>
      <c r="F467" s="7">
        <v>0</v>
      </c>
      <c r="G467" s="3"/>
      <c r="H467" s="3"/>
      <c r="I467" s="13"/>
      <c r="J467" s="13"/>
      <c r="K467" s="13"/>
      <c r="L467" s="13"/>
      <c r="M467" s="13"/>
      <c r="N467" s="13"/>
    </row>
    <row r="468" spans="1:14" ht="18.75" customHeight="1" x14ac:dyDescent="0.35">
      <c r="A468" s="7">
        <v>1.6806864803726299E-2</v>
      </c>
      <c r="B468" s="7">
        <v>-9.4810893709378792E-3</v>
      </c>
      <c r="C468" s="7">
        <v>0</v>
      </c>
      <c r="D468" s="7">
        <v>0</v>
      </c>
      <c r="E468" s="7">
        <v>0</v>
      </c>
      <c r="F468" s="7">
        <v>-6.1491560801494403E-3</v>
      </c>
      <c r="G468" s="3"/>
      <c r="H468" s="3"/>
      <c r="I468" s="13"/>
      <c r="J468" s="13"/>
      <c r="K468" s="13"/>
      <c r="L468" s="13"/>
      <c r="M468" s="13"/>
      <c r="N468" s="13"/>
    </row>
    <row r="469" spans="1:14" ht="18.75" customHeight="1" x14ac:dyDescent="0.35">
      <c r="A469" s="7">
        <v>0</v>
      </c>
      <c r="B469" s="7">
        <v>4.7547985314025498E-3</v>
      </c>
      <c r="C469" s="7">
        <v>2.2980468689405498E-2</v>
      </c>
      <c r="D469" s="7">
        <v>1.5870739224772699E-2</v>
      </c>
      <c r="E469" s="7">
        <v>5.54018037561535E-3</v>
      </c>
      <c r="F469" s="7">
        <v>3.0394090150420799E-2</v>
      </c>
      <c r="G469" s="3"/>
      <c r="H469" s="3"/>
      <c r="I469" s="13"/>
      <c r="J469" s="13"/>
      <c r="K469" s="13"/>
      <c r="L469" s="13"/>
      <c r="M469" s="13"/>
      <c r="N469" s="13"/>
    </row>
    <row r="470" spans="1:14" ht="18.75" customHeight="1" x14ac:dyDescent="0.35">
      <c r="A470" s="7">
        <v>-3.2523215091921701E-2</v>
      </c>
      <c r="B470" s="7">
        <v>4.7262908395353503E-3</v>
      </c>
      <c r="C470" s="7">
        <v>-1.14300113477413E-2</v>
      </c>
      <c r="D470" s="7">
        <v>0</v>
      </c>
      <c r="E470" s="7">
        <v>0</v>
      </c>
      <c r="F470" s="7">
        <v>-1.20456860717302E-2</v>
      </c>
      <c r="G470" s="3"/>
      <c r="H470" s="3"/>
      <c r="I470" s="13"/>
      <c r="J470" s="13"/>
      <c r="K470" s="13"/>
      <c r="L470" s="13"/>
      <c r="M470" s="13"/>
      <c r="N470" s="13"/>
    </row>
    <row r="471" spans="1:14" ht="18.75" customHeight="1" x14ac:dyDescent="0.35">
      <c r="A471" s="7">
        <v>6.5312946632659102E-2</v>
      </c>
      <c r="B471" s="7">
        <v>-9.4810893709378792E-3</v>
      </c>
      <c r="C471" s="7">
        <v>0</v>
      </c>
      <c r="D471" s="7">
        <v>7.8419030779271204E-3</v>
      </c>
      <c r="E471" s="7">
        <v>-5.5401803756153596E-3</v>
      </c>
      <c r="F471" s="7">
        <v>0</v>
      </c>
      <c r="G471" s="3"/>
      <c r="H471" s="3"/>
      <c r="I471" s="13"/>
      <c r="J471" s="13"/>
      <c r="K471" s="13"/>
      <c r="L471" s="13"/>
      <c r="M471" s="13"/>
      <c r="N471" s="13"/>
    </row>
    <row r="472" spans="1:14" ht="18.75" customHeight="1" x14ac:dyDescent="0.35">
      <c r="A472" s="7">
        <v>3.1748991721793601E-2</v>
      </c>
      <c r="B472" s="7">
        <v>-8.9608937318885903E-2</v>
      </c>
      <c r="C472" s="7">
        <v>0</v>
      </c>
      <c r="D472" s="7">
        <v>7.78088581524722E-3</v>
      </c>
      <c r="E472" s="7">
        <v>6.4538521137571206E-2</v>
      </c>
      <c r="F472" s="7">
        <v>2.9849657490226899E-2</v>
      </c>
      <c r="G472" s="3"/>
      <c r="H472" s="3"/>
      <c r="I472" s="13"/>
      <c r="J472" s="13"/>
      <c r="K472" s="13"/>
      <c r="L472" s="13"/>
      <c r="M472" s="13"/>
      <c r="N472" s="13"/>
    </row>
    <row r="473" spans="1:14" ht="18.75" customHeight="1" x14ac:dyDescent="0.35">
      <c r="A473" s="7">
        <v>-4.8009268889215702E-2</v>
      </c>
      <c r="B473" s="7">
        <v>-4.2556442490934203E-2</v>
      </c>
      <c r="C473" s="7">
        <v>-2.3247737105541701E-2</v>
      </c>
      <c r="D473" s="7">
        <v>-7.7808858152471601E-3</v>
      </c>
      <c r="E473" s="7">
        <v>-4.8009219186360599E-2</v>
      </c>
      <c r="F473" s="7">
        <v>5.8670332565719198E-3</v>
      </c>
      <c r="G473" s="3"/>
      <c r="H473" s="3"/>
      <c r="I473" s="13"/>
      <c r="J473" s="13"/>
      <c r="K473" s="13"/>
      <c r="L473" s="13"/>
      <c r="M473" s="13"/>
      <c r="N473" s="13"/>
    </row>
    <row r="474" spans="1:14" ht="18.75" customHeight="1" x14ac:dyDescent="0.35">
      <c r="A474" s="7">
        <v>0</v>
      </c>
      <c r="B474" s="7">
        <v>-1.0931732289157401E-2</v>
      </c>
      <c r="C474" s="7">
        <v>-1.1835727173107701E-2</v>
      </c>
      <c r="D474" s="7">
        <v>-3.9848193934051701E-2</v>
      </c>
      <c r="E474" s="7">
        <v>-8.5522173438161903E-2</v>
      </c>
      <c r="F474" s="7">
        <v>5.1291380583376699E-2</v>
      </c>
      <c r="G474" s="3"/>
      <c r="H474" s="3"/>
      <c r="I474" s="13"/>
      <c r="J474" s="13"/>
      <c r="K474" s="13"/>
      <c r="L474" s="13"/>
      <c r="M474" s="13"/>
      <c r="N474" s="13"/>
    </row>
    <row r="475" spans="1:14" ht="18.75" customHeight="1" x14ac:dyDescent="0.35">
      <c r="A475" s="7">
        <v>3.8590113922623001E-2</v>
      </c>
      <c r="B475" s="7">
        <v>3.2436317803533898E-2</v>
      </c>
      <c r="C475" s="7">
        <v>6.8988874820171395E-2</v>
      </c>
      <c r="D475" s="7">
        <v>0.107796182227561</v>
      </c>
      <c r="E475" s="7">
        <v>4.0821994520254999E-2</v>
      </c>
      <c r="F475" s="7">
        <v>4.8788432629166198E-2</v>
      </c>
      <c r="G475" s="3"/>
      <c r="H475" s="3"/>
      <c r="I475" s="13"/>
      <c r="J475" s="13"/>
      <c r="K475" s="13"/>
      <c r="L475" s="13"/>
      <c r="M475" s="13"/>
      <c r="N475" s="13"/>
    </row>
    <row r="476" spans="1:14" ht="18.75" customHeight="1" x14ac:dyDescent="0.35">
      <c r="A476" s="7">
        <v>0</v>
      </c>
      <c r="B476" s="7">
        <v>1.05779740294754E-2</v>
      </c>
      <c r="C476" s="7">
        <v>2.1981339474369699E-2</v>
      </c>
      <c r="D476" s="7">
        <v>-7.3248696988548901E-3</v>
      </c>
      <c r="E476" s="7">
        <v>3.9220713153281302E-2</v>
      </c>
      <c r="F476" s="7">
        <v>2.6114000150971602E-2</v>
      </c>
      <c r="G476" s="3"/>
      <c r="H476" s="3"/>
      <c r="I476" s="13"/>
      <c r="J476" s="13"/>
      <c r="K476" s="13"/>
      <c r="L476" s="13"/>
      <c r="M476" s="13"/>
      <c r="N476" s="13"/>
    </row>
    <row r="477" spans="1:14" ht="18.75" customHeight="1" x14ac:dyDescent="0.35">
      <c r="A477" s="7">
        <v>7.5421804253612904E-3</v>
      </c>
      <c r="B477" s="7">
        <v>0</v>
      </c>
      <c r="C477" s="7">
        <v>-1.09302735424587E-2</v>
      </c>
      <c r="D477" s="7">
        <v>0</v>
      </c>
      <c r="E477" s="7">
        <v>0</v>
      </c>
      <c r="F477" s="7">
        <v>5.1430719905711103E-3</v>
      </c>
      <c r="G477" s="3"/>
      <c r="H477" s="3"/>
      <c r="I477" s="13"/>
      <c r="J477" s="13"/>
      <c r="K477" s="13"/>
      <c r="L477" s="13"/>
      <c r="M477" s="13"/>
      <c r="N477" s="13"/>
    </row>
    <row r="478" spans="1:14" ht="18.75" customHeight="1" x14ac:dyDescent="0.35">
      <c r="A478" s="7">
        <v>-2.9872017180562101E-2</v>
      </c>
      <c r="B478" s="7">
        <v>-5.2750003881253896E-3</v>
      </c>
      <c r="C478" s="7">
        <v>-2.2225623911652101E-2</v>
      </c>
      <c r="D478" s="7">
        <v>0</v>
      </c>
      <c r="E478" s="7">
        <v>0</v>
      </c>
      <c r="F478" s="7">
        <v>0</v>
      </c>
      <c r="G478" s="3"/>
      <c r="H478" s="3"/>
      <c r="I478" s="13"/>
      <c r="J478" s="13"/>
      <c r="K478" s="13"/>
      <c r="L478" s="13"/>
      <c r="M478" s="13"/>
      <c r="N478" s="13"/>
    </row>
    <row r="479" spans="1:14" ht="18.75" customHeight="1" x14ac:dyDescent="0.35">
      <c r="A479" s="7">
        <v>-1.6260277167422101E-2</v>
      </c>
      <c r="B479" s="7">
        <v>5.2750003881252899E-3</v>
      </c>
      <c r="C479" s="7">
        <v>3.3155897454110801E-2</v>
      </c>
      <c r="D479" s="7">
        <v>7.3248696988549196E-3</v>
      </c>
      <c r="E479" s="7">
        <v>-5.5096558109695801E-3</v>
      </c>
      <c r="F479" s="7">
        <v>5.1111904369142104E-3</v>
      </c>
      <c r="G479" s="3"/>
      <c r="H479" s="3"/>
      <c r="I479" s="13"/>
      <c r="J479" s="13"/>
      <c r="K479" s="13"/>
      <c r="L479" s="13"/>
      <c r="M479" s="13"/>
      <c r="N479" s="13"/>
    </row>
    <row r="480" spans="1:14" ht="18.75" customHeight="1" x14ac:dyDescent="0.35">
      <c r="A480" s="7">
        <v>6.3205696173897305E-2</v>
      </c>
      <c r="B480" s="7">
        <v>0</v>
      </c>
      <c r="C480" s="7">
        <v>-2.1981339474369699E-2</v>
      </c>
      <c r="D480" s="7">
        <v>2.1665874044796501E-2</v>
      </c>
      <c r="E480" s="7">
        <v>-5.5401803756153596E-3</v>
      </c>
      <c r="F480" s="7">
        <v>1.0155688370885299E-2</v>
      </c>
      <c r="G480" s="3"/>
      <c r="H480" s="3"/>
      <c r="I480" s="13"/>
      <c r="J480" s="13"/>
      <c r="K480" s="13"/>
      <c r="L480" s="13"/>
      <c r="M480" s="13"/>
      <c r="N480" s="13"/>
    </row>
    <row r="481" spans="1:14" ht="18.75" customHeight="1" x14ac:dyDescent="0.35">
      <c r="A481" s="7">
        <v>-7.6074906029227202E-2</v>
      </c>
      <c r="B481" s="7">
        <v>2.5978579653942398E-2</v>
      </c>
      <c r="C481" s="7">
        <v>-2.24753991937807E-2</v>
      </c>
      <c r="D481" s="7">
        <v>0</v>
      </c>
      <c r="E481" s="7">
        <v>-2.81708769666963E-2</v>
      </c>
      <c r="F481" s="7">
        <v>3.7448285585031799E-2</v>
      </c>
      <c r="G481" s="3"/>
      <c r="H481" s="3"/>
      <c r="I481" s="13"/>
      <c r="J481" s="13"/>
      <c r="K481" s="13"/>
      <c r="L481" s="13"/>
      <c r="M481" s="13"/>
      <c r="N481" s="13"/>
    </row>
    <row r="482" spans="1:14" ht="18.75" customHeight="1" x14ac:dyDescent="0.35">
      <c r="A482" s="7">
        <v>1.2869209855330001E-2</v>
      </c>
      <c r="B482" s="7">
        <v>-2.5978579653942201E-2</v>
      </c>
      <c r="C482" s="7">
        <v>1.13008412140397E-2</v>
      </c>
      <c r="D482" s="7">
        <v>-2.89907437436514E-2</v>
      </c>
      <c r="E482" s="7">
        <v>5.6980211146378003E-3</v>
      </c>
      <c r="F482" s="7">
        <v>-9.0520065374845599E-3</v>
      </c>
      <c r="G482" s="3"/>
      <c r="H482" s="3"/>
      <c r="I482" s="13"/>
      <c r="J482" s="13"/>
      <c r="K482" s="13"/>
      <c r="L482" s="13"/>
      <c r="M482" s="13"/>
      <c r="N482" s="13"/>
    </row>
    <row r="483" spans="1:14" ht="18.75" customHeight="1" x14ac:dyDescent="0.35">
      <c r="A483" s="7">
        <v>-9.8846894510506607E-3</v>
      </c>
      <c r="B483" s="7">
        <v>-5.2750003881253896E-3</v>
      </c>
      <c r="C483" s="7">
        <v>-2.2730852561780999E-2</v>
      </c>
      <c r="D483" s="7">
        <v>-7.3789195666459804E-3</v>
      </c>
      <c r="E483" s="7">
        <v>1.69018108026033E-2</v>
      </c>
      <c r="F483" s="7">
        <v>-4.65202706436149E-2</v>
      </c>
      <c r="G483" s="3"/>
      <c r="H483" s="3"/>
      <c r="I483" s="13"/>
      <c r="J483" s="13"/>
      <c r="K483" s="13"/>
      <c r="L483" s="13"/>
      <c r="M483" s="13"/>
      <c r="N483" s="13"/>
    </row>
    <row r="484" spans="1:14" ht="18.75" customHeight="1" x14ac:dyDescent="0.35">
      <c r="A484" s="7">
        <v>-3.3135238464215697E-4</v>
      </c>
      <c r="B484" s="7">
        <v>-2.8540314829057899E-3</v>
      </c>
      <c r="C484" s="7">
        <v>0</v>
      </c>
      <c r="D484" s="7">
        <v>1.4703789265500899E-2</v>
      </c>
      <c r="E484" s="7">
        <v>5.5710450494554304E-3</v>
      </c>
      <c r="F484" s="7">
        <v>0</v>
      </c>
      <c r="G484" s="3"/>
      <c r="H484" s="3"/>
      <c r="I484" s="13"/>
      <c r="J484" s="13"/>
      <c r="K484" s="13"/>
      <c r="L484" s="13"/>
      <c r="M484" s="13"/>
      <c r="N484" s="13"/>
    </row>
    <row r="485" spans="1:14" ht="18.75" customHeight="1" x14ac:dyDescent="0.35">
      <c r="A485" s="7">
        <v>1.0216041835692699E-2</v>
      </c>
      <c r="B485" s="7">
        <v>-2.44894215844421E-3</v>
      </c>
      <c r="C485" s="7">
        <v>4.4956476473432899E-2</v>
      </c>
      <c r="D485" s="7">
        <v>3.5848205511168803E-2</v>
      </c>
      <c r="E485" s="7">
        <v>1.1049836186584901E-2</v>
      </c>
      <c r="F485" s="7">
        <v>-4.7687959772322597E-3</v>
      </c>
      <c r="G485" s="3"/>
      <c r="H485" s="3"/>
      <c r="I485" s="13"/>
      <c r="J485" s="13"/>
      <c r="K485" s="13"/>
      <c r="L485" s="13"/>
      <c r="M485" s="13"/>
      <c r="N485" s="13"/>
    </row>
    <row r="486" spans="1:14" ht="18.75" customHeight="1" x14ac:dyDescent="0.35">
      <c r="A486" s="7">
        <v>-9.8846894510506607E-3</v>
      </c>
      <c r="B486" s="7">
        <v>1.05779740294754E-2</v>
      </c>
      <c r="C486" s="7">
        <v>-4.4956476473433003E-2</v>
      </c>
      <c r="D486" s="7">
        <v>-7.0660236281675504E-3</v>
      </c>
      <c r="E486" s="7">
        <v>0</v>
      </c>
      <c r="F486" s="7">
        <v>4.7687959772323698E-3</v>
      </c>
      <c r="G486" s="3"/>
      <c r="H486" s="3"/>
      <c r="I486" s="13"/>
      <c r="J486" s="13"/>
      <c r="K486" s="13"/>
      <c r="L486" s="13"/>
      <c r="M486" s="13"/>
      <c r="N486" s="13"/>
    </row>
    <row r="487" spans="1:14" ht="18.75" customHeight="1" x14ac:dyDescent="0.35">
      <c r="A487" s="7">
        <v>1.3158123947384699E-2</v>
      </c>
      <c r="B487" s="7">
        <v>5.2939884611096699E-3</v>
      </c>
      <c r="C487" s="7">
        <v>-1.15504573416641E-2</v>
      </c>
      <c r="D487" s="7">
        <v>7.0660236281675304E-3</v>
      </c>
      <c r="E487" s="7">
        <v>5.4794657646255697E-3</v>
      </c>
      <c r="F487" s="7">
        <v>-2.4097688413035698E-2</v>
      </c>
      <c r="G487" s="3"/>
      <c r="H487" s="3"/>
      <c r="I487" s="13"/>
      <c r="J487" s="13"/>
      <c r="K487" s="13"/>
      <c r="L487" s="13"/>
      <c r="M487" s="13"/>
      <c r="N487" s="13"/>
    </row>
    <row r="488" spans="1:14" ht="18.75" customHeight="1" x14ac:dyDescent="0.35">
      <c r="A488" s="7">
        <v>1.6850389288672E-2</v>
      </c>
      <c r="B488" s="7">
        <v>5.1798944859729797E-3</v>
      </c>
      <c r="C488" s="7">
        <v>0</v>
      </c>
      <c r="D488" s="7">
        <v>1.39840024308903E-2</v>
      </c>
      <c r="E488" s="7">
        <v>1.08696722369039E-2</v>
      </c>
      <c r="F488" s="7">
        <v>4.8673613745094197E-3</v>
      </c>
      <c r="G488" s="3"/>
      <c r="H488" s="3"/>
      <c r="I488" s="13"/>
      <c r="J488" s="13"/>
      <c r="K488" s="13"/>
      <c r="L488" s="13"/>
      <c r="M488" s="13"/>
      <c r="N488" s="13"/>
    </row>
    <row r="489" spans="1:14" ht="18.75" customHeight="1" x14ac:dyDescent="0.35">
      <c r="A489" s="7">
        <v>-5.04140025543061E-2</v>
      </c>
      <c r="B489" s="7">
        <v>0</v>
      </c>
      <c r="C489" s="7">
        <v>0</v>
      </c>
      <c r="D489" s="7">
        <v>6.7143137897599403E-2</v>
      </c>
      <c r="E489" s="7">
        <v>3.1917602968305203E-2</v>
      </c>
      <c r="F489" s="7">
        <v>0</v>
      </c>
      <c r="G489" s="3"/>
      <c r="H489" s="3"/>
      <c r="I489" s="13"/>
      <c r="J489" s="13"/>
      <c r="K489" s="13"/>
      <c r="L489" s="13"/>
      <c r="M489" s="13"/>
      <c r="N489" s="13"/>
    </row>
    <row r="490" spans="1:14" ht="18.75" customHeight="1" x14ac:dyDescent="0.35">
      <c r="A490" s="7">
        <v>-2.7074500919920899E-3</v>
      </c>
      <c r="B490" s="7">
        <v>-1.04738829470825E-2</v>
      </c>
      <c r="C490" s="7">
        <v>0</v>
      </c>
      <c r="D490" s="7">
        <v>-1.96767510917913E-2</v>
      </c>
      <c r="E490" s="7">
        <v>0</v>
      </c>
      <c r="F490" s="7">
        <v>4.2760954918307101E-2</v>
      </c>
      <c r="G490" s="3"/>
      <c r="H490" s="3"/>
      <c r="I490" s="13"/>
      <c r="J490" s="13"/>
      <c r="K490" s="13"/>
      <c r="L490" s="13"/>
      <c r="M490" s="13"/>
      <c r="N490" s="13"/>
    </row>
    <row r="491" spans="1:14" ht="18.75" customHeight="1" x14ac:dyDescent="0.35">
      <c r="A491" s="7">
        <v>6.4623329893748499E-2</v>
      </c>
      <c r="B491" s="7">
        <v>-1.0577974029475299E-2</v>
      </c>
      <c r="C491" s="7">
        <v>3.4281309903445203E-2</v>
      </c>
      <c r="D491" s="7">
        <v>-2.0064342973922601E-2</v>
      </c>
      <c r="E491" s="7">
        <v>1.0416760858255599E-2</v>
      </c>
      <c r="F491" s="7">
        <v>-3.3096734363629497E-2</v>
      </c>
      <c r="G491" s="3"/>
      <c r="H491" s="3"/>
      <c r="I491" s="13"/>
      <c r="J491" s="13"/>
      <c r="K491" s="13"/>
      <c r="L491" s="13"/>
      <c r="M491" s="13"/>
      <c r="N491" s="13"/>
    </row>
    <row r="492" spans="1:14" ht="18.75" customHeight="1" x14ac:dyDescent="0.35">
      <c r="A492" s="7">
        <v>-4.8155155405771602E-2</v>
      </c>
      <c r="B492" s="7">
        <v>0</v>
      </c>
      <c r="C492" s="7">
        <v>0</v>
      </c>
      <c r="D492" s="7">
        <v>-6.77858442175297E-3</v>
      </c>
      <c r="E492" s="7">
        <v>-1.5666116744399501E-2</v>
      </c>
      <c r="F492" s="7">
        <v>9.5661064838486101E-3</v>
      </c>
      <c r="G492" s="3"/>
      <c r="H492" s="3"/>
      <c r="I492" s="13"/>
      <c r="J492" s="13"/>
      <c r="K492" s="13"/>
      <c r="L492" s="13"/>
      <c r="M492" s="13"/>
      <c r="N492" s="13"/>
    </row>
    <row r="493" spans="1:14" ht="18.75" customHeight="1" x14ac:dyDescent="0.35">
      <c r="A493" s="7">
        <v>5.66952831982028E-2</v>
      </c>
      <c r="B493" s="7">
        <v>1.05779740294754E-2</v>
      </c>
      <c r="C493" s="7">
        <v>1.11745579797412E-2</v>
      </c>
      <c r="D493" s="7">
        <v>1.35115288377916E-2</v>
      </c>
      <c r="E493" s="7">
        <v>0</v>
      </c>
      <c r="F493" s="7">
        <v>9.4810197848004592E-3</v>
      </c>
      <c r="G493" s="3"/>
      <c r="H493" s="3"/>
      <c r="I493" s="13"/>
      <c r="J493" s="13"/>
      <c r="K493" s="13"/>
      <c r="L493" s="13"/>
      <c r="M493" s="13"/>
      <c r="N493" s="13"/>
    </row>
    <row r="494" spans="1:14" ht="18.75" customHeight="1" x14ac:dyDescent="0.35">
      <c r="A494" s="7">
        <v>-1.9078348899377401E-2</v>
      </c>
      <c r="B494" s="7">
        <v>-6.5235777729417702E-2</v>
      </c>
      <c r="C494" s="7">
        <v>-6.8988874820171395E-2</v>
      </c>
      <c r="D494" s="7">
        <v>-8.8617903573365603E-2</v>
      </c>
      <c r="E494" s="7">
        <v>4.1722641447600503E-2</v>
      </c>
      <c r="F494" s="7">
        <v>4.6091257396298997E-2</v>
      </c>
      <c r="G494" s="3"/>
      <c r="H494" s="3"/>
      <c r="I494" s="13"/>
      <c r="J494" s="13"/>
      <c r="K494" s="13"/>
      <c r="L494" s="13"/>
      <c r="M494" s="13"/>
      <c r="N494" s="13"/>
    </row>
    <row r="495" spans="1:14" ht="18.75" customHeight="1" x14ac:dyDescent="0.35">
      <c r="A495" s="7">
        <v>-2.7666671487732199E-2</v>
      </c>
      <c r="B495" s="7">
        <v>9.2434757134120707E-2</v>
      </c>
      <c r="C495" s="7">
        <v>4.6513475626390598E-2</v>
      </c>
      <c r="D495" s="7">
        <v>2.6316581428179199E-2</v>
      </c>
      <c r="E495" s="7">
        <v>0</v>
      </c>
      <c r="F495" s="7">
        <v>2.6669364329130699E-2</v>
      </c>
      <c r="G495" s="3"/>
      <c r="H495" s="3"/>
      <c r="I495" s="13"/>
      <c r="J495" s="13"/>
      <c r="K495" s="13"/>
      <c r="L495" s="13"/>
      <c r="M495" s="13"/>
      <c r="N495" s="13"/>
    </row>
    <row r="496" spans="1:14" ht="18.75" customHeight="1" x14ac:dyDescent="0.35">
      <c r="A496" s="7">
        <v>3.30149692868229E-4</v>
      </c>
      <c r="B496" s="7">
        <v>0</v>
      </c>
      <c r="C496" s="7">
        <v>1.13008412140397E-2</v>
      </c>
      <c r="D496" s="7">
        <v>1.2899211234086201E-2</v>
      </c>
      <c r="E496" s="7">
        <v>0</v>
      </c>
      <c r="F496" s="7">
        <v>-9.1807747994078995E-2</v>
      </c>
      <c r="G496" s="3"/>
      <c r="H496" s="3"/>
      <c r="I496" s="13"/>
      <c r="J496" s="13"/>
      <c r="K496" s="13"/>
      <c r="L496" s="13"/>
      <c r="M496" s="13"/>
      <c r="N496" s="13"/>
    </row>
    <row r="497" spans="1:14" ht="18.75" customHeight="1" x14ac:dyDescent="0.35">
      <c r="A497" s="7">
        <v>4.7988487992656703E-2</v>
      </c>
      <c r="B497" s="7">
        <v>9.7099484256579702E-3</v>
      </c>
      <c r="C497" s="7">
        <v>-1.1300841214039599E-2</v>
      </c>
      <c r="D497" s="7">
        <v>6.3915610163289699E-3</v>
      </c>
      <c r="E497" s="7">
        <v>-4.8173598747309598E-3</v>
      </c>
      <c r="F497" s="7">
        <v>4.7973105066163304E-3</v>
      </c>
      <c r="G497" s="3"/>
      <c r="H497" s="3"/>
      <c r="I497" s="13"/>
      <c r="J497" s="13"/>
      <c r="K497" s="13"/>
      <c r="L497" s="13"/>
      <c r="M497" s="13"/>
      <c r="N497" s="13"/>
    </row>
    <row r="498" spans="1:14" ht="18.75" customHeight="1" x14ac:dyDescent="0.35">
      <c r="A498" s="7">
        <v>2.1466250050594601E-2</v>
      </c>
      <c r="B498" s="7">
        <v>0</v>
      </c>
      <c r="C498" s="7">
        <v>0</v>
      </c>
      <c r="D498" s="7">
        <v>-1.2816499142816001E-2</v>
      </c>
      <c r="E498" s="7">
        <v>1.43880128146809E-2</v>
      </c>
      <c r="F498" s="7">
        <v>-4.7973105066162801E-3</v>
      </c>
      <c r="G498" s="3"/>
      <c r="H498" s="3"/>
      <c r="I498" s="13"/>
      <c r="J498" s="13"/>
      <c r="K498" s="13"/>
      <c r="L498" s="13"/>
      <c r="M498" s="13"/>
      <c r="N498" s="13"/>
    </row>
    <row r="499" spans="1:14" ht="18.75" customHeight="1" x14ac:dyDescent="0.35">
      <c r="A499" s="7">
        <v>-3.0944928627787801E-2</v>
      </c>
      <c r="B499" s="7">
        <v>0</v>
      </c>
      <c r="C499" s="7">
        <v>0</v>
      </c>
      <c r="D499" s="7">
        <v>1.28164991428161E-2</v>
      </c>
      <c r="E499" s="7">
        <v>2.3530962526364899E-2</v>
      </c>
      <c r="F499" s="7">
        <v>3.7738230159234103E-2</v>
      </c>
      <c r="G499" s="3"/>
      <c r="H499" s="3"/>
      <c r="I499" s="13"/>
      <c r="J499" s="13"/>
      <c r="K499" s="13"/>
      <c r="L499" s="13"/>
      <c r="M499" s="13"/>
      <c r="N499" s="13"/>
    </row>
    <row r="500" spans="1:14" ht="18.75" customHeight="1" x14ac:dyDescent="0.35">
      <c r="A500" s="7">
        <v>-3.8509809415463302E-2</v>
      </c>
      <c r="B500" s="7">
        <v>-9.7099484256580604E-3</v>
      </c>
      <c r="C500" s="7">
        <v>2.2475399193780801E-2</v>
      </c>
      <c r="D500" s="7">
        <v>6.3509682777555098E-3</v>
      </c>
      <c r="E500" s="7">
        <v>-2.3530962526364899E-2</v>
      </c>
      <c r="F500" s="7">
        <v>-7.1973825257805796E-2</v>
      </c>
      <c r="G500" s="3"/>
      <c r="H500" s="3"/>
      <c r="I500" s="13"/>
      <c r="J500" s="13"/>
      <c r="K500" s="13"/>
      <c r="L500" s="13"/>
      <c r="M500" s="13"/>
      <c r="N500" s="13"/>
    </row>
    <row r="501" spans="1:14" ht="18.75" customHeight="1" x14ac:dyDescent="0.35">
      <c r="A501" s="7">
        <v>4.4839155791976899E-2</v>
      </c>
      <c r="B501" s="7">
        <v>-9.8051567473563007E-3</v>
      </c>
      <c r="C501" s="7">
        <v>-3.3905410541521998E-2</v>
      </c>
      <c r="D501" s="7">
        <v>-2.5641740528170899E-2</v>
      </c>
      <c r="E501" s="7">
        <v>-4.7713648788910304E-3</v>
      </c>
      <c r="F501" s="7">
        <v>3.7046706772533397E-2</v>
      </c>
      <c r="G501" s="3"/>
      <c r="H501" s="3"/>
      <c r="I501" s="13"/>
      <c r="J501" s="13"/>
      <c r="K501" s="13"/>
      <c r="L501" s="13"/>
      <c r="M501" s="13"/>
      <c r="N501" s="13"/>
    </row>
    <row r="502" spans="1:14" ht="18.75" customHeight="1" x14ac:dyDescent="0.35">
      <c r="A502" s="7">
        <v>0.116563889697298</v>
      </c>
      <c r="B502" s="7">
        <v>-2.9999074084068999E-2</v>
      </c>
      <c r="C502" s="7">
        <v>3.3905410541521901E-2</v>
      </c>
      <c r="D502" s="7">
        <v>-2.6316581428179098E-2</v>
      </c>
      <c r="E502" s="7">
        <v>-4.4019799291041002E-2</v>
      </c>
      <c r="F502" s="7">
        <v>-4.8791293813611199E-2</v>
      </c>
      <c r="G502" s="3"/>
      <c r="H502" s="3"/>
      <c r="I502" s="13"/>
      <c r="J502" s="13"/>
      <c r="K502" s="13"/>
      <c r="L502" s="13"/>
      <c r="M502" s="13"/>
      <c r="N502" s="13"/>
    </row>
    <row r="503" spans="1:14" ht="18.75" customHeight="1" x14ac:dyDescent="0.35">
      <c r="A503" s="7">
        <v>-3.8151762181289503E-2</v>
      </c>
      <c r="B503" s="7">
        <v>0</v>
      </c>
      <c r="C503" s="7">
        <v>0</v>
      </c>
      <c r="D503" s="7">
        <v>1.9800118813589101E-2</v>
      </c>
      <c r="E503" s="7">
        <v>-1.5112891616686899E-2</v>
      </c>
      <c r="F503" s="7">
        <v>0</v>
      </c>
      <c r="G503" s="3"/>
      <c r="H503" s="3"/>
      <c r="I503" s="13"/>
      <c r="J503" s="13"/>
      <c r="K503" s="13"/>
      <c r="L503" s="13"/>
      <c r="M503" s="13"/>
      <c r="N503" s="13"/>
    </row>
    <row r="504" spans="1:14" ht="18.75" customHeight="1" x14ac:dyDescent="0.35">
      <c r="A504" s="7">
        <v>-7.1973573536443E-2</v>
      </c>
      <c r="B504" s="7">
        <v>0</v>
      </c>
      <c r="C504" s="7">
        <v>1.10510659319109E-2</v>
      </c>
      <c r="D504" s="7">
        <v>-6.5592055848110401E-3</v>
      </c>
      <c r="E504" s="7">
        <v>5.0612830338301103E-3</v>
      </c>
      <c r="F504" s="7">
        <v>-1.5118213742162399E-2</v>
      </c>
      <c r="G504" s="3"/>
      <c r="H504" s="3"/>
      <c r="I504" s="13"/>
      <c r="J504" s="13"/>
      <c r="K504" s="13"/>
      <c r="L504" s="13"/>
      <c r="M504" s="13"/>
      <c r="N504" s="13"/>
    </row>
    <row r="505" spans="1:14" ht="18.75" customHeight="1" x14ac:dyDescent="0.35">
      <c r="A505" s="7">
        <v>-7.7558320178421306E-2</v>
      </c>
      <c r="B505" s="7">
        <v>1.51086832372031E-2</v>
      </c>
      <c r="C505" s="7">
        <v>0</v>
      </c>
      <c r="D505" s="7">
        <v>1.9549941307000399E-2</v>
      </c>
      <c r="E505" s="7">
        <v>1.0051608582857001E-2</v>
      </c>
      <c r="F505" s="7">
        <v>2.50676050883087E-2</v>
      </c>
      <c r="G505" s="3"/>
      <c r="H505" s="3"/>
      <c r="I505" s="13"/>
      <c r="J505" s="13"/>
      <c r="K505" s="13"/>
      <c r="L505" s="13"/>
      <c r="M505" s="13"/>
      <c r="N505" s="13"/>
    </row>
    <row r="506" spans="1:14" ht="18.75" customHeight="1" x14ac:dyDescent="0.35">
      <c r="A506" s="7">
        <v>3.2240252172142199E-4</v>
      </c>
      <c r="B506" s="7">
        <v>1.48903908468659E-2</v>
      </c>
      <c r="C506" s="7">
        <v>1.09302735424587E-2</v>
      </c>
      <c r="D506" s="7">
        <v>1.28164991428161E-2</v>
      </c>
      <c r="E506" s="7">
        <v>-1.5112891616686899E-2</v>
      </c>
      <c r="F506" s="7">
        <v>4.9378188289172396E-3</v>
      </c>
      <c r="G506" s="3"/>
      <c r="H506" s="3"/>
      <c r="I506" s="13"/>
      <c r="J506" s="13"/>
      <c r="K506" s="13"/>
      <c r="L506" s="13"/>
      <c r="M506" s="13"/>
      <c r="N506" s="13"/>
    </row>
    <row r="507" spans="1:14" ht="18.75" customHeight="1" x14ac:dyDescent="0.35">
      <c r="A507" s="7">
        <v>0.121895317445723</v>
      </c>
      <c r="B507" s="7">
        <v>-3.5088732266089398E-2</v>
      </c>
      <c r="C507" s="7">
        <v>-1.09302735424587E-2</v>
      </c>
      <c r="D507" s="7">
        <v>-1.92907722504152E-2</v>
      </c>
      <c r="E507" s="7">
        <v>2.5064469995076801E-2</v>
      </c>
      <c r="F507" s="7">
        <v>3.8654231327368997E-2</v>
      </c>
      <c r="G507" s="3"/>
      <c r="H507" s="3"/>
      <c r="I507" s="13"/>
      <c r="J507" s="13"/>
      <c r="K507" s="13"/>
      <c r="L507" s="13"/>
      <c r="M507" s="13"/>
      <c r="N507" s="13"/>
    </row>
    <row r="508" spans="1:14" ht="18.75" customHeight="1" x14ac:dyDescent="0.35">
      <c r="A508" s="7">
        <v>0.132674406430319</v>
      </c>
      <c r="B508" s="7">
        <v>0</v>
      </c>
      <c r="C508" s="7">
        <v>0</v>
      </c>
      <c r="D508" s="7">
        <v>0</v>
      </c>
      <c r="E508" s="7">
        <v>1.96057966762429E-2</v>
      </c>
      <c r="F508" s="7">
        <v>-2.8851143308998298E-2</v>
      </c>
      <c r="G508" s="3"/>
      <c r="H508" s="3"/>
      <c r="I508" s="13"/>
      <c r="J508" s="13"/>
      <c r="K508" s="13"/>
      <c r="L508" s="13"/>
      <c r="M508" s="13"/>
      <c r="N508" s="13"/>
    </row>
    <row r="509" spans="1:14" ht="18.75" customHeight="1" x14ac:dyDescent="0.35">
      <c r="A509" s="7">
        <v>0.105035462547276</v>
      </c>
      <c r="B509" s="7">
        <v>-2.06217032248278E-2</v>
      </c>
      <c r="C509" s="7">
        <v>0</v>
      </c>
      <c r="D509" s="7">
        <v>-6.5164626145900297E-3</v>
      </c>
      <c r="E509" s="7">
        <v>-4.8642502687583303E-3</v>
      </c>
      <c r="F509" s="7">
        <v>1.45267653314707E-2</v>
      </c>
      <c r="G509" s="3"/>
      <c r="H509" s="3"/>
      <c r="I509" s="13"/>
      <c r="J509" s="13"/>
      <c r="K509" s="13"/>
      <c r="L509" s="13"/>
      <c r="M509" s="13"/>
      <c r="N509" s="13"/>
    </row>
    <row r="510" spans="1:14" ht="18.75" customHeight="1" x14ac:dyDescent="0.35">
      <c r="A510" s="7">
        <v>1.3495730930860701E-3</v>
      </c>
      <c r="B510" s="7">
        <v>2.57113614068483E-2</v>
      </c>
      <c r="C510" s="7">
        <v>1.09302735424587E-2</v>
      </c>
      <c r="D510" s="7">
        <v>1.9415673848676099E-2</v>
      </c>
      <c r="E510" s="7">
        <v>-4.8880269020407903E-3</v>
      </c>
      <c r="F510" s="7">
        <v>-1.45267653314707E-2</v>
      </c>
      <c r="G510" s="3"/>
      <c r="H510" s="3"/>
      <c r="I510" s="13"/>
      <c r="J510" s="13"/>
      <c r="K510" s="13"/>
      <c r="L510" s="13"/>
      <c r="M510" s="13"/>
      <c r="N510" s="13"/>
    </row>
    <row r="511" spans="1:14" ht="18.75" customHeight="1" x14ac:dyDescent="0.35">
      <c r="A511" s="7">
        <v>-6.9811976532554304E-2</v>
      </c>
      <c r="B511" s="7">
        <v>1.51086832372031E-2</v>
      </c>
      <c r="C511" s="7">
        <v>0</v>
      </c>
      <c r="D511" s="7">
        <v>-1.2899211234086201E-2</v>
      </c>
      <c r="E511" s="7">
        <v>0</v>
      </c>
      <c r="F511" s="7">
        <v>0</v>
      </c>
      <c r="G511" s="3"/>
      <c r="H511" s="3"/>
      <c r="I511" s="13"/>
      <c r="J511" s="13"/>
      <c r="K511" s="13"/>
      <c r="L511" s="13"/>
      <c r="M511" s="13"/>
      <c r="N511" s="13"/>
    </row>
    <row r="512" spans="1:14" ht="18.75" customHeight="1" x14ac:dyDescent="0.35">
      <c r="A512" s="7">
        <v>-6.2147307941084397E-2</v>
      </c>
      <c r="B512" s="7">
        <v>0</v>
      </c>
      <c r="C512" s="7">
        <v>0</v>
      </c>
      <c r="D512" s="7">
        <v>6.4742731075992299E-3</v>
      </c>
      <c r="E512" s="7">
        <v>-1.9805097883833601E-2</v>
      </c>
      <c r="F512" s="7">
        <v>4.7629260011575997E-2</v>
      </c>
      <c r="G512" s="3"/>
      <c r="H512" s="3"/>
      <c r="I512" s="13"/>
      <c r="J512" s="13"/>
      <c r="K512" s="13"/>
      <c r="L512" s="13"/>
      <c r="M512" s="13"/>
      <c r="N512" s="13"/>
    </row>
    <row r="513" spans="1:14" ht="18.75" customHeight="1" x14ac:dyDescent="0.35">
      <c r="A513" s="7">
        <v>-0.27148473006812501</v>
      </c>
      <c r="B513" s="7">
        <v>0</v>
      </c>
      <c r="C513" s="7">
        <v>0</v>
      </c>
      <c r="D513" s="7">
        <v>1.28164991428161E-2</v>
      </c>
      <c r="E513" s="7">
        <v>-2.5318346446511798E-2</v>
      </c>
      <c r="F513" s="7">
        <v>-1.4050426283501199E-2</v>
      </c>
      <c r="G513" s="3"/>
      <c r="H513" s="3"/>
      <c r="I513" s="13"/>
      <c r="J513" s="13"/>
      <c r="K513" s="13"/>
      <c r="L513" s="13"/>
      <c r="M513" s="13"/>
      <c r="N513" s="13"/>
    </row>
    <row r="514" spans="1:14" ht="18.75" customHeight="1" x14ac:dyDescent="0.35">
      <c r="A514" s="7">
        <v>0.111933698577963</v>
      </c>
      <c r="B514" s="7">
        <v>9.9515222914133006E-3</v>
      </c>
      <c r="C514" s="7">
        <v>0</v>
      </c>
      <c r="D514" s="7">
        <v>1.2661856172816E-2</v>
      </c>
      <c r="E514" s="7">
        <v>-2.5976053205912598E-2</v>
      </c>
      <c r="F514" s="7">
        <v>3.7037812985607599E-2</v>
      </c>
      <c r="G514" s="3"/>
      <c r="H514" s="3"/>
      <c r="I514" s="13"/>
      <c r="J514" s="13"/>
      <c r="K514" s="13"/>
      <c r="L514" s="13"/>
      <c r="M514" s="13"/>
      <c r="N514" s="13"/>
    </row>
    <row r="515" spans="1:14" ht="18.75" customHeight="1" x14ac:dyDescent="0.35">
      <c r="A515" s="7">
        <v>0</v>
      </c>
      <c r="B515" s="7">
        <v>9.8534645183447206E-3</v>
      </c>
      <c r="C515" s="7">
        <v>-1.09302735424587E-2</v>
      </c>
      <c r="D515" s="7">
        <v>-6.31088789506048E-3</v>
      </c>
      <c r="E515" s="7">
        <v>0</v>
      </c>
      <c r="F515" s="7">
        <v>0</v>
      </c>
      <c r="G515" s="3"/>
      <c r="H515" s="3"/>
      <c r="I515" s="13"/>
      <c r="J515" s="13"/>
      <c r="K515" s="13"/>
      <c r="L515" s="13"/>
      <c r="M515" s="13"/>
      <c r="N515" s="13"/>
    </row>
    <row r="516" spans="1:14" ht="18.75" customHeight="1" x14ac:dyDescent="0.35">
      <c r="A516" s="7">
        <v>0.104457435921525</v>
      </c>
      <c r="B516" s="7">
        <v>1.9420354614907799E-2</v>
      </c>
      <c r="C516" s="7">
        <v>0</v>
      </c>
      <c r="D516" s="7">
        <v>6.3108878950606101E-3</v>
      </c>
      <c r="E516" s="7">
        <v>0</v>
      </c>
      <c r="F516" s="7">
        <v>-9.1316426868448194E-3</v>
      </c>
      <c r="G516" s="3"/>
      <c r="H516" s="3"/>
      <c r="I516" s="13"/>
      <c r="J516" s="13"/>
      <c r="K516" s="13"/>
      <c r="L516" s="13"/>
      <c r="M516" s="13"/>
      <c r="N516" s="13"/>
    </row>
    <row r="517" spans="1:14" ht="18.75" customHeight="1" x14ac:dyDescent="0.35">
      <c r="A517" s="7">
        <v>-0.272441883828623</v>
      </c>
      <c r="B517" s="7">
        <v>-4.9276892787334901E-2</v>
      </c>
      <c r="C517" s="7">
        <v>0</v>
      </c>
      <c r="D517" s="7">
        <v>-6.31088789506048E-3</v>
      </c>
      <c r="E517" s="7">
        <v>2.5976053205912699E-2</v>
      </c>
      <c r="F517" s="7">
        <v>9.1316426868447102E-3</v>
      </c>
      <c r="G517" s="3"/>
      <c r="H517" s="3"/>
      <c r="I517" s="13"/>
      <c r="J517" s="13"/>
      <c r="K517" s="13"/>
      <c r="L517" s="13"/>
      <c r="M517" s="13"/>
      <c r="N517" s="13"/>
    </row>
    <row r="518" spans="1:14" ht="18.75" customHeight="1" x14ac:dyDescent="0.35">
      <c r="A518" s="7">
        <v>-2.1375856062338101E-3</v>
      </c>
      <c r="B518" s="7">
        <v>-5.0571318745339404E-3</v>
      </c>
      <c r="C518" s="7">
        <v>0</v>
      </c>
      <c r="D518" s="7">
        <v>-1.9167467420571599E-2</v>
      </c>
      <c r="E518" s="7">
        <v>5.0011471232386299E-2</v>
      </c>
      <c r="F518" s="7">
        <v>-2.2987386702106399E-2</v>
      </c>
      <c r="G518" s="3"/>
      <c r="H518" s="3"/>
      <c r="I518" s="13"/>
      <c r="J518" s="13"/>
      <c r="K518" s="13"/>
      <c r="L518" s="13"/>
      <c r="M518" s="13"/>
      <c r="N518" s="13"/>
    </row>
    <row r="519" spans="1:14" ht="18.75" customHeight="1" x14ac:dyDescent="0.35">
      <c r="A519" s="7">
        <v>6.7565241384990093E-2</v>
      </c>
      <c r="B519" s="7">
        <v>0</v>
      </c>
      <c r="C519" s="7">
        <v>0</v>
      </c>
      <c r="D519" s="7">
        <v>3.1742169489151102E-2</v>
      </c>
      <c r="E519" s="7">
        <v>1.4527386444107599E-2</v>
      </c>
      <c r="F519" s="7">
        <v>4.1009550718709799E-2</v>
      </c>
      <c r="G519" s="3"/>
      <c r="H519" s="3"/>
      <c r="I519" s="13"/>
      <c r="J519" s="13"/>
      <c r="K519" s="13"/>
      <c r="L519" s="13"/>
      <c r="M519" s="13"/>
      <c r="N519" s="13"/>
    </row>
    <row r="520" spans="1:14" ht="18.75" customHeight="1" x14ac:dyDescent="0.35">
      <c r="A520" s="7">
        <v>0</v>
      </c>
      <c r="B520" s="7">
        <v>-1.02053535613797E-2</v>
      </c>
      <c r="C520" s="7">
        <v>1.09302735424587E-2</v>
      </c>
      <c r="D520" s="7">
        <v>-6.26381417351894E-3</v>
      </c>
      <c r="E520" s="7">
        <v>0</v>
      </c>
      <c r="F520" s="7">
        <v>0</v>
      </c>
      <c r="G520" s="3"/>
      <c r="H520" s="3"/>
      <c r="I520" s="13"/>
      <c r="J520" s="13"/>
      <c r="K520" s="13"/>
      <c r="L520" s="13"/>
      <c r="M520" s="13"/>
      <c r="N520" s="13"/>
    </row>
    <row r="521" spans="1:14" ht="18.75" customHeight="1" x14ac:dyDescent="0.35">
      <c r="A521" s="7">
        <v>4.8790143956934297E-2</v>
      </c>
      <c r="B521" s="7">
        <v>-5.1420003444242104E-3</v>
      </c>
      <c r="C521" s="7">
        <v>1.0812093241894799E-2</v>
      </c>
      <c r="D521" s="7">
        <v>6.2638141735190398E-3</v>
      </c>
      <c r="E521" s="7">
        <v>9.57065293994999E-3</v>
      </c>
      <c r="F521" s="7">
        <v>2.64307706196454E-2</v>
      </c>
      <c r="G521" s="3"/>
      <c r="H521" s="3"/>
      <c r="I521" s="13"/>
      <c r="J521" s="13"/>
      <c r="K521" s="13"/>
      <c r="L521" s="13"/>
      <c r="M521" s="13"/>
      <c r="N521" s="13"/>
    </row>
    <row r="522" spans="1:14" ht="18.75" customHeight="1" x14ac:dyDescent="0.35">
      <c r="A522" s="7">
        <v>-8.2002240426552395E-2</v>
      </c>
      <c r="B522" s="7">
        <v>-2.6114243601512901E-2</v>
      </c>
      <c r="C522" s="7">
        <v>-1.0812093241894799E-2</v>
      </c>
      <c r="D522" s="7">
        <v>-5.1292110796151397E-2</v>
      </c>
      <c r="E522" s="7">
        <v>0</v>
      </c>
      <c r="F522" s="7">
        <v>1.7240219637923101E-2</v>
      </c>
      <c r="G522" s="3"/>
      <c r="H522" s="3"/>
      <c r="I522" s="13"/>
      <c r="J522" s="13"/>
      <c r="K522" s="13"/>
      <c r="L522" s="13"/>
      <c r="M522" s="13"/>
      <c r="N522" s="13"/>
    </row>
    <row r="523" spans="1:14" ht="18.75" customHeight="1" x14ac:dyDescent="0.35">
      <c r="A523" s="7">
        <v>6.6002042523635202E-2</v>
      </c>
      <c r="B523" s="7">
        <v>0</v>
      </c>
      <c r="C523" s="7">
        <v>1.0812093241894799E-2</v>
      </c>
      <c r="D523" s="7">
        <v>-6.6025129811239603E-3</v>
      </c>
      <c r="E523" s="7">
        <v>-9.5706529399500594E-3</v>
      </c>
      <c r="F523" s="7">
        <v>8.5149424115564497E-3</v>
      </c>
      <c r="G523" s="3"/>
      <c r="H523" s="3"/>
      <c r="I523" s="13"/>
      <c r="J523" s="13"/>
      <c r="K523" s="13"/>
      <c r="L523" s="13"/>
      <c r="M523" s="13"/>
      <c r="N523" s="13"/>
    </row>
    <row r="524" spans="1:14" ht="18.75" customHeight="1" x14ac:dyDescent="0.35">
      <c r="A524" s="7">
        <v>1.6000197902917099E-2</v>
      </c>
      <c r="B524" s="7">
        <v>5.2776900721280603E-3</v>
      </c>
      <c r="C524" s="7">
        <v>-1.0812093241894799E-2</v>
      </c>
      <c r="D524" s="7">
        <v>-6.6384002476541203E-3</v>
      </c>
      <c r="E524" s="7">
        <v>3.3101615466315001E-2</v>
      </c>
      <c r="F524" s="7">
        <v>4.2279331844504303E-3</v>
      </c>
      <c r="G524" s="3"/>
      <c r="H524" s="3"/>
      <c r="I524" s="13"/>
      <c r="J524" s="13"/>
      <c r="K524" s="13"/>
      <c r="L524" s="13"/>
      <c r="M524" s="13"/>
      <c r="N524" s="13"/>
    </row>
    <row r="525" spans="1:14" ht="18.75" customHeight="1" x14ac:dyDescent="0.35">
      <c r="A525" s="7">
        <v>0</v>
      </c>
      <c r="B525" s="7">
        <v>1.5667976300207401E-2</v>
      </c>
      <c r="C525" s="7">
        <v>1.0812093241894799E-2</v>
      </c>
      <c r="D525" s="7">
        <v>0</v>
      </c>
      <c r="E525" s="7">
        <v>-2.3530962526364899E-2</v>
      </c>
      <c r="F525" s="7">
        <v>8.4026150610352606E-3</v>
      </c>
      <c r="G525" s="3"/>
      <c r="H525" s="3"/>
      <c r="I525" s="13"/>
      <c r="J525" s="13"/>
      <c r="K525" s="13"/>
      <c r="L525" s="13"/>
      <c r="M525" s="13"/>
      <c r="N525" s="13"/>
    </row>
    <row r="526" spans="1:14" ht="18.75" customHeight="1" x14ac:dyDescent="0.35">
      <c r="A526" s="7">
        <v>-3.1796245941345699E-3</v>
      </c>
      <c r="B526" s="7">
        <v>1.03105775736019E-2</v>
      </c>
      <c r="C526" s="7">
        <v>0</v>
      </c>
      <c r="D526" s="7">
        <v>1.9800118813589101E-2</v>
      </c>
      <c r="E526" s="7">
        <v>2.3530962526364899E-2</v>
      </c>
      <c r="F526" s="7">
        <v>0</v>
      </c>
      <c r="G526" s="3"/>
      <c r="H526" s="3"/>
      <c r="I526" s="13"/>
      <c r="J526" s="13"/>
      <c r="K526" s="13"/>
      <c r="L526" s="13"/>
      <c r="M526" s="13"/>
      <c r="N526" s="13"/>
    </row>
    <row r="527" spans="1:14" ht="18.75" customHeight="1" x14ac:dyDescent="0.35">
      <c r="A527" s="7">
        <v>-9.2003224579462806E-2</v>
      </c>
      <c r="B527" s="7">
        <v>-5.1420003444242104E-3</v>
      </c>
      <c r="C527" s="7">
        <v>0</v>
      </c>
      <c r="D527" s="7">
        <v>6.5164626145899499E-3</v>
      </c>
      <c r="E527" s="7">
        <v>-1.4051039327233599E-2</v>
      </c>
      <c r="F527" s="7">
        <v>4.1749785159207603E-3</v>
      </c>
      <c r="G527" s="3"/>
      <c r="H527" s="3"/>
      <c r="I527" s="13"/>
      <c r="J527" s="13"/>
      <c r="K527" s="13"/>
      <c r="L527" s="13"/>
      <c r="M527" s="13"/>
      <c r="N527" s="13"/>
    </row>
    <row r="528" spans="1:14" ht="18.75" customHeight="1" x14ac:dyDescent="0.35">
      <c r="A528" s="7">
        <v>4.9720465695678201E-2</v>
      </c>
      <c r="B528" s="7">
        <v>-1.5586571300322699E-2</v>
      </c>
      <c r="C528" s="7">
        <v>0</v>
      </c>
      <c r="D528" s="7">
        <v>-6.0219235970431301E-2</v>
      </c>
      <c r="E528" s="7">
        <v>0</v>
      </c>
      <c r="F528" s="7">
        <v>-5.5688753457927502E-2</v>
      </c>
      <c r="G528" s="3"/>
      <c r="H528" s="3"/>
      <c r="I528" s="13"/>
      <c r="J528" s="13"/>
      <c r="K528" s="13"/>
      <c r="L528" s="13"/>
      <c r="M528" s="13"/>
      <c r="N528" s="13"/>
    </row>
    <row r="529" spans="1:14" ht="18.75" customHeight="1" x14ac:dyDescent="0.35">
      <c r="A529" s="7">
        <v>6.6229023793810899E-3</v>
      </c>
      <c r="B529" s="7">
        <v>-3.1914235261596799E-2</v>
      </c>
      <c r="C529" s="7">
        <v>-1.0812093241894799E-2</v>
      </c>
      <c r="D529" s="7">
        <v>0</v>
      </c>
      <c r="E529" s="7">
        <v>-1.4251288078022501E-2</v>
      </c>
      <c r="F529" s="7">
        <v>1.31280646470414E-2</v>
      </c>
      <c r="G529" s="3"/>
      <c r="H529" s="3"/>
      <c r="I529" s="13"/>
      <c r="J529" s="13"/>
      <c r="K529" s="13"/>
      <c r="L529" s="13"/>
      <c r="M529" s="13"/>
      <c r="N529" s="13"/>
    </row>
    <row r="530" spans="1:14" ht="18.75" customHeight="1" x14ac:dyDescent="0.35">
      <c r="A530" s="7">
        <v>6.7010504044376598E-2</v>
      </c>
      <c r="B530" s="7">
        <v>1.6080871025284899E-2</v>
      </c>
      <c r="C530" s="7">
        <v>2.1508534449497501E-2</v>
      </c>
      <c r="D530" s="7">
        <v>0</v>
      </c>
      <c r="E530" s="7">
        <v>4.7713648788911397E-3</v>
      </c>
      <c r="F530" s="7">
        <v>-2.6430770619645199E-2</v>
      </c>
      <c r="G530" s="3"/>
      <c r="H530" s="3"/>
      <c r="I530" s="13"/>
      <c r="J530" s="13"/>
      <c r="K530" s="13"/>
      <c r="L530" s="13"/>
      <c r="M530" s="13"/>
      <c r="N530" s="13"/>
    </row>
    <row r="531" spans="1:14" ht="18.75" customHeight="1" x14ac:dyDescent="0.35">
      <c r="A531" s="7">
        <v>-2.0265712932840602E-2</v>
      </c>
      <c r="B531" s="7">
        <v>-2.1501566956861898E-2</v>
      </c>
      <c r="C531" s="7">
        <v>-1.06964412076027E-2</v>
      </c>
      <c r="D531" s="7">
        <v>-2.7973089421775298E-2</v>
      </c>
      <c r="E531" s="7">
        <v>2.3530962526364899E-2</v>
      </c>
      <c r="F531" s="7">
        <v>-1.34874235823802E-2</v>
      </c>
      <c r="G531" s="3"/>
      <c r="H531" s="3"/>
      <c r="I531" s="13"/>
      <c r="J531" s="13"/>
      <c r="K531" s="13"/>
      <c r="L531" s="13"/>
      <c r="M531" s="13"/>
      <c r="N531" s="13"/>
    </row>
    <row r="532" spans="1:14" ht="18.75" customHeight="1" x14ac:dyDescent="0.35">
      <c r="A532" s="7">
        <v>-3.6892585312780099E-2</v>
      </c>
      <c r="B532" s="7">
        <v>1.6167574433885799E-2</v>
      </c>
      <c r="C532" s="7">
        <v>1.0696441207602599E-2</v>
      </c>
      <c r="D532" s="7">
        <v>7.06908410011646E-3</v>
      </c>
      <c r="E532" s="7">
        <v>1.3856340187430901E-2</v>
      </c>
      <c r="F532" s="7">
        <v>1.7941350315043798E-2</v>
      </c>
      <c r="G532" s="3"/>
      <c r="H532" s="3"/>
      <c r="I532" s="13"/>
      <c r="J532" s="13"/>
      <c r="K532" s="13"/>
      <c r="L532" s="13"/>
      <c r="M532" s="13"/>
      <c r="N532" s="13"/>
    </row>
    <row r="533" spans="1:14" ht="18.75" customHeight="1" x14ac:dyDescent="0.35">
      <c r="A533" s="7">
        <v>3.2156821917076701E-2</v>
      </c>
      <c r="B533" s="7">
        <v>1.5917374530225799E-2</v>
      </c>
      <c r="C533" s="7">
        <v>0</v>
      </c>
      <c r="D533" s="7">
        <v>7.0110755365468003E-3</v>
      </c>
      <c r="E533" s="7">
        <v>9.13362201159287E-3</v>
      </c>
      <c r="F533" s="7">
        <v>5.6752998374357502E-2</v>
      </c>
      <c r="G533" s="3"/>
      <c r="H533" s="3"/>
      <c r="I533" s="13"/>
      <c r="J533" s="13"/>
      <c r="K533" s="13"/>
      <c r="L533" s="13"/>
      <c r="M533" s="13"/>
      <c r="N533" s="13"/>
    </row>
    <row r="534" spans="1:14" ht="18.75" customHeight="1" x14ac:dyDescent="0.35">
      <c r="A534" s="7">
        <v>4.3350450642600402E-2</v>
      </c>
      <c r="B534" s="7">
        <v>2.5978553873809099E-2</v>
      </c>
      <c r="C534" s="7">
        <v>1.05832371655619E-2</v>
      </c>
      <c r="D534" s="7">
        <v>0</v>
      </c>
      <c r="E534" s="7">
        <v>-9.1336220115928093E-3</v>
      </c>
      <c r="F534" s="7">
        <v>-1.9723036898803802E-2</v>
      </c>
      <c r="G534" s="3"/>
      <c r="H534" s="3"/>
      <c r="I534" s="13"/>
      <c r="J534" s="13"/>
      <c r="K534" s="13"/>
      <c r="L534" s="13"/>
      <c r="M534" s="13"/>
      <c r="N534" s="13"/>
    </row>
    <row r="535" spans="1:14" ht="18.75" customHeight="1" x14ac:dyDescent="0.35">
      <c r="A535" s="7">
        <v>-1.5267335590423901E-2</v>
      </c>
      <c r="B535" s="7">
        <v>2.03008902746824E-2</v>
      </c>
      <c r="C535" s="7">
        <v>1.04619129516065E-2</v>
      </c>
      <c r="D535" s="7">
        <v>1.3892929785112199E-2</v>
      </c>
      <c r="E535" s="7">
        <v>9.13362201159287E-3</v>
      </c>
      <c r="F535" s="7">
        <v>-3.9907004610584204E-3</v>
      </c>
      <c r="G535" s="3"/>
      <c r="H535" s="3"/>
      <c r="I535" s="13"/>
      <c r="J535" s="13"/>
      <c r="K535" s="13"/>
      <c r="L535" s="13"/>
      <c r="M535" s="13"/>
      <c r="N535" s="13"/>
    </row>
    <row r="536" spans="1:14" ht="18.75" customHeight="1" x14ac:dyDescent="0.35">
      <c r="A536" s="7">
        <v>0</v>
      </c>
      <c r="B536" s="7">
        <v>-1.51851948953232E-2</v>
      </c>
      <c r="C536" s="7">
        <v>-1.0461912951606599E-2</v>
      </c>
      <c r="D536" s="7">
        <v>-6.9223383993341501E-3</v>
      </c>
      <c r="E536" s="7">
        <v>2.24732800940073E-2</v>
      </c>
      <c r="F536" s="7">
        <v>-1.6129174598629802E-2</v>
      </c>
      <c r="G536" s="3"/>
      <c r="H536" s="3"/>
      <c r="I536" s="13"/>
      <c r="J536" s="13"/>
      <c r="K536" s="13"/>
      <c r="L536" s="13"/>
      <c r="M536" s="13"/>
      <c r="N536" s="13"/>
    </row>
    <row r="537" spans="1:14" ht="18.75" customHeight="1" x14ac:dyDescent="0.35">
      <c r="A537" s="7">
        <v>1.5267335590423901E-2</v>
      </c>
      <c r="B537" s="7">
        <v>2.0198341419223598E-2</v>
      </c>
      <c r="C537" s="7">
        <v>3.1083555343149799E-2</v>
      </c>
      <c r="D537" s="7">
        <v>1.3797087271833401E-2</v>
      </c>
      <c r="E537" s="7">
        <v>0</v>
      </c>
      <c r="F537" s="7">
        <v>4.0554576583895002E-3</v>
      </c>
      <c r="G537" s="3"/>
      <c r="H537" s="3"/>
      <c r="I537" s="13"/>
      <c r="J537" s="13"/>
      <c r="K537" s="13"/>
      <c r="L537" s="13"/>
      <c r="M537" s="13"/>
      <c r="N537" s="13"/>
    </row>
    <row r="538" spans="1:14" ht="18.75" customHeight="1" x14ac:dyDescent="0.35">
      <c r="A538" s="7">
        <v>-3.0771381319157701E-2</v>
      </c>
      <c r="B538" s="7">
        <v>0</v>
      </c>
      <c r="C538" s="7">
        <v>-5.2363233716314198E-2</v>
      </c>
      <c r="D538" s="7">
        <v>-1.3797087271833401E-2</v>
      </c>
      <c r="E538" s="7">
        <v>8.8460792989403392E-3</v>
      </c>
      <c r="F538" s="7">
        <v>2.7946865295353802E-2</v>
      </c>
      <c r="G538" s="3"/>
      <c r="H538" s="3"/>
      <c r="I538" s="13"/>
      <c r="J538" s="13"/>
      <c r="K538" s="13"/>
      <c r="L538" s="13"/>
      <c r="M538" s="13"/>
      <c r="N538" s="13"/>
    </row>
    <row r="539" spans="1:14" ht="18.75" customHeight="1" x14ac:dyDescent="0.35">
      <c r="A539" s="7">
        <v>3.0771381319157801E-2</v>
      </c>
      <c r="B539" s="7">
        <v>9.9515222914133006E-3</v>
      </c>
      <c r="C539" s="7">
        <v>-1.0812093241894799E-2</v>
      </c>
      <c r="D539" s="7">
        <v>6.9223383993341501E-3</v>
      </c>
      <c r="E539" s="7">
        <v>0</v>
      </c>
      <c r="F539" s="7">
        <v>2.33446222845844E-2</v>
      </c>
      <c r="G539" s="3"/>
      <c r="H539" s="3"/>
      <c r="I539" s="13"/>
      <c r="J539" s="13"/>
      <c r="K539" s="13"/>
      <c r="L539" s="13"/>
      <c r="M539" s="13"/>
      <c r="N539" s="13"/>
    </row>
    <row r="540" spans="1:14" ht="18.75" customHeight="1" x14ac:dyDescent="0.35">
      <c r="A540" s="7">
        <v>0</v>
      </c>
      <c r="B540" s="7">
        <v>0</v>
      </c>
      <c r="C540" s="7">
        <v>0</v>
      </c>
      <c r="D540" s="7">
        <v>0</v>
      </c>
      <c r="E540" s="7">
        <v>-2.22684059385529E-2</v>
      </c>
      <c r="F540" s="7">
        <v>-1.9416643447400399E-2</v>
      </c>
      <c r="G540" s="3"/>
      <c r="H540" s="3"/>
      <c r="I540" s="13"/>
      <c r="J540" s="13"/>
      <c r="K540" s="13"/>
      <c r="L540" s="13"/>
      <c r="M540" s="13"/>
      <c r="N540" s="13"/>
    </row>
    <row r="541" spans="1:14" ht="18.75" customHeight="1" x14ac:dyDescent="0.35">
      <c r="A541" s="7">
        <v>4.4452114891396201E-2</v>
      </c>
      <c r="B541" s="7">
        <v>-4.9633820972975204E-3</v>
      </c>
      <c r="C541" s="7">
        <v>0</v>
      </c>
      <c r="D541" s="7">
        <v>0</v>
      </c>
      <c r="E541" s="7">
        <v>1.3422326639612601E-2</v>
      </c>
      <c r="F541" s="7">
        <v>1.55643427837597E-2</v>
      </c>
      <c r="G541" s="3"/>
      <c r="H541" s="3"/>
      <c r="I541" s="13"/>
      <c r="J541" s="13"/>
      <c r="K541" s="13"/>
      <c r="L541" s="13"/>
      <c r="M541" s="13"/>
      <c r="N541" s="13"/>
    </row>
    <row r="542" spans="1:14" ht="18.75" customHeight="1" x14ac:dyDescent="0.35">
      <c r="A542" s="7">
        <v>2.8943313574576902E-3</v>
      </c>
      <c r="B542" s="7">
        <v>-4.98814019411586E-3</v>
      </c>
      <c r="C542" s="7">
        <v>-1.09302735424587E-2</v>
      </c>
      <c r="D542" s="7">
        <v>6.8747488724993202E-3</v>
      </c>
      <c r="E542" s="7">
        <v>0</v>
      </c>
      <c r="F542" s="7">
        <v>-2.7399931462955301E-2</v>
      </c>
      <c r="G542" s="3"/>
      <c r="H542" s="3"/>
      <c r="I542" s="13"/>
      <c r="J542" s="13"/>
      <c r="K542" s="13"/>
      <c r="L542" s="13"/>
      <c r="M542" s="13"/>
      <c r="N542" s="13"/>
    </row>
    <row r="543" spans="1:14" ht="18.75" customHeight="1" x14ac:dyDescent="0.35">
      <c r="A543" s="7">
        <v>-4.7346446248853903E-2</v>
      </c>
      <c r="B543" s="7">
        <v>4.9881401941159597E-3</v>
      </c>
      <c r="C543" s="7">
        <v>0</v>
      </c>
      <c r="D543" s="7">
        <v>6.8196502458266299E-3</v>
      </c>
      <c r="E543" s="7">
        <v>8.8460792989403392E-3</v>
      </c>
      <c r="F543" s="7">
        <v>3.89174633761077E-2</v>
      </c>
      <c r="G543" s="3"/>
      <c r="H543" s="3"/>
      <c r="I543" s="13"/>
      <c r="J543" s="13"/>
      <c r="K543" s="13"/>
      <c r="L543" s="13"/>
      <c r="M543" s="13"/>
      <c r="N543" s="13"/>
    </row>
    <row r="544" spans="1:14" ht="18.75" customHeight="1" x14ac:dyDescent="0.35">
      <c r="A544" s="7">
        <v>-3.0771381319157701E-2</v>
      </c>
      <c r="B544" s="7">
        <v>-4.98814019411586E-3</v>
      </c>
      <c r="C544" s="7">
        <v>1.09302735424587E-2</v>
      </c>
      <c r="D544" s="7">
        <v>-1.3694399118325901E-2</v>
      </c>
      <c r="E544" s="7">
        <v>-4.4132580414930301E-3</v>
      </c>
      <c r="F544" s="7">
        <v>7.6069221488168897E-3</v>
      </c>
      <c r="G544" s="3"/>
      <c r="H544" s="3"/>
      <c r="I544" s="13"/>
      <c r="J544" s="13"/>
      <c r="K544" s="13"/>
      <c r="L544" s="13"/>
      <c r="M544" s="13"/>
      <c r="N544" s="13"/>
    </row>
    <row r="545" spans="1:14" ht="18.75" customHeight="1" x14ac:dyDescent="0.35">
      <c r="A545" s="7">
        <v>0</v>
      </c>
      <c r="B545" s="7">
        <v>-5.01314652390025E-3</v>
      </c>
      <c r="C545" s="7">
        <v>0</v>
      </c>
      <c r="D545" s="7">
        <v>0</v>
      </c>
      <c r="E545" s="7">
        <v>-4.4328212574473299E-3</v>
      </c>
      <c r="F545" s="7">
        <v>-3.7986520557284601E-3</v>
      </c>
      <c r="G545" s="3"/>
      <c r="H545" s="3"/>
      <c r="I545" s="13"/>
      <c r="J545" s="13"/>
      <c r="K545" s="13"/>
      <c r="L545" s="13"/>
      <c r="M545" s="13"/>
      <c r="N545" s="13"/>
    </row>
    <row r="546" spans="1:14" ht="18.75" customHeight="1" x14ac:dyDescent="0.35">
      <c r="A546" s="7">
        <v>0</v>
      </c>
      <c r="B546" s="7">
        <v>5.0131465239003498E-3</v>
      </c>
      <c r="C546" s="7">
        <v>0</v>
      </c>
      <c r="D546" s="7">
        <v>0</v>
      </c>
      <c r="E546" s="7">
        <v>4.4328212574472302E-3</v>
      </c>
      <c r="F546" s="7">
        <v>-3.8082700930885298E-3</v>
      </c>
      <c r="G546" s="3"/>
      <c r="H546" s="3"/>
      <c r="I546" s="13"/>
      <c r="J546" s="13"/>
      <c r="K546" s="13"/>
      <c r="L546" s="13"/>
      <c r="M546" s="13"/>
      <c r="N546" s="13"/>
    </row>
    <row r="547" spans="1:14" ht="18.75" customHeight="1" x14ac:dyDescent="0.35">
      <c r="A547" s="7">
        <v>-6.4538759897670897E-2</v>
      </c>
      <c r="B547" s="7">
        <v>0</v>
      </c>
      <c r="C547" s="7">
        <v>1.0812093241894799E-2</v>
      </c>
      <c r="D547" s="7">
        <v>0</v>
      </c>
      <c r="E547" s="7">
        <v>-4.4328212574473299E-3</v>
      </c>
      <c r="F547" s="7">
        <v>3.8082700930885298E-3</v>
      </c>
      <c r="G547" s="3"/>
      <c r="H547" s="3"/>
      <c r="I547" s="13"/>
      <c r="J547" s="13"/>
      <c r="K547" s="13"/>
      <c r="L547" s="13"/>
      <c r="M547" s="13"/>
      <c r="N547" s="13"/>
    </row>
    <row r="548" spans="1:14" ht="18.75" customHeight="1" x14ac:dyDescent="0.35">
      <c r="A548" s="7">
        <v>2.9558954718335299E-2</v>
      </c>
      <c r="B548" s="7">
        <v>4.9881401941159597E-3</v>
      </c>
      <c r="C548" s="7">
        <v>0</v>
      </c>
      <c r="D548" s="7">
        <v>0</v>
      </c>
      <c r="E548" s="7">
        <v>1.7619176313722399E-2</v>
      </c>
      <c r="F548" s="7">
        <v>3.7986520557284002E-3</v>
      </c>
      <c r="G548" s="3"/>
      <c r="H548" s="3"/>
      <c r="I548" s="13"/>
      <c r="J548" s="13"/>
      <c r="K548" s="13"/>
      <c r="L548" s="13"/>
      <c r="M548" s="13"/>
      <c r="N548" s="13"/>
    </row>
    <row r="549" spans="1:14" ht="18.75" customHeight="1" x14ac:dyDescent="0.35">
      <c r="A549" s="7">
        <v>-9.7560860611836404E-3</v>
      </c>
      <c r="B549" s="7">
        <v>1.9707407400106399E-2</v>
      </c>
      <c r="C549" s="7">
        <v>1.0696441207602599E-2</v>
      </c>
      <c r="D549" s="7">
        <v>1.3694399118325901E-2</v>
      </c>
      <c r="E549" s="7">
        <v>0</v>
      </c>
      <c r="F549" s="7">
        <v>3.7794652508688401E-3</v>
      </c>
      <c r="G549" s="3"/>
      <c r="H549" s="3"/>
      <c r="I549" s="13"/>
      <c r="J549" s="13"/>
      <c r="K549" s="13"/>
      <c r="L549" s="13"/>
      <c r="M549" s="13"/>
      <c r="N549" s="13"/>
    </row>
    <row r="550" spans="1:14" ht="18.75" customHeight="1" x14ac:dyDescent="0.35">
      <c r="A550" s="7">
        <v>3.3738037076124799E-2</v>
      </c>
      <c r="B550" s="7">
        <v>-9.8051567473563007E-3</v>
      </c>
      <c r="C550" s="7">
        <v>0</v>
      </c>
      <c r="D550" s="7">
        <v>1.3517442731466401E-2</v>
      </c>
      <c r="E550" s="7">
        <v>1.30147356763056E-2</v>
      </c>
      <c r="F550" s="7">
        <v>0</v>
      </c>
      <c r="G550" s="3"/>
      <c r="H550" s="3"/>
      <c r="I550" s="13"/>
      <c r="J550" s="13"/>
      <c r="K550" s="13"/>
      <c r="L550" s="13"/>
      <c r="M550" s="13"/>
      <c r="N550" s="13"/>
    </row>
    <row r="551" spans="1:14" ht="18.75" customHeight="1" x14ac:dyDescent="0.35">
      <c r="A551" s="7">
        <v>0</v>
      </c>
      <c r="B551" s="7">
        <v>-4.93886855545244E-3</v>
      </c>
      <c r="C551" s="7">
        <v>0</v>
      </c>
      <c r="D551" s="7">
        <v>1.33292129401139E-2</v>
      </c>
      <c r="E551" s="7">
        <v>-2.6201090732580701E-2</v>
      </c>
      <c r="F551" s="7">
        <v>0</v>
      </c>
      <c r="G551" s="3"/>
      <c r="H551" s="3"/>
      <c r="I551" s="13"/>
      <c r="J551" s="13"/>
      <c r="K551" s="13"/>
      <c r="L551" s="13"/>
      <c r="M551" s="13"/>
      <c r="N551" s="13"/>
    </row>
    <row r="552" spans="1:14" ht="18.75" customHeight="1" x14ac:dyDescent="0.35">
      <c r="A552" s="7">
        <v>4.1769235483552103E-2</v>
      </c>
      <c r="B552" s="7">
        <v>-2.00030736540825E-2</v>
      </c>
      <c r="C552" s="7">
        <v>-1.06964412076027E-2</v>
      </c>
      <c r="D552" s="7">
        <v>-2.6846655671580399E-2</v>
      </c>
      <c r="E552" s="7">
        <v>0</v>
      </c>
      <c r="F552" s="7">
        <v>-1.90516186491974E-2</v>
      </c>
      <c r="G552" s="3"/>
      <c r="H552" s="3"/>
      <c r="I552" s="13"/>
      <c r="J552" s="13"/>
      <c r="K552" s="13"/>
      <c r="L552" s="13"/>
      <c r="M552" s="13"/>
      <c r="N552" s="13"/>
    </row>
    <row r="553" spans="1:14" ht="18.75" customHeight="1" x14ac:dyDescent="0.35">
      <c r="A553" s="7">
        <v>0</v>
      </c>
      <c r="B553" s="7">
        <v>1.0051551362669E-2</v>
      </c>
      <c r="C553" s="7">
        <v>0</v>
      </c>
      <c r="D553" s="7">
        <v>-3.4598404439984798E-2</v>
      </c>
      <c r="E553" s="7">
        <v>8.8117300546492004E-3</v>
      </c>
      <c r="F553" s="7">
        <v>-3.5227070178639602E-2</v>
      </c>
      <c r="G553" s="3"/>
      <c r="H553" s="3"/>
      <c r="I553" s="13"/>
      <c r="J553" s="13"/>
      <c r="K553" s="13"/>
      <c r="L553" s="13"/>
      <c r="M553" s="13"/>
      <c r="N553" s="13"/>
    </row>
    <row r="554" spans="1:14" ht="18.75" customHeight="1" x14ac:dyDescent="0.35">
      <c r="A554" s="7">
        <v>-1.5267335590423901E-2</v>
      </c>
      <c r="B554" s="7">
        <v>1.48903908468659E-2</v>
      </c>
      <c r="C554" s="7">
        <v>0</v>
      </c>
      <c r="D554" s="7">
        <v>0</v>
      </c>
      <c r="E554" s="7">
        <v>-4.3984720131561798E-3</v>
      </c>
      <c r="F554" s="7">
        <v>0</v>
      </c>
      <c r="G554" s="3"/>
      <c r="H554" s="3"/>
      <c r="I554" s="13"/>
      <c r="J554" s="13"/>
      <c r="K554" s="13"/>
      <c r="L554" s="13"/>
      <c r="M554" s="13"/>
      <c r="N554" s="13"/>
    </row>
    <row r="555" spans="1:14" ht="18.75" customHeight="1" x14ac:dyDescent="0.35">
      <c r="A555" s="7">
        <v>-1.5394360925701301E-3</v>
      </c>
      <c r="B555" s="7">
        <v>-9.9022506527500099E-3</v>
      </c>
      <c r="C555" s="7">
        <v>-1.0812093241894799E-2</v>
      </c>
      <c r="D555" s="7">
        <v>1.3981666922324699E-2</v>
      </c>
      <c r="E555" s="7">
        <v>0</v>
      </c>
      <c r="F555" s="7">
        <v>-3.9907004610584204E-3</v>
      </c>
      <c r="G555" s="3"/>
      <c r="H555" s="3"/>
      <c r="I555" s="13"/>
      <c r="J555" s="13"/>
      <c r="K555" s="13"/>
      <c r="L555" s="13"/>
      <c r="M555" s="13"/>
      <c r="N555" s="13"/>
    </row>
    <row r="556" spans="1:14" ht="18.75" customHeight="1" x14ac:dyDescent="0.35">
      <c r="A556" s="7">
        <v>4.37143646106408E-2</v>
      </c>
      <c r="B556" s="7">
        <v>2.4574166953940799E-2</v>
      </c>
      <c r="C556" s="7">
        <v>2.1508534449497501E-2</v>
      </c>
      <c r="D556" s="7">
        <v>-4.2562873582614097E-2</v>
      </c>
      <c r="E556" s="7">
        <v>1.31332332163128E-2</v>
      </c>
      <c r="F556" s="7">
        <v>-8.0346396112969207E-3</v>
      </c>
      <c r="G556" s="3"/>
      <c r="H556" s="3"/>
      <c r="I556" s="13"/>
      <c r="J556" s="13"/>
      <c r="K556" s="13"/>
      <c r="L556" s="13"/>
      <c r="M556" s="13"/>
      <c r="N556" s="13"/>
    </row>
    <row r="557" spans="1:14" ht="18.75" customHeight="1" x14ac:dyDescent="0.35">
      <c r="A557" s="7">
        <v>2.945483714666E-3</v>
      </c>
      <c r="B557" s="7">
        <v>-9.7573203382986008E-3</v>
      </c>
      <c r="C557" s="7">
        <v>1.05832371655619E-2</v>
      </c>
      <c r="D557" s="7">
        <v>2.1512122560173E-2</v>
      </c>
      <c r="E557" s="7">
        <v>8.6545994747747792E-3</v>
      </c>
      <c r="F557" s="7">
        <v>-2.44881305778748E-2</v>
      </c>
      <c r="G557" s="3"/>
      <c r="H557" s="3"/>
      <c r="I557" s="13"/>
      <c r="J557" s="13"/>
      <c r="K557" s="13"/>
      <c r="L557" s="13"/>
      <c r="M557" s="13"/>
      <c r="N557" s="13"/>
    </row>
    <row r="558" spans="1:14" ht="18.75" customHeight="1" x14ac:dyDescent="0.35">
      <c r="A558" s="7">
        <v>0</v>
      </c>
      <c r="B558" s="7">
        <v>9.7573203382985297E-3</v>
      </c>
      <c r="C558" s="7">
        <v>1.04619129516065E-2</v>
      </c>
      <c r="D558" s="7">
        <v>-7.1194120335990102E-3</v>
      </c>
      <c r="E558" s="7">
        <v>0</v>
      </c>
      <c r="F558" s="7">
        <v>0</v>
      </c>
      <c r="G558" s="3"/>
      <c r="H558" s="3"/>
      <c r="I558" s="13"/>
      <c r="J558" s="13"/>
      <c r="K558" s="13"/>
      <c r="L558" s="13"/>
      <c r="M558" s="13"/>
      <c r="N558" s="13"/>
    </row>
    <row r="559" spans="1:14" ht="18.75" customHeight="1" x14ac:dyDescent="0.35">
      <c r="A559" s="7">
        <v>0</v>
      </c>
      <c r="B559" s="7">
        <v>-1.9610784856643301E-2</v>
      </c>
      <c r="C559" s="7">
        <v>-1.0461912951606599E-2</v>
      </c>
      <c r="D559" s="7">
        <v>2.11995716702622E-2</v>
      </c>
      <c r="E559" s="7">
        <v>-3.5091158173073497E-2</v>
      </c>
      <c r="F559" s="7">
        <v>0</v>
      </c>
      <c r="G559" s="3"/>
      <c r="H559" s="3"/>
      <c r="I559" s="13"/>
      <c r="J559" s="13"/>
      <c r="K559" s="13"/>
      <c r="L559" s="13"/>
      <c r="M559" s="13"/>
      <c r="N559" s="13"/>
    </row>
    <row r="560" spans="1:14" ht="18.75" customHeight="1" x14ac:dyDescent="0.35">
      <c r="A560" s="7">
        <v>0</v>
      </c>
      <c r="B560" s="7">
        <v>-9.9515222914134394E-3</v>
      </c>
      <c r="C560" s="7">
        <v>1.04619129516065E-2</v>
      </c>
      <c r="D560" s="7">
        <v>-7.0110755365467804E-3</v>
      </c>
      <c r="E560" s="7">
        <v>-8.9650804565671004E-3</v>
      </c>
      <c r="F560" s="7">
        <v>-2.5108287697846201E-2</v>
      </c>
      <c r="G560" s="3"/>
      <c r="H560" s="3"/>
      <c r="I560" s="13"/>
      <c r="J560" s="13"/>
      <c r="K560" s="13"/>
      <c r="L560" s="13"/>
      <c r="M560" s="13"/>
      <c r="N560" s="13"/>
    </row>
    <row r="561" spans="1:14" ht="18.75" customHeight="1" x14ac:dyDescent="0.35">
      <c r="A561" s="7">
        <v>0</v>
      </c>
      <c r="B561" s="7">
        <v>-4.0820044644051298E-2</v>
      </c>
      <c r="C561" s="7">
        <v>-2.1045150117168399E-2</v>
      </c>
      <c r="D561" s="7">
        <v>-3.5847241497571E-2</v>
      </c>
      <c r="E561" s="7">
        <v>0</v>
      </c>
      <c r="F561" s="7">
        <v>2.5108287697846201E-2</v>
      </c>
      <c r="G561" s="3"/>
      <c r="H561" s="3"/>
      <c r="I561" s="13"/>
      <c r="J561" s="13"/>
      <c r="K561" s="13"/>
      <c r="L561" s="13"/>
      <c r="M561" s="13"/>
      <c r="N561" s="13"/>
    </row>
    <row r="562" spans="1:14" ht="18.75" customHeight="1" x14ac:dyDescent="0.35">
      <c r="A562" s="7">
        <v>2.8987643880578999E-2</v>
      </c>
      <c r="B562" s="7">
        <v>2.57113614068483E-2</v>
      </c>
      <c r="C562" s="7">
        <v>-5.4664431903608202E-2</v>
      </c>
      <c r="D562" s="7">
        <v>-3.1689113025351601E-2</v>
      </c>
      <c r="E562" s="7">
        <v>5.3860834816261902E-2</v>
      </c>
      <c r="F562" s="7">
        <v>-5.0857729978890903E-2</v>
      </c>
      <c r="G562" s="3"/>
      <c r="H562" s="3"/>
      <c r="I562" s="13"/>
      <c r="J562" s="13"/>
      <c r="K562" s="13"/>
      <c r="L562" s="13"/>
      <c r="M562" s="13"/>
      <c r="N562" s="13"/>
    </row>
    <row r="563" spans="1:14" ht="18.75" customHeight="1" x14ac:dyDescent="0.35">
      <c r="A563" s="7">
        <v>5.69796943496433E-3</v>
      </c>
      <c r="B563" s="7">
        <v>4.3281045824209101E-2</v>
      </c>
      <c r="C563" s="7">
        <v>1.11745579797412E-2</v>
      </c>
      <c r="D563" s="7">
        <v>6.8262109577796699E-3</v>
      </c>
      <c r="E563" s="7">
        <v>-4.0731973387190604E-3</v>
      </c>
      <c r="F563" s="7">
        <v>0</v>
      </c>
      <c r="G563" s="3"/>
      <c r="H563" s="3"/>
      <c r="I563" s="13"/>
      <c r="J563" s="13"/>
      <c r="K563" s="13"/>
      <c r="L563" s="13"/>
      <c r="M563" s="13"/>
      <c r="N563" s="13"/>
    </row>
    <row r="564" spans="1:14" ht="18.75" customHeight="1" x14ac:dyDescent="0.35">
      <c r="A564" s="7">
        <v>-7.1277314049300999E-3</v>
      </c>
      <c r="B564" s="7">
        <v>4.0824074384980702E-2</v>
      </c>
      <c r="C564" s="7">
        <v>1.10510659319109E-2</v>
      </c>
      <c r="D564" s="7">
        <v>4.0006742438318102E-2</v>
      </c>
      <c r="E564" s="7">
        <v>1.61941798952502E-2</v>
      </c>
      <c r="F564" s="7">
        <v>8.6551952294161294E-3</v>
      </c>
      <c r="G564" s="3"/>
      <c r="H564" s="3"/>
      <c r="I564" s="13"/>
      <c r="J564" s="13"/>
      <c r="K564" s="13"/>
      <c r="L564" s="13"/>
      <c r="M564" s="13"/>
      <c r="N564" s="13"/>
    </row>
    <row r="565" spans="1:14" ht="18.75" customHeight="1" x14ac:dyDescent="0.35">
      <c r="A565" s="7">
        <v>-2.6088200142561201E-2</v>
      </c>
      <c r="B565" s="7">
        <v>3.4935748334846702E-2</v>
      </c>
      <c r="C565" s="7">
        <v>0</v>
      </c>
      <c r="D565" s="7">
        <v>2.5808762724375101E-2</v>
      </c>
      <c r="E565" s="7">
        <v>-1.21209825565312E-2</v>
      </c>
      <c r="F565" s="7">
        <v>0</v>
      </c>
      <c r="G565" s="3"/>
      <c r="H565" s="3"/>
      <c r="I565" s="13"/>
      <c r="J565" s="13"/>
      <c r="K565" s="13"/>
      <c r="L565" s="13"/>
      <c r="M565" s="13"/>
      <c r="N565" s="13"/>
    </row>
    <row r="566" spans="1:14" ht="18.75" customHeight="1" x14ac:dyDescent="0.35">
      <c r="A566" s="7">
        <v>-1.4696817680520901E-3</v>
      </c>
      <c r="B566" s="7">
        <v>1.7020594358823901E-2</v>
      </c>
      <c r="C566" s="7">
        <v>-2.2225623911652101E-2</v>
      </c>
      <c r="D566" s="7">
        <v>-1.9293857731265799E-2</v>
      </c>
      <c r="E566" s="7">
        <v>1.61288799779718E-2</v>
      </c>
      <c r="F566" s="7">
        <v>-1.73915498671228E-2</v>
      </c>
      <c r="G566" s="3"/>
      <c r="H566" s="3"/>
      <c r="I566" s="13"/>
      <c r="J566" s="13"/>
      <c r="K566" s="13"/>
      <c r="L566" s="13"/>
      <c r="M566" s="13"/>
      <c r="N566" s="13"/>
    </row>
    <row r="567" spans="1:14" ht="18.75" customHeight="1" x14ac:dyDescent="0.35">
      <c r="A567" s="7">
        <v>2.8987643880578999E-2</v>
      </c>
      <c r="B567" s="7">
        <v>1.6741560783106301E-2</v>
      </c>
      <c r="C567" s="7">
        <v>2.2225623911652E-2</v>
      </c>
      <c r="D567" s="7">
        <v>3.1952677406627598E-2</v>
      </c>
      <c r="E567" s="7">
        <v>-1.61288799779719E-2</v>
      </c>
      <c r="F567" s="7">
        <v>-1.32464943835014E-2</v>
      </c>
      <c r="G567" s="3"/>
      <c r="H567" s="3"/>
      <c r="I567" s="13"/>
      <c r="J567" s="13"/>
      <c r="K567" s="13"/>
      <c r="L567" s="13"/>
      <c r="M567" s="13"/>
      <c r="N567" s="13"/>
    </row>
    <row r="568" spans="1:14" ht="18.75" customHeight="1" x14ac:dyDescent="0.35">
      <c r="A568" s="7">
        <v>0</v>
      </c>
      <c r="B568" s="7">
        <v>-8.3357458185136495E-3</v>
      </c>
      <c r="C568" s="7">
        <v>1.09302735424587E-2</v>
      </c>
      <c r="D568" s="7">
        <v>-6.3093792569759903E-3</v>
      </c>
      <c r="E568" s="7">
        <v>4.0566736835147702E-3</v>
      </c>
      <c r="F568" s="7">
        <v>-4.0820105498400101E-2</v>
      </c>
      <c r="G568" s="3"/>
      <c r="H568" s="3"/>
      <c r="I568" s="13"/>
      <c r="J568" s="13"/>
      <c r="K568" s="13"/>
      <c r="L568" s="13"/>
      <c r="M568" s="13"/>
      <c r="N568" s="13"/>
    </row>
    <row r="569" spans="1:14" ht="18.75" customHeight="1" x14ac:dyDescent="0.35">
      <c r="A569" s="7">
        <v>-5.7326536472909702E-2</v>
      </c>
      <c r="B569" s="7">
        <v>-2.1145524243715401E-2</v>
      </c>
      <c r="C569" s="7">
        <v>-2.1981339474369699E-2</v>
      </c>
      <c r="D569" s="7">
        <v>-6.3494404183859201E-3</v>
      </c>
      <c r="E569" s="7">
        <v>-1.2219727175277599E-2</v>
      </c>
      <c r="F569" s="7">
        <v>-9.2993031482785302E-3</v>
      </c>
      <c r="G569" s="3"/>
      <c r="H569" s="3"/>
      <c r="I569" s="13"/>
      <c r="J569" s="13"/>
      <c r="K569" s="13"/>
      <c r="L569" s="13"/>
      <c r="M569" s="13"/>
      <c r="N569" s="13"/>
    </row>
    <row r="570" spans="1:14" ht="18.75" customHeight="1" x14ac:dyDescent="0.35">
      <c r="A570" s="7">
        <v>9.0361246155851102E-3</v>
      </c>
      <c r="B570" s="7">
        <v>-2.5970749866038801E-2</v>
      </c>
      <c r="C570" s="7">
        <v>-1.1174557979741101E-2</v>
      </c>
      <c r="D570" s="7">
        <v>1.26588196753619E-2</v>
      </c>
      <c r="E570" s="7">
        <v>0</v>
      </c>
      <c r="F570" s="7">
        <v>9.2993031482786394E-3</v>
      </c>
      <c r="G570" s="3"/>
      <c r="H570" s="3"/>
      <c r="I570" s="13"/>
      <c r="J570" s="13"/>
      <c r="K570" s="13"/>
      <c r="L570" s="13"/>
      <c r="M570" s="13"/>
      <c r="N570" s="13"/>
    </row>
    <row r="571" spans="1:14" ht="18.75" customHeight="1" x14ac:dyDescent="0.35">
      <c r="A571" s="7">
        <v>0.103860115515547</v>
      </c>
      <c r="B571" s="7">
        <v>4.3745461749886798E-3</v>
      </c>
      <c r="C571" s="7">
        <v>-1.1300841214039599E-2</v>
      </c>
      <c r="D571" s="7">
        <v>6.2698204514669703E-3</v>
      </c>
      <c r="E571" s="7">
        <v>8.1630534917628093E-3</v>
      </c>
      <c r="F571" s="7">
        <v>-2.81675037222592E-2</v>
      </c>
      <c r="G571" s="3"/>
      <c r="H571" s="3"/>
      <c r="I571" s="13"/>
      <c r="J571" s="13"/>
      <c r="K571" s="13"/>
      <c r="L571" s="13"/>
      <c r="M571" s="13"/>
      <c r="N571" s="13"/>
    </row>
    <row r="572" spans="1:14" ht="18.75" customHeight="1" x14ac:dyDescent="0.35">
      <c r="A572" s="7">
        <v>-5.0142365617355397E-2</v>
      </c>
      <c r="B572" s="7">
        <v>-1.31876824466129E-2</v>
      </c>
      <c r="C572" s="7">
        <v>-1.14300113477413E-2</v>
      </c>
      <c r="D572" s="7">
        <v>-1.2579199708442901E-2</v>
      </c>
      <c r="E572" s="7">
        <v>-2.4691828291013799E-2</v>
      </c>
      <c r="F572" s="7">
        <v>3.2784926174110302E-2</v>
      </c>
      <c r="G572" s="3"/>
      <c r="H572" s="3"/>
      <c r="I572" s="13"/>
      <c r="J572" s="13"/>
      <c r="K572" s="13"/>
      <c r="L572" s="13"/>
      <c r="M572" s="13"/>
      <c r="N572" s="13"/>
    </row>
    <row r="573" spans="1:14" ht="18.75" customHeight="1" x14ac:dyDescent="0.35">
      <c r="A573" s="7">
        <v>0</v>
      </c>
      <c r="B573" s="7">
        <v>1.31876824466128E-2</v>
      </c>
      <c r="C573" s="7">
        <v>0</v>
      </c>
      <c r="D573" s="7">
        <v>0</v>
      </c>
      <c r="E573" s="7">
        <v>1.6528774799251199E-2</v>
      </c>
      <c r="F573" s="7">
        <v>0</v>
      </c>
      <c r="G573" s="3"/>
      <c r="H573" s="3"/>
      <c r="I573" s="13"/>
      <c r="J573" s="13"/>
      <c r="K573" s="13"/>
      <c r="L573" s="13"/>
      <c r="M573" s="13"/>
      <c r="N573" s="13"/>
    </row>
    <row r="574" spans="1:14" ht="18.75" customHeight="1" x14ac:dyDescent="0.35">
      <c r="A574" s="7">
        <v>-2.7099870251763199E-3</v>
      </c>
      <c r="B574" s="7">
        <v>1.3016028737546001E-2</v>
      </c>
      <c r="C574" s="7">
        <v>0</v>
      </c>
      <c r="D574" s="7">
        <v>-6.3494404183859201E-3</v>
      </c>
      <c r="E574" s="7">
        <v>-1.23708980790654E-2</v>
      </c>
      <c r="F574" s="7">
        <v>0</v>
      </c>
      <c r="G574" s="3"/>
      <c r="H574" s="3"/>
      <c r="I574" s="13"/>
      <c r="J574" s="13"/>
      <c r="K574" s="13"/>
      <c r="L574" s="13"/>
      <c r="M574" s="13"/>
      <c r="N574" s="13"/>
    </row>
    <row r="575" spans="1:14" ht="18.75" customHeight="1" x14ac:dyDescent="0.35">
      <c r="A575" s="7">
        <v>4.0624121762501001E-3</v>
      </c>
      <c r="B575" s="7">
        <v>-4.3178536068092504E-3</v>
      </c>
      <c r="C575" s="7">
        <v>0</v>
      </c>
      <c r="D575" s="7">
        <v>0</v>
      </c>
      <c r="E575" s="7">
        <v>8.2642462874152993E-3</v>
      </c>
      <c r="F575" s="7">
        <v>-1.39167256001298E-2</v>
      </c>
      <c r="G575" s="3"/>
      <c r="H575" s="3"/>
      <c r="I575" s="13"/>
      <c r="J575" s="13"/>
      <c r="K575" s="13"/>
      <c r="L575" s="13"/>
      <c r="M575" s="13"/>
      <c r="N575" s="13"/>
    </row>
    <row r="576" spans="1:14" ht="18.75" customHeight="1" x14ac:dyDescent="0.35">
      <c r="A576" s="7">
        <v>-1.3605805512834201E-2</v>
      </c>
      <c r="B576" s="7">
        <v>1.7166639842680801E-2</v>
      </c>
      <c r="C576" s="7">
        <v>0</v>
      </c>
      <c r="D576" s="7">
        <v>1.8928640126828801E-2</v>
      </c>
      <c r="E576" s="7">
        <v>2.8398585261384598E-2</v>
      </c>
      <c r="F576" s="7">
        <v>1.8518774448884098E-2</v>
      </c>
      <c r="G576" s="3"/>
      <c r="H576" s="3"/>
      <c r="I576" s="13"/>
      <c r="J576" s="13"/>
      <c r="K576" s="13"/>
      <c r="L576" s="13"/>
      <c r="M576" s="13"/>
      <c r="N576" s="13"/>
    </row>
    <row r="577" spans="1:14" ht="18.75" customHeight="1" x14ac:dyDescent="0.35">
      <c r="A577" s="7">
        <v>-1.37931084475174E-2</v>
      </c>
      <c r="B577" s="7">
        <v>3.3473716574487798E-2</v>
      </c>
      <c r="C577" s="7">
        <v>1.14300113477413E-2</v>
      </c>
      <c r="D577" s="7">
        <v>2.4693417044149402E-2</v>
      </c>
      <c r="E577" s="7">
        <v>-5.3399083434649497E-2</v>
      </c>
      <c r="F577" s="7">
        <v>4.5751446802568298E-3</v>
      </c>
      <c r="G577" s="3"/>
      <c r="H577" s="3"/>
      <c r="I577" s="13"/>
      <c r="J577" s="13"/>
      <c r="K577" s="13"/>
      <c r="L577" s="13"/>
      <c r="M577" s="13"/>
      <c r="N577" s="13"/>
    </row>
    <row r="578" spans="1:14" ht="18.75" customHeight="1" x14ac:dyDescent="0.35">
      <c r="A578" s="7">
        <v>4.0821727108960898E-2</v>
      </c>
      <c r="B578" s="7">
        <v>-8.2610577946259697E-3</v>
      </c>
      <c r="C578" s="7">
        <v>0</v>
      </c>
      <c r="D578" s="7">
        <v>-1.2270489852858399E-2</v>
      </c>
      <c r="E578" s="7">
        <v>4.2103957157919704E-3</v>
      </c>
      <c r="F578" s="7">
        <v>-2.7782188252311601E-2</v>
      </c>
      <c r="G578" s="3"/>
      <c r="H578" s="3"/>
      <c r="I578" s="13"/>
      <c r="J578" s="13"/>
      <c r="K578" s="13"/>
      <c r="L578" s="13"/>
      <c r="M578" s="13"/>
      <c r="N578" s="13"/>
    </row>
    <row r="579" spans="1:14" ht="18.75" customHeight="1" x14ac:dyDescent="0.35">
      <c r="A579" s="7">
        <v>-4.0821727108960898E-2</v>
      </c>
      <c r="B579" s="7">
        <v>0</v>
      </c>
      <c r="C579" s="7">
        <v>0</v>
      </c>
      <c r="D579" s="7">
        <v>-6.1921725796935398E-3</v>
      </c>
      <c r="E579" s="7">
        <v>-4.2103957157919201E-3</v>
      </c>
      <c r="F579" s="7">
        <v>5.0354794785969499E-2</v>
      </c>
      <c r="G579" s="3"/>
      <c r="H579" s="3"/>
      <c r="I579" s="13"/>
      <c r="J579" s="13"/>
      <c r="K579" s="13"/>
      <c r="L579" s="13"/>
      <c r="M579" s="13"/>
      <c r="N579" s="13"/>
    </row>
    <row r="580" spans="1:14" ht="18.75" customHeight="1" x14ac:dyDescent="0.35">
      <c r="A580" s="7">
        <v>5.4067103984629203E-2</v>
      </c>
      <c r="B580" s="7">
        <v>-2.0968139870645001E-2</v>
      </c>
      <c r="C580" s="7">
        <v>-1.14300113477413E-2</v>
      </c>
      <c r="D580" s="7">
        <v>0</v>
      </c>
      <c r="E580" s="7">
        <v>0</v>
      </c>
      <c r="F580" s="7">
        <v>-8.8636572533906804E-2</v>
      </c>
      <c r="G580" s="3"/>
      <c r="H580" s="3"/>
      <c r="I580" s="13"/>
      <c r="J580" s="13"/>
      <c r="K580" s="13"/>
      <c r="L580" s="13"/>
      <c r="M580" s="13"/>
      <c r="N580" s="13"/>
    </row>
    <row r="581" spans="1:14" ht="18.75" customHeight="1" x14ac:dyDescent="0.35">
      <c r="A581" s="7">
        <v>0</v>
      </c>
      <c r="B581" s="7">
        <v>-4.24451890921682E-3</v>
      </c>
      <c r="C581" s="7">
        <v>-4.7060955444131101E-2</v>
      </c>
      <c r="D581" s="7">
        <v>-1.25005750630645E-2</v>
      </c>
      <c r="E581" s="7">
        <v>0</v>
      </c>
      <c r="F581" s="7">
        <v>4.29700468711081E-2</v>
      </c>
      <c r="G581" s="3"/>
      <c r="H581" s="3"/>
      <c r="I581" s="13"/>
      <c r="J581" s="13"/>
      <c r="K581" s="13"/>
      <c r="L581" s="13"/>
      <c r="M581" s="13"/>
      <c r="N581" s="13"/>
    </row>
    <row r="582" spans="1:14" ht="18.75" customHeight="1" x14ac:dyDescent="0.35">
      <c r="A582" s="7">
        <v>0</v>
      </c>
      <c r="B582" s="7">
        <v>1.2685787055745501E-2</v>
      </c>
      <c r="C582" s="7">
        <v>0</v>
      </c>
      <c r="D582" s="7">
        <v>1.2500575063064401E-2</v>
      </c>
      <c r="E582" s="7">
        <v>-4.22819812949212E-3</v>
      </c>
      <c r="F582" s="7">
        <v>3.67008300629603E-2</v>
      </c>
      <c r="G582" s="3"/>
      <c r="H582" s="3"/>
      <c r="I582" s="13"/>
      <c r="J582" s="13"/>
      <c r="K582" s="13"/>
      <c r="L582" s="13"/>
      <c r="M582" s="13"/>
      <c r="N582" s="13"/>
    </row>
    <row r="583" spans="1:14" ht="18.75" customHeight="1" x14ac:dyDescent="0.35">
      <c r="A583" s="7">
        <v>-6.6007585970682802E-3</v>
      </c>
      <c r="B583" s="7">
        <v>-1.26857870557454E-2</v>
      </c>
      <c r="C583" s="7">
        <v>-1.2122692363077E-2</v>
      </c>
      <c r="D583" s="7">
        <v>0</v>
      </c>
      <c r="E583" s="7">
        <v>4.2281981294920697E-3</v>
      </c>
      <c r="F583" s="7">
        <v>1.78573632571669E-2</v>
      </c>
      <c r="G583" s="3"/>
      <c r="H583" s="3"/>
      <c r="I583" s="13"/>
      <c r="J583" s="13"/>
      <c r="K583" s="13"/>
      <c r="L583" s="13"/>
      <c r="M583" s="13"/>
      <c r="N583" s="13"/>
    </row>
    <row r="584" spans="1:14" ht="18.75" customHeight="1" x14ac:dyDescent="0.35">
      <c r="A584" s="7">
        <v>6.6007585970683097E-3</v>
      </c>
      <c r="B584" s="7">
        <v>-2.5864814973417399E-2</v>
      </c>
      <c r="C584" s="7">
        <v>0</v>
      </c>
      <c r="D584" s="7">
        <v>6.1921725796935702E-3</v>
      </c>
      <c r="E584" s="7">
        <v>4.2103957157919704E-3</v>
      </c>
      <c r="F584" s="7">
        <v>0</v>
      </c>
      <c r="G584" s="3"/>
      <c r="H584" s="3"/>
      <c r="I584" s="13"/>
      <c r="J584" s="13"/>
      <c r="K584" s="13"/>
      <c r="L584" s="13"/>
      <c r="M584" s="13"/>
      <c r="N584" s="13"/>
    </row>
    <row r="585" spans="1:14" ht="18.75" customHeight="1" x14ac:dyDescent="0.35">
      <c r="A585" s="7">
        <v>0</v>
      </c>
      <c r="B585" s="7">
        <v>-8.7744977341361208E-3</v>
      </c>
      <c r="C585" s="7">
        <v>0</v>
      </c>
      <c r="D585" s="7">
        <v>0</v>
      </c>
      <c r="E585" s="7">
        <v>0</v>
      </c>
      <c r="F585" s="7">
        <v>2.48903372711629E-2</v>
      </c>
      <c r="G585" s="3"/>
      <c r="H585" s="3"/>
      <c r="I585" s="13"/>
      <c r="J585" s="13"/>
      <c r="K585" s="13"/>
      <c r="L585" s="13"/>
      <c r="M585" s="13"/>
      <c r="N585" s="13"/>
    </row>
    <row r="586" spans="1:14" ht="18.75" customHeight="1" x14ac:dyDescent="0.35">
      <c r="A586" s="7">
        <v>1.30722277936113E-2</v>
      </c>
      <c r="B586" s="7">
        <v>-8.8459319893613997E-3</v>
      </c>
      <c r="C586" s="7">
        <v>0</v>
      </c>
      <c r="D586" s="7">
        <v>1.22704898528585E-2</v>
      </c>
      <c r="E586" s="7">
        <v>0</v>
      </c>
      <c r="F586" s="7">
        <v>-2.15052481302133E-2</v>
      </c>
      <c r="G586" s="3"/>
      <c r="H586" s="3"/>
      <c r="I586" s="13"/>
      <c r="J586" s="13"/>
      <c r="K586" s="13"/>
      <c r="L586" s="13"/>
      <c r="M586" s="13"/>
      <c r="N586" s="13"/>
    </row>
    <row r="587" spans="1:14" ht="18.75" customHeight="1" x14ac:dyDescent="0.35">
      <c r="A587" s="7">
        <v>6.4722411568362099E-3</v>
      </c>
      <c r="B587" s="7">
        <v>-1.3423694882388501E-2</v>
      </c>
      <c r="C587" s="7">
        <v>-1.22714573090962E-2</v>
      </c>
      <c r="D587" s="7">
        <v>-6.1164244293462301E-3</v>
      </c>
      <c r="E587" s="7">
        <v>0</v>
      </c>
      <c r="F587" s="7">
        <v>2.15052481302133E-2</v>
      </c>
      <c r="G587" s="3"/>
      <c r="H587" s="3"/>
      <c r="I587" s="13"/>
      <c r="J587" s="13"/>
      <c r="K587" s="13"/>
      <c r="L587" s="13"/>
      <c r="M587" s="13"/>
      <c r="N587" s="13"/>
    </row>
    <row r="588" spans="1:14" ht="18.75" customHeight="1" x14ac:dyDescent="0.35">
      <c r="A588" s="7">
        <v>6.4309633209717297E-3</v>
      </c>
      <c r="B588" s="7">
        <v>-9.0524225776441297E-3</v>
      </c>
      <c r="C588" s="7">
        <v>0</v>
      </c>
      <c r="D588" s="7">
        <v>-0.110147348862105</v>
      </c>
      <c r="E588" s="7">
        <v>-3.4190236871594698E-2</v>
      </c>
      <c r="F588" s="7">
        <v>4.2504882853567801E-3</v>
      </c>
      <c r="G588" s="3"/>
      <c r="H588" s="3"/>
      <c r="I588" s="13"/>
      <c r="J588" s="13"/>
      <c r="K588" s="13"/>
      <c r="L588" s="13"/>
      <c r="M588" s="13"/>
      <c r="N588" s="13"/>
    </row>
    <row r="589" spans="1:14" ht="18.75" customHeight="1" x14ac:dyDescent="0.35">
      <c r="A589" s="7">
        <v>0</v>
      </c>
      <c r="B589" s="7">
        <v>-4.1765027551738297E-2</v>
      </c>
      <c r="C589" s="7">
        <v>-1.24239188357037E-2</v>
      </c>
      <c r="D589" s="7">
        <v>-1.37938241525909E-2</v>
      </c>
      <c r="E589" s="7">
        <v>3.4190236871594698E-2</v>
      </c>
      <c r="F589" s="7">
        <v>1.6802003699646802E-2</v>
      </c>
      <c r="G589" s="3"/>
      <c r="H589" s="3"/>
      <c r="I589" s="13"/>
      <c r="J589" s="13"/>
      <c r="K589" s="13"/>
      <c r="L589" s="13"/>
      <c r="M589" s="13"/>
      <c r="N589" s="13"/>
    </row>
    <row r="590" spans="1:14" ht="18.75" customHeight="1" x14ac:dyDescent="0.35">
      <c r="A590" s="7">
        <v>-3.8536818294151801E-3</v>
      </c>
      <c r="B590" s="7">
        <v>-4.3592610019626402E-2</v>
      </c>
      <c r="C590" s="7">
        <v>-2.5320713267693001E-2</v>
      </c>
      <c r="D590" s="7">
        <v>-2.1054188931919599E-2</v>
      </c>
      <c r="E590" s="7">
        <v>-5.1733952641044197E-2</v>
      </c>
      <c r="F590" s="7">
        <v>4.8791190574208103E-2</v>
      </c>
      <c r="G590" s="3"/>
      <c r="H590" s="3"/>
      <c r="I590" s="13"/>
      <c r="J590" s="13"/>
      <c r="K590" s="13"/>
      <c r="L590" s="13"/>
      <c r="M590" s="13"/>
      <c r="N590" s="13"/>
    </row>
    <row r="591" spans="1:14" ht="18.75" customHeight="1" x14ac:dyDescent="0.35">
      <c r="A591" s="7">
        <v>7.67704992597361E-2</v>
      </c>
      <c r="B591" s="7">
        <v>4.9362274385443897E-3</v>
      </c>
      <c r="C591" s="7">
        <v>-1.28918340603665E-2</v>
      </c>
      <c r="D591" s="7">
        <v>7.0674307952463197E-3</v>
      </c>
      <c r="E591" s="7">
        <v>-4.43444529821585E-3</v>
      </c>
      <c r="F591" s="7">
        <v>1.5748677719415599E-2</v>
      </c>
      <c r="G591" s="3"/>
      <c r="H591" s="3"/>
      <c r="I591" s="13"/>
      <c r="J591" s="13"/>
      <c r="K591" s="13"/>
      <c r="L591" s="13"/>
      <c r="M591" s="13"/>
      <c r="N591" s="13"/>
    </row>
    <row r="592" spans="1:14" ht="18.75" customHeight="1" x14ac:dyDescent="0.35">
      <c r="A592" s="7">
        <v>-6.9077929471914407E-2</v>
      </c>
      <c r="B592" s="7">
        <v>4.9188626453364297E-3</v>
      </c>
      <c r="C592" s="7">
        <v>1.28918340603665E-2</v>
      </c>
      <c r="D592" s="7">
        <v>-7.0674307952464203E-3</v>
      </c>
      <c r="E592" s="7">
        <v>-2.2472076308311099E-2</v>
      </c>
      <c r="F592" s="7">
        <v>-4.3916182220693899E-2</v>
      </c>
      <c r="G592" s="3"/>
      <c r="H592" s="3"/>
      <c r="I592" s="13"/>
      <c r="J592" s="13"/>
      <c r="K592" s="13"/>
      <c r="L592" s="13"/>
      <c r="M592" s="13"/>
      <c r="N592" s="13"/>
    </row>
    <row r="593" spans="1:14" ht="18.75" customHeight="1" x14ac:dyDescent="0.35">
      <c r="A593" s="7">
        <v>-1.54444274087727E-2</v>
      </c>
      <c r="B593" s="7">
        <v>2.8982227975529899E-2</v>
      </c>
      <c r="C593" s="7">
        <v>7.4116272941051706E-2</v>
      </c>
      <c r="D593" s="7">
        <v>0.157191027471344</v>
      </c>
      <c r="E593" s="7">
        <v>4.4450237375976601E-2</v>
      </c>
      <c r="F593" s="7">
        <v>-5.4520406576700903E-2</v>
      </c>
      <c r="G593" s="3"/>
      <c r="H593" s="3"/>
      <c r="I593" s="13"/>
      <c r="J593" s="13"/>
      <c r="K593" s="13"/>
      <c r="L593" s="13"/>
      <c r="M593" s="13"/>
      <c r="N593" s="13"/>
    </row>
    <row r="594" spans="1:14" ht="18.75" customHeight="1" x14ac:dyDescent="0.35">
      <c r="A594" s="7">
        <v>3.8172663137051199E-2</v>
      </c>
      <c r="B594" s="7">
        <v>-5.88366509203163E-2</v>
      </c>
      <c r="C594" s="7">
        <v>-8.70081070014182E-2</v>
      </c>
      <c r="D594" s="7">
        <v>5.3103897391828997E-2</v>
      </c>
      <c r="E594" s="7">
        <v>4.2558216321466599E-2</v>
      </c>
      <c r="F594" s="7">
        <v>0</v>
      </c>
      <c r="G594" s="3"/>
      <c r="H594" s="3"/>
      <c r="I594" s="13"/>
      <c r="J594" s="13"/>
      <c r="K594" s="13"/>
      <c r="L594" s="13"/>
      <c r="M594" s="13"/>
      <c r="N594" s="13"/>
    </row>
    <row r="595" spans="1:14" ht="18.75" customHeight="1" x14ac:dyDescent="0.35">
      <c r="A595" s="7">
        <v>-1.2563121111741E-2</v>
      </c>
      <c r="B595" s="7">
        <v>-3.5992971561951401E-2</v>
      </c>
      <c r="C595" s="7">
        <v>-1.3073458403191201E-2</v>
      </c>
      <c r="D595" s="7">
        <v>1.70950759225207E-2</v>
      </c>
      <c r="E595" s="7">
        <v>2.0618630952294902E-2</v>
      </c>
      <c r="F595" s="7">
        <v>3.3896720503771002E-2</v>
      </c>
      <c r="G595" s="3"/>
      <c r="H595" s="3"/>
      <c r="I595" s="13"/>
      <c r="J595" s="13"/>
      <c r="K595" s="13"/>
      <c r="L595" s="13"/>
      <c r="M595" s="13"/>
      <c r="N595" s="13"/>
    </row>
    <row r="596" spans="1:14" ht="18.75" customHeight="1" x14ac:dyDescent="0.35">
      <c r="A596" s="7">
        <v>1.2563121111741E-2</v>
      </c>
      <c r="B596" s="7">
        <v>3.5992971561951297E-2</v>
      </c>
      <c r="C596" s="7">
        <v>0</v>
      </c>
      <c r="D596" s="7">
        <v>-4.0345069485319698E-2</v>
      </c>
      <c r="E596" s="7">
        <v>4.0008422847312999E-2</v>
      </c>
      <c r="F596" s="7">
        <v>4.08254432361259E-2</v>
      </c>
      <c r="G596" s="3"/>
      <c r="H596" s="3"/>
      <c r="I596" s="13"/>
      <c r="J596" s="13"/>
      <c r="K596" s="13"/>
      <c r="L596" s="13"/>
      <c r="M596" s="13"/>
      <c r="N596" s="13"/>
    </row>
    <row r="597" spans="1:14" ht="18.75" customHeight="1" x14ac:dyDescent="0.35">
      <c r="A597" s="7">
        <v>3.5564694595200501E-2</v>
      </c>
      <c r="B597" s="7">
        <v>-2.0407482783384601E-2</v>
      </c>
      <c r="C597" s="7">
        <v>2.59652924635577E-2</v>
      </c>
      <c r="D597" s="7">
        <v>2.8980884907430199E-2</v>
      </c>
      <c r="E597" s="7">
        <v>-3.9291419660284098E-3</v>
      </c>
      <c r="F597" s="7">
        <v>0</v>
      </c>
      <c r="G597" s="3"/>
      <c r="H597" s="3"/>
      <c r="I597" s="13"/>
      <c r="J597" s="13"/>
      <c r="K597" s="13"/>
      <c r="L597" s="13"/>
      <c r="M597" s="13"/>
      <c r="N597" s="13"/>
    </row>
    <row r="598" spans="1:14" ht="18.75" customHeight="1" x14ac:dyDescent="0.35">
      <c r="A598" s="7">
        <v>1.19763252893245E-2</v>
      </c>
      <c r="B598" s="7">
        <v>0</v>
      </c>
      <c r="C598" s="7">
        <v>0</v>
      </c>
      <c r="D598" s="7">
        <v>2.2600674254279699E-2</v>
      </c>
      <c r="E598" s="7">
        <v>3.9291419660284696E-3</v>
      </c>
      <c r="F598" s="7">
        <v>0</v>
      </c>
      <c r="G598" s="3"/>
      <c r="H598" s="3"/>
      <c r="I598" s="13"/>
      <c r="J598" s="13"/>
      <c r="K598" s="13"/>
      <c r="L598" s="13"/>
      <c r="M598" s="13"/>
      <c r="N598" s="13"/>
    </row>
    <row r="599" spans="1:14" ht="18.75" customHeight="1" x14ac:dyDescent="0.35">
      <c r="A599" s="7">
        <v>-9.5696224336388504E-3</v>
      </c>
      <c r="B599" s="7">
        <v>0</v>
      </c>
      <c r="C599" s="7">
        <v>-1.28918340603665E-2</v>
      </c>
      <c r="D599" s="7">
        <v>1.6621488690195401E-2</v>
      </c>
      <c r="E599" s="7">
        <v>-1.98063455306219E-2</v>
      </c>
      <c r="F599" s="7">
        <v>0</v>
      </c>
      <c r="G599" s="3"/>
      <c r="H599" s="3"/>
      <c r="I599" s="13"/>
      <c r="J599" s="13"/>
      <c r="K599" s="13"/>
      <c r="L599" s="13"/>
      <c r="M599" s="13"/>
      <c r="N599" s="13"/>
    </row>
    <row r="600" spans="1:14" ht="18.75" customHeight="1" x14ac:dyDescent="0.35">
      <c r="A600" s="7">
        <v>-1.4528200904867601E-2</v>
      </c>
      <c r="B600" s="7">
        <v>5.1392470666152103E-3</v>
      </c>
      <c r="C600" s="7">
        <v>0</v>
      </c>
      <c r="D600" s="7">
        <v>5.4796638233687803E-3</v>
      </c>
      <c r="E600" s="7">
        <v>0</v>
      </c>
      <c r="F600" s="7">
        <v>0</v>
      </c>
      <c r="G600" s="3"/>
      <c r="H600" s="3"/>
      <c r="I600" s="13"/>
      <c r="J600" s="13"/>
      <c r="K600" s="13"/>
      <c r="L600" s="13"/>
      <c r="M600" s="13"/>
      <c r="N600" s="13"/>
    </row>
    <row r="601" spans="1:14" ht="18.75" customHeight="1" x14ac:dyDescent="0.35">
      <c r="A601" s="7">
        <v>-2.0949468332313599E-2</v>
      </c>
      <c r="B601" s="7">
        <v>-5.1392470666152597E-3</v>
      </c>
      <c r="C601" s="7">
        <v>0</v>
      </c>
      <c r="D601" s="7">
        <v>0</v>
      </c>
      <c r="E601" s="7">
        <v>2.3720109741737098E-2</v>
      </c>
      <c r="F601" s="7">
        <v>2.3714425057498E-2</v>
      </c>
      <c r="G601" s="3"/>
      <c r="H601" s="3"/>
      <c r="I601" s="13"/>
      <c r="J601" s="13"/>
      <c r="K601" s="13"/>
      <c r="L601" s="13"/>
      <c r="M601" s="13"/>
      <c r="N601" s="13"/>
    </row>
    <row r="602" spans="1:14" ht="18.75" customHeight="1" x14ac:dyDescent="0.35">
      <c r="A602" s="7">
        <v>6.2074142272847696E-3</v>
      </c>
      <c r="B602" s="7">
        <v>5.1392470666152103E-3</v>
      </c>
      <c r="C602" s="7">
        <v>0</v>
      </c>
      <c r="D602" s="7">
        <v>-1.6529902729518899E-2</v>
      </c>
      <c r="E602" s="7">
        <v>0</v>
      </c>
      <c r="F602" s="7">
        <v>1.55044974178734E-2</v>
      </c>
      <c r="G602" s="3"/>
      <c r="H602" s="3"/>
      <c r="I602" s="13"/>
      <c r="J602" s="13"/>
      <c r="K602" s="13"/>
      <c r="L602" s="13"/>
      <c r="M602" s="13"/>
      <c r="N602" s="13"/>
    </row>
    <row r="603" spans="1:14" ht="18.75" customHeight="1" x14ac:dyDescent="0.35">
      <c r="A603" s="7">
        <v>1.71783969282473E-2</v>
      </c>
      <c r="B603" s="7">
        <v>-2.5979275635550698E-2</v>
      </c>
      <c r="C603" s="7">
        <v>-1.3073458403191201E-2</v>
      </c>
      <c r="D603" s="7">
        <v>3.8153137794530098E-2</v>
      </c>
      <c r="E603" s="7">
        <v>0</v>
      </c>
      <c r="F603" s="7">
        <v>-1.55044974178735E-2</v>
      </c>
      <c r="G603" s="3"/>
      <c r="H603" s="3"/>
      <c r="I603" s="13"/>
      <c r="J603" s="13"/>
      <c r="K603" s="13"/>
      <c r="L603" s="13"/>
      <c r="M603" s="13"/>
      <c r="N603" s="13"/>
    </row>
    <row r="604" spans="1:14" ht="18.75" customHeight="1" x14ac:dyDescent="0.35">
      <c r="A604" s="7">
        <v>2.4300969521850401E-3</v>
      </c>
      <c r="B604" s="7">
        <v>-5.2748677648804298E-3</v>
      </c>
      <c r="C604" s="7">
        <v>-1.32466403034536E-2</v>
      </c>
      <c r="D604" s="7">
        <v>5.3335336115593801E-3</v>
      </c>
      <c r="E604" s="7">
        <v>-3.9137642111152296E-3</v>
      </c>
      <c r="F604" s="7">
        <v>-3.91271065553835E-3</v>
      </c>
      <c r="G604" s="3"/>
      <c r="H604" s="3"/>
      <c r="I604" s="13"/>
      <c r="J604" s="13"/>
      <c r="K604" s="13"/>
      <c r="L604" s="13"/>
      <c r="M604" s="13"/>
      <c r="N604" s="13"/>
    </row>
    <row r="605" spans="1:14" ht="18.75" customHeight="1" x14ac:dyDescent="0.35">
      <c r="A605" s="7">
        <v>1.4457859576805E-2</v>
      </c>
      <c r="B605" s="7">
        <v>5.2748677648803404E-3</v>
      </c>
      <c r="C605" s="7">
        <v>0</v>
      </c>
      <c r="D605" s="7">
        <v>-1.0695666406771E-2</v>
      </c>
      <c r="E605" s="7">
        <v>-1.98063455306219E-2</v>
      </c>
      <c r="F605" s="7">
        <v>-1.9801714401959498E-2</v>
      </c>
      <c r="G605" s="3"/>
      <c r="H605" s="3"/>
      <c r="I605" s="13"/>
      <c r="J605" s="13"/>
      <c r="K605" s="13"/>
      <c r="L605" s="13"/>
      <c r="M605" s="13"/>
      <c r="N605" s="13"/>
    </row>
    <row r="606" spans="1:14" ht="18.75" customHeight="1" x14ac:dyDescent="0.35">
      <c r="A606" s="7">
        <v>2.8303969572603501E-2</v>
      </c>
      <c r="B606" s="7">
        <v>0</v>
      </c>
      <c r="C606" s="7">
        <v>2.6320098706644798E-2</v>
      </c>
      <c r="D606" s="7">
        <v>0</v>
      </c>
      <c r="E606" s="7">
        <v>-4.0820708268985803E-2</v>
      </c>
      <c r="F606" s="7">
        <v>0</v>
      </c>
      <c r="G606" s="3"/>
      <c r="H606" s="3"/>
      <c r="I606" s="13"/>
      <c r="J606" s="13"/>
      <c r="K606" s="13"/>
      <c r="L606" s="13"/>
      <c r="M606" s="13"/>
      <c r="N606" s="13"/>
    </row>
    <row r="607" spans="1:14" ht="18.75" customHeight="1" x14ac:dyDescent="0.35">
      <c r="A607" s="7">
        <v>-2.3530445586305401E-2</v>
      </c>
      <c r="B607" s="7">
        <v>5.25453979036872E-3</v>
      </c>
      <c r="C607" s="7">
        <v>1.28918340603665E-2</v>
      </c>
      <c r="D607" s="7">
        <v>-3.27910049993183E-2</v>
      </c>
      <c r="E607" s="7">
        <v>1.2422123007601199E-2</v>
      </c>
      <c r="F607" s="7">
        <v>1.9801714401959599E-2</v>
      </c>
      <c r="G607" s="3"/>
      <c r="H607" s="3"/>
      <c r="I607" s="13"/>
      <c r="J607" s="13"/>
      <c r="K607" s="13"/>
      <c r="L607" s="13"/>
      <c r="M607" s="13"/>
      <c r="N607" s="13"/>
    </row>
    <row r="608" spans="1:14" ht="18.75" customHeight="1" x14ac:dyDescent="0.35">
      <c r="A608" s="7">
        <v>0</v>
      </c>
      <c r="B608" s="7">
        <v>-5.2545397903686801E-3</v>
      </c>
      <c r="C608" s="7">
        <v>1.27404968080558E-2</v>
      </c>
      <c r="D608" s="7">
        <v>-2.81719240383249E-2</v>
      </c>
      <c r="E608" s="7">
        <v>-2.0790102457473002E-2</v>
      </c>
      <c r="F608" s="7">
        <v>-1.9801714401959498E-2</v>
      </c>
      <c r="G608" s="3"/>
      <c r="H608" s="3"/>
      <c r="I608" s="13"/>
      <c r="J608" s="13"/>
      <c r="K608" s="13"/>
      <c r="L608" s="13"/>
      <c r="M608" s="13"/>
      <c r="N608" s="13"/>
    </row>
    <row r="609" spans="1:14" ht="18.75" customHeight="1" x14ac:dyDescent="0.35">
      <c r="A609" s="7">
        <v>0</v>
      </c>
      <c r="B609" s="7">
        <v>0</v>
      </c>
      <c r="C609" s="7">
        <v>0</v>
      </c>
      <c r="D609" s="7">
        <v>-1.14871891524754E-2</v>
      </c>
      <c r="E609" s="7">
        <v>-4.2103957157919201E-3</v>
      </c>
      <c r="F609" s="7">
        <v>1.9801714401959599E-2</v>
      </c>
      <c r="G609" s="3"/>
      <c r="H609" s="3"/>
      <c r="I609" s="13"/>
      <c r="J609" s="13"/>
      <c r="K609" s="13"/>
      <c r="L609" s="13"/>
      <c r="M609" s="13"/>
      <c r="N609" s="13"/>
    </row>
    <row r="610" spans="1:14" ht="18.75" customHeight="1" x14ac:dyDescent="0.35">
      <c r="A610" s="7">
        <v>-4.1318154860327E-2</v>
      </c>
      <c r="B610" s="7">
        <v>1.0474301650931999E-2</v>
      </c>
      <c r="C610" s="7">
        <v>-3.8705789271613597E-2</v>
      </c>
      <c r="D610" s="7">
        <v>0</v>
      </c>
      <c r="E610" s="7">
        <v>2.0876912226100001E-2</v>
      </c>
      <c r="F610" s="7">
        <v>-5.6465033358787199E-2</v>
      </c>
      <c r="G610" s="3"/>
      <c r="H610" s="3"/>
      <c r="I610" s="13"/>
      <c r="J610" s="13"/>
      <c r="K610" s="13"/>
      <c r="L610" s="13"/>
      <c r="M610" s="13"/>
      <c r="N610" s="13"/>
    </row>
    <row r="611" spans="1:14" ht="18.75" customHeight="1" x14ac:dyDescent="0.35">
      <c r="A611" s="7">
        <v>1.7220331521820599E-2</v>
      </c>
      <c r="B611" s="7">
        <v>1.5504973984618701E-2</v>
      </c>
      <c r="C611" s="7">
        <v>0</v>
      </c>
      <c r="D611" s="7">
        <v>2.2851373730364801E-2</v>
      </c>
      <c r="E611" s="7">
        <v>2.8514273787108801E-2</v>
      </c>
      <c r="F611" s="7">
        <v>-7.9521139691082696E-3</v>
      </c>
      <c r="G611" s="3"/>
      <c r="H611" s="3"/>
      <c r="I611" s="13"/>
      <c r="J611" s="13"/>
      <c r="K611" s="13"/>
      <c r="L611" s="13"/>
      <c r="M611" s="13"/>
      <c r="N611" s="13"/>
    </row>
    <row r="612" spans="1:14" ht="18.75" customHeight="1" x14ac:dyDescent="0.35">
      <c r="A612" s="7">
        <v>-4.36204500730741E-2</v>
      </c>
      <c r="B612" s="7">
        <v>0</v>
      </c>
      <c r="C612" s="7">
        <v>-1.32466403034536E-2</v>
      </c>
      <c r="D612" s="7">
        <v>2.78579783665855E-2</v>
      </c>
      <c r="E612" s="7">
        <v>-1.6194179895250099E-2</v>
      </c>
      <c r="F612" s="7">
        <v>-3.8098380974084601E-3</v>
      </c>
      <c r="G612" s="3"/>
      <c r="H612" s="3"/>
      <c r="I612" s="13"/>
      <c r="J612" s="13"/>
      <c r="K612" s="13"/>
      <c r="L612" s="13"/>
      <c r="M612" s="13"/>
      <c r="N612" s="13"/>
    </row>
    <row r="613" spans="1:14" ht="18.75" customHeight="1" x14ac:dyDescent="0.35">
      <c r="A613" s="7">
        <v>2.2670981740760501E-2</v>
      </c>
      <c r="B613" s="7">
        <v>0</v>
      </c>
      <c r="C613" s="7">
        <v>1.3246640303453501E-2</v>
      </c>
      <c r="D613" s="7">
        <v>0</v>
      </c>
      <c r="E613" s="7">
        <v>2.0202077316690801E-2</v>
      </c>
      <c r="F613" s="7">
        <v>0</v>
      </c>
      <c r="G613" s="3"/>
      <c r="H613" s="3"/>
      <c r="I613" s="13"/>
      <c r="J613" s="13"/>
      <c r="K613" s="13"/>
      <c r="L613" s="13"/>
      <c r="M613" s="13"/>
      <c r="N613" s="13"/>
    </row>
    <row r="614" spans="1:14" ht="18.75" customHeight="1" x14ac:dyDescent="0.35">
      <c r="A614" s="7">
        <v>1.24436967142131E-3</v>
      </c>
      <c r="B614" s="7">
        <v>-5.1392470666152597E-3</v>
      </c>
      <c r="C614" s="7">
        <v>-1.32466403034536E-2</v>
      </c>
      <c r="D614" s="7">
        <v>-2.78579783665855E-2</v>
      </c>
      <c r="E614" s="7">
        <v>-2.0202077316690902E-2</v>
      </c>
      <c r="F614" s="7">
        <v>-7.6634992538224603E-3</v>
      </c>
      <c r="G614" s="3"/>
      <c r="H614" s="3"/>
      <c r="I614" s="13"/>
      <c r="J614" s="13"/>
      <c r="K614" s="13"/>
      <c r="L614" s="13"/>
      <c r="M614" s="13"/>
      <c r="N614" s="13"/>
    </row>
    <row r="615" spans="1:14" ht="18.75" customHeight="1" x14ac:dyDescent="0.35">
      <c r="A615" s="7">
        <v>3.1826596710074401E-2</v>
      </c>
      <c r="B615" s="7">
        <v>1.02522172586305E-2</v>
      </c>
      <c r="C615" s="7">
        <v>-1.3424472091800499E-2</v>
      </c>
      <c r="D615" s="7">
        <v>-1.13641845778895E-2</v>
      </c>
      <c r="E615" s="7">
        <v>2.8170001965438399E-2</v>
      </c>
      <c r="F615" s="7">
        <v>3.0302491241252599E-2</v>
      </c>
      <c r="G615" s="3"/>
      <c r="H615" s="3"/>
      <c r="I615" s="13"/>
      <c r="J615" s="13"/>
      <c r="K615" s="13"/>
      <c r="L615" s="13"/>
      <c r="M615" s="13"/>
      <c r="N615" s="13"/>
    </row>
    <row r="616" spans="1:14" ht="18.75" customHeight="1" x14ac:dyDescent="0.35">
      <c r="A616" s="7">
        <v>-3.6814061722847999E-2</v>
      </c>
      <c r="B616" s="7">
        <v>-5.1129701920151604E-3</v>
      </c>
      <c r="C616" s="7">
        <v>0</v>
      </c>
      <c r="D616" s="7">
        <v>5.6982352884690501E-3</v>
      </c>
      <c r="E616" s="7">
        <v>1.1838420881874499E-2</v>
      </c>
      <c r="F616" s="7">
        <v>7.4356076065767501E-3</v>
      </c>
      <c r="G616" s="3"/>
      <c r="H616" s="3"/>
      <c r="I616" s="13"/>
      <c r="J616" s="13"/>
      <c r="K616" s="13"/>
      <c r="L616" s="13"/>
      <c r="M616" s="13"/>
      <c r="N616" s="13"/>
    </row>
    <row r="617" spans="1:14" ht="18.75" customHeight="1" x14ac:dyDescent="0.35">
      <c r="A617" s="7">
        <v>4.8790387012172198E-2</v>
      </c>
      <c r="B617" s="7">
        <v>3.52675685776749E-2</v>
      </c>
      <c r="C617" s="7">
        <v>1.34244720918006E-2</v>
      </c>
      <c r="D617" s="7">
        <v>1.69024389658106E-2</v>
      </c>
      <c r="E617" s="7">
        <v>2.7080034491016699E-2</v>
      </c>
      <c r="F617" s="7">
        <v>3.6370654949462101E-2</v>
      </c>
      <c r="G617" s="3"/>
      <c r="H617" s="3"/>
      <c r="I617" s="13"/>
      <c r="J617" s="13"/>
      <c r="K617" s="13"/>
      <c r="L617" s="13"/>
      <c r="M617" s="13"/>
      <c r="N617" s="13"/>
    </row>
    <row r="618" spans="1:14" ht="18.75" customHeight="1" x14ac:dyDescent="0.35">
      <c r="A618" s="7">
        <v>4.6519914342744398E-2</v>
      </c>
      <c r="B618" s="7">
        <v>0</v>
      </c>
      <c r="C618" s="7">
        <v>1.3246640303453501E-2</v>
      </c>
      <c r="D618" s="7">
        <v>5.5712497840451503E-3</v>
      </c>
      <c r="E618" s="7">
        <v>7.6043443542554903E-3</v>
      </c>
      <c r="F618" s="7">
        <v>0</v>
      </c>
      <c r="G618" s="3"/>
      <c r="H618" s="3"/>
      <c r="I618" s="13"/>
      <c r="J618" s="13"/>
      <c r="K618" s="13"/>
      <c r="L618" s="13"/>
      <c r="M618" s="13"/>
      <c r="N618" s="13"/>
    </row>
    <row r="619" spans="1:14" ht="18.75" customHeight="1" x14ac:dyDescent="0.35">
      <c r="A619" s="7">
        <v>-5.3688612235429103E-2</v>
      </c>
      <c r="B619" s="7">
        <v>-4.9607147045526998E-3</v>
      </c>
      <c r="C619" s="7">
        <v>1.30734584031911E-2</v>
      </c>
      <c r="D619" s="7">
        <v>5.5403828479033898E-3</v>
      </c>
      <c r="E619" s="7">
        <v>0</v>
      </c>
      <c r="F619" s="7">
        <v>-4.3806262556038998E-2</v>
      </c>
      <c r="G619" s="3"/>
      <c r="H619" s="3"/>
      <c r="I619" s="13"/>
      <c r="J619" s="13"/>
      <c r="K619" s="13"/>
      <c r="L619" s="13"/>
      <c r="M619" s="13"/>
      <c r="N619" s="13"/>
    </row>
    <row r="620" spans="1:14" ht="18.75" customHeight="1" x14ac:dyDescent="0.35">
      <c r="A620" s="7">
        <v>8.7211381078010394E-2</v>
      </c>
      <c r="B620" s="7">
        <v>2.45679040453235E-2</v>
      </c>
      <c r="C620" s="7">
        <v>0</v>
      </c>
      <c r="D620" s="7">
        <v>-1.11116326319485E-2</v>
      </c>
      <c r="E620" s="7">
        <v>1.50373787217216E-2</v>
      </c>
      <c r="F620" s="7">
        <v>-4.97221863664511E-2</v>
      </c>
      <c r="G620" s="3"/>
      <c r="H620" s="3"/>
      <c r="I620" s="13"/>
      <c r="J620" s="13"/>
      <c r="K620" s="13"/>
      <c r="L620" s="13"/>
      <c r="M620" s="13"/>
      <c r="N620" s="13"/>
    </row>
    <row r="621" spans="1:14" ht="18.75" customHeight="1" x14ac:dyDescent="0.35">
      <c r="A621" s="7">
        <v>-7.76645978325919E-2</v>
      </c>
      <c r="B621" s="7">
        <v>0</v>
      </c>
      <c r="C621" s="7">
        <v>0</v>
      </c>
      <c r="D621" s="7">
        <v>5.5712497840451503E-3</v>
      </c>
      <c r="E621" s="7">
        <v>-3.03043368670953E-2</v>
      </c>
      <c r="F621" s="7">
        <v>-2.7837160988405101E-2</v>
      </c>
      <c r="G621" s="3"/>
      <c r="H621" s="3"/>
      <c r="I621" s="13"/>
      <c r="J621" s="13"/>
      <c r="K621" s="13"/>
      <c r="L621" s="13"/>
      <c r="M621" s="13"/>
      <c r="N621" s="13"/>
    </row>
    <row r="622" spans="1:14" ht="18.75" customHeight="1" x14ac:dyDescent="0.35">
      <c r="A622" s="7">
        <v>4.7392717849888801E-3</v>
      </c>
      <c r="B622" s="7">
        <v>-2.4567904045323601E-2</v>
      </c>
      <c r="C622" s="7">
        <v>0</v>
      </c>
      <c r="D622" s="7">
        <v>2.1979703402975701E-2</v>
      </c>
      <c r="E622" s="7">
        <v>0</v>
      </c>
      <c r="F622" s="7">
        <v>-1.21657827136274E-2</v>
      </c>
      <c r="G622" s="3"/>
      <c r="H622" s="3"/>
      <c r="I622" s="13"/>
      <c r="J622" s="13"/>
      <c r="K622" s="13"/>
      <c r="L622" s="13"/>
      <c r="M622" s="13"/>
      <c r="N622" s="13"/>
    </row>
    <row r="623" spans="1:14" ht="18.75" customHeight="1" x14ac:dyDescent="0.35">
      <c r="A623" s="7">
        <v>-1.9093682427046999E-2</v>
      </c>
      <c r="B623" s="7">
        <v>-1.5038618156352801E-2</v>
      </c>
      <c r="C623" s="7">
        <v>-2.6320098706644701E-2</v>
      </c>
      <c r="D623" s="7">
        <v>-5.01516274413005E-2</v>
      </c>
      <c r="E623" s="7">
        <v>3.77390715735893E-2</v>
      </c>
      <c r="F623" s="7">
        <v>-6.3184203215986307E-2</v>
      </c>
      <c r="G623" s="3"/>
      <c r="H623" s="3"/>
      <c r="I623" s="13"/>
      <c r="J623" s="13"/>
      <c r="K623" s="13"/>
      <c r="L623" s="13"/>
      <c r="M623" s="13"/>
      <c r="N623" s="13"/>
    </row>
    <row r="624" spans="1:14" ht="18.75" customHeight="1" x14ac:dyDescent="0.35">
      <c r="A624" s="7">
        <v>2.3810599418779999E-2</v>
      </c>
      <c r="B624" s="7">
        <v>-2.0407482783384601E-2</v>
      </c>
      <c r="C624" s="7">
        <v>0</v>
      </c>
      <c r="D624" s="7">
        <v>-0.114926100568798</v>
      </c>
      <c r="E624" s="7">
        <v>-5.7156492273487701E-2</v>
      </c>
      <c r="F624" s="7">
        <v>-4.4449232260883403E-2</v>
      </c>
      <c r="G624" s="3"/>
      <c r="H624" s="3"/>
      <c r="I624" s="13"/>
      <c r="J624" s="13"/>
      <c r="K624" s="13"/>
      <c r="L624" s="13"/>
      <c r="M624" s="13"/>
      <c r="N624" s="13"/>
    </row>
    <row r="625" spans="1:14" ht="18.75" customHeight="1" x14ac:dyDescent="0.35">
      <c r="A625" s="7">
        <v>-4.7169169917330904E-3</v>
      </c>
      <c r="B625" s="7">
        <v>-5.1730695535267901E-3</v>
      </c>
      <c r="C625" s="7">
        <v>0</v>
      </c>
      <c r="D625" s="7">
        <v>1.9048833241338499E-2</v>
      </c>
      <c r="E625" s="7">
        <v>0</v>
      </c>
      <c r="F625" s="7">
        <v>-6.0907159932160303E-2</v>
      </c>
      <c r="G625" s="3"/>
      <c r="H625" s="3"/>
      <c r="I625" s="13"/>
      <c r="J625" s="13"/>
      <c r="K625" s="13"/>
      <c r="L625" s="13"/>
      <c r="M625" s="13"/>
      <c r="N625" s="13"/>
    </row>
    <row r="626" spans="1:14" ht="18.75" customHeight="1" x14ac:dyDescent="0.35">
      <c r="A626" s="7">
        <v>4.84522531060156E-2</v>
      </c>
      <c r="B626" s="7">
        <v>-1.5666959015408599E-2</v>
      </c>
      <c r="C626" s="7">
        <v>0</v>
      </c>
      <c r="D626" s="7">
        <v>-0.120148548880345</v>
      </c>
      <c r="E626" s="7">
        <v>4.7002954142316901E-2</v>
      </c>
      <c r="F626" s="7">
        <v>1.43899155817715E-2</v>
      </c>
      <c r="G626" s="3"/>
      <c r="H626" s="3"/>
      <c r="I626" s="13"/>
      <c r="J626" s="13"/>
      <c r="K626" s="13"/>
      <c r="L626" s="13"/>
      <c r="M626" s="13"/>
      <c r="N626" s="13"/>
    </row>
    <row r="627" spans="1:14" ht="18.75" customHeight="1" x14ac:dyDescent="0.35">
      <c r="A627" s="7">
        <v>1.12562564611111E-3</v>
      </c>
      <c r="B627" s="7">
        <v>1.5666959015408599E-2</v>
      </c>
      <c r="C627" s="7">
        <v>2.6320098706644798E-2</v>
      </c>
      <c r="D627" s="7">
        <v>-6.4582857836564995E-4</v>
      </c>
      <c r="E627" s="7">
        <v>-5.2365501646949197E-2</v>
      </c>
      <c r="F627" s="7">
        <v>1.8863356127014001E-2</v>
      </c>
      <c r="G627" s="3"/>
      <c r="H627" s="3"/>
      <c r="I627" s="13"/>
      <c r="J627" s="13"/>
      <c r="K627" s="13"/>
      <c r="L627" s="13"/>
      <c r="M627" s="13"/>
      <c r="N627" s="13"/>
    </row>
    <row r="628" spans="1:14" ht="18.75" customHeight="1" x14ac:dyDescent="0.35">
      <c r="A628" s="7">
        <v>-2.1604146605552599E-2</v>
      </c>
      <c r="B628" s="7">
        <v>5.1730695535267598E-3</v>
      </c>
      <c r="C628" s="7">
        <v>-1.3073458403191201E-2</v>
      </c>
      <c r="D628" s="7">
        <v>6.4395929484732202E-3</v>
      </c>
      <c r="E628" s="7">
        <v>-1.4443798025989701E-2</v>
      </c>
      <c r="F628" s="7">
        <v>4.6624150569251699E-3</v>
      </c>
      <c r="G628" s="3"/>
      <c r="H628" s="3"/>
      <c r="I628" s="13"/>
      <c r="J628" s="13"/>
      <c r="K628" s="13"/>
      <c r="L628" s="13"/>
      <c r="M628" s="13"/>
      <c r="N628" s="13"/>
    </row>
    <row r="629" spans="1:14" ht="18.75" customHeight="1" x14ac:dyDescent="0.35">
      <c r="A629" s="7">
        <v>0</v>
      </c>
      <c r="B629" s="7">
        <v>5.1392470666152103E-3</v>
      </c>
      <c r="C629" s="7">
        <v>-5.4073111089428999E-2</v>
      </c>
      <c r="D629" s="7">
        <v>1.27377304558193E-2</v>
      </c>
      <c r="E629" s="7">
        <v>-1.8345300335973098E-2</v>
      </c>
      <c r="F629" s="7">
        <v>0</v>
      </c>
      <c r="G629" s="3"/>
      <c r="H629" s="3"/>
      <c r="I629" s="13"/>
      <c r="J629" s="13"/>
      <c r="K629" s="13"/>
      <c r="L629" s="13"/>
      <c r="M629" s="13"/>
      <c r="N629" s="13"/>
    </row>
    <row r="630" spans="1:14" ht="18.75" customHeight="1" x14ac:dyDescent="0.35">
      <c r="A630" s="7">
        <v>6.5615558596948897E-2</v>
      </c>
      <c r="B630" s="7">
        <v>-6.3516710429030704E-2</v>
      </c>
      <c r="C630" s="7">
        <v>0</v>
      </c>
      <c r="D630" s="7">
        <v>-3.2163295028905602E-2</v>
      </c>
      <c r="E630" s="7">
        <v>-3.0079341049140802E-2</v>
      </c>
      <c r="F630" s="7">
        <v>0</v>
      </c>
      <c r="G630" s="3"/>
      <c r="H630" s="3"/>
      <c r="I630" s="13"/>
      <c r="J630" s="13"/>
      <c r="K630" s="13"/>
      <c r="L630" s="13"/>
      <c r="M630" s="13"/>
      <c r="N630" s="13"/>
    </row>
    <row r="631" spans="1:14" ht="18.75" customHeight="1" x14ac:dyDescent="0.35">
      <c r="A631" s="7">
        <v>0</v>
      </c>
      <c r="B631" s="7">
        <v>6.9603348705814694E-2</v>
      </c>
      <c r="C631" s="7">
        <v>-8.7006290325590999E-2</v>
      </c>
      <c r="D631" s="7">
        <v>-1.9800730250733301E-2</v>
      </c>
      <c r="E631" s="7">
        <v>2.2640507774148399E-2</v>
      </c>
      <c r="F631" s="7">
        <v>1.3858218388080301E-2</v>
      </c>
      <c r="G631" s="3"/>
      <c r="H631" s="3"/>
      <c r="I631" s="13"/>
      <c r="J631" s="13"/>
      <c r="K631" s="13"/>
      <c r="L631" s="13"/>
      <c r="M631" s="13"/>
      <c r="N631" s="13"/>
    </row>
    <row r="632" spans="1:14" ht="18.75" customHeight="1" x14ac:dyDescent="0.35">
      <c r="A632" s="7">
        <v>5.3677601282422598E-3</v>
      </c>
      <c r="B632" s="7">
        <v>-9.7579288292264799E-3</v>
      </c>
      <c r="C632" s="7">
        <v>-1.5269115511725599E-2</v>
      </c>
      <c r="D632" s="7">
        <v>-6.6883388273429401E-3</v>
      </c>
      <c r="E632" s="7">
        <v>0</v>
      </c>
      <c r="F632" s="7">
        <v>-3.26330015485694E-2</v>
      </c>
      <c r="G632" s="3"/>
      <c r="H632" s="3"/>
      <c r="I632" s="13"/>
      <c r="J632" s="13"/>
      <c r="K632" s="13"/>
      <c r="L632" s="13"/>
      <c r="M632" s="13"/>
      <c r="N632" s="13"/>
    </row>
    <row r="633" spans="1:14" ht="18.75" customHeight="1" x14ac:dyDescent="0.35">
      <c r="A633" s="7">
        <v>-1.0713641178814899E-3</v>
      </c>
      <c r="B633" s="7">
        <v>9.7579288292265198E-3</v>
      </c>
      <c r="C633" s="7">
        <v>1.52691155117255E-2</v>
      </c>
      <c r="D633" s="7">
        <v>-1.35123940181256E-2</v>
      </c>
      <c r="E633" s="7">
        <v>0</v>
      </c>
      <c r="F633" s="7">
        <v>0</v>
      </c>
      <c r="G633" s="3"/>
      <c r="H633" s="3"/>
      <c r="I633" s="13"/>
      <c r="J633" s="13"/>
      <c r="K633" s="13"/>
      <c r="L633" s="13"/>
      <c r="M633" s="13"/>
      <c r="N633" s="13"/>
    </row>
    <row r="634" spans="1:14" ht="18.75" customHeight="1" x14ac:dyDescent="0.35">
      <c r="A634" s="7">
        <v>-9.6931245528269292E-3</v>
      </c>
      <c r="B634" s="7">
        <v>-1.9612013889641702E-2</v>
      </c>
      <c r="C634" s="7">
        <v>1.5039471686749101E-2</v>
      </c>
      <c r="D634" s="7">
        <v>-6.8252888822375101E-3</v>
      </c>
      <c r="E634" s="7">
        <v>-3.73572902526239E-3</v>
      </c>
      <c r="F634" s="7">
        <v>-2.3983928416651201E-2</v>
      </c>
      <c r="G634" s="3"/>
      <c r="H634" s="3"/>
      <c r="I634" s="13"/>
      <c r="J634" s="13"/>
      <c r="K634" s="13"/>
      <c r="L634" s="13"/>
      <c r="M634" s="13"/>
      <c r="N634" s="13"/>
    </row>
    <row r="635" spans="1:14" ht="18.75" customHeight="1" x14ac:dyDescent="0.35">
      <c r="A635" s="7">
        <v>-3.2518402493173699E-3</v>
      </c>
      <c r="B635" s="7">
        <v>6.2371077453815198E-2</v>
      </c>
      <c r="C635" s="7">
        <v>1.48166332130887E-2</v>
      </c>
      <c r="D635" s="7">
        <v>5.33408170750128E-2</v>
      </c>
      <c r="E635" s="7">
        <v>-7.5181639497573002E-3</v>
      </c>
      <c r="F635" s="7">
        <v>6.5750184743589707E-2</v>
      </c>
      <c r="G635" s="3"/>
      <c r="H635" s="3"/>
      <c r="I635" s="13"/>
      <c r="J635" s="13"/>
      <c r="K635" s="13"/>
      <c r="L635" s="13"/>
      <c r="M635" s="13"/>
      <c r="N635" s="13"/>
    </row>
    <row r="636" spans="1:14" ht="18.75" customHeight="1" x14ac:dyDescent="0.35">
      <c r="A636" s="7">
        <v>-1.0864946600284201E-3</v>
      </c>
      <c r="B636" s="7">
        <v>-1.4050847905384099E-2</v>
      </c>
      <c r="C636" s="7">
        <v>1.45857054780136E-2</v>
      </c>
      <c r="D636" s="7">
        <v>0</v>
      </c>
      <c r="E636" s="7">
        <v>-1.1386614799128799E-2</v>
      </c>
      <c r="F636" s="7">
        <v>-1.8350695380762099E-2</v>
      </c>
      <c r="G636" s="3"/>
      <c r="H636" s="3"/>
      <c r="I636" s="13"/>
      <c r="J636" s="13"/>
      <c r="K636" s="13"/>
      <c r="L636" s="13"/>
      <c r="M636" s="13"/>
      <c r="N636" s="13"/>
    </row>
    <row r="637" spans="1:14" ht="18.75" customHeight="1" x14ac:dyDescent="0.35">
      <c r="A637" s="7">
        <v>4.2559808195089102E-2</v>
      </c>
      <c r="B637" s="7">
        <v>0</v>
      </c>
      <c r="C637" s="7">
        <v>1.4390405636118601E-2</v>
      </c>
      <c r="D637" s="7">
        <v>6.4719065280396402E-3</v>
      </c>
      <c r="E637" s="7">
        <v>3.0079341049140899E-2</v>
      </c>
      <c r="F637" s="7">
        <v>9.2174406023928998E-3</v>
      </c>
      <c r="G637" s="3"/>
      <c r="H637" s="3"/>
      <c r="I637" s="13"/>
      <c r="J637" s="13"/>
      <c r="K637" s="13"/>
      <c r="L637" s="13"/>
      <c r="M637" s="13"/>
      <c r="N637" s="13"/>
    </row>
    <row r="638" spans="1:14" ht="18.75" customHeight="1" x14ac:dyDescent="0.35">
      <c r="A638" s="7">
        <v>-4.1755858616523396E-3</v>
      </c>
      <c r="B638" s="7">
        <v>2.7907001939159098E-2</v>
      </c>
      <c r="C638" s="7">
        <v>0</v>
      </c>
      <c r="D638" s="7">
        <v>3.7984772717450398E-2</v>
      </c>
      <c r="E638" s="7">
        <v>7.3794467596475302E-3</v>
      </c>
      <c r="F638" s="7">
        <v>9.61457094906632E-2</v>
      </c>
      <c r="G638" s="3"/>
      <c r="H638" s="3"/>
      <c r="I638" s="13"/>
      <c r="J638" s="13"/>
      <c r="K638" s="13"/>
      <c r="L638" s="13"/>
      <c r="M638" s="13"/>
      <c r="N638" s="13"/>
    </row>
    <row r="639" spans="1:14" ht="18.75" customHeight="1" x14ac:dyDescent="0.35">
      <c r="A639" s="7">
        <v>-5.1513310182076499E-2</v>
      </c>
      <c r="B639" s="7">
        <v>9.1341433170137095E-3</v>
      </c>
      <c r="C639" s="7">
        <v>0</v>
      </c>
      <c r="D639" s="7">
        <v>6.1913581940600503E-3</v>
      </c>
      <c r="E639" s="7">
        <v>1.0965853576325599E-2</v>
      </c>
      <c r="F639" s="7">
        <v>-2.1055174829187302E-2</v>
      </c>
      <c r="G639" s="3"/>
      <c r="H639" s="3"/>
      <c r="I639" s="13"/>
      <c r="J639" s="13"/>
      <c r="K639" s="13"/>
      <c r="L639" s="13"/>
      <c r="M639" s="13"/>
      <c r="N639" s="13"/>
    </row>
    <row r="640" spans="1:14" ht="18.75" customHeight="1" x14ac:dyDescent="0.35">
      <c r="A640" s="7">
        <v>0</v>
      </c>
      <c r="B640" s="7">
        <v>2.2473600349755301E-2</v>
      </c>
      <c r="C640" s="7">
        <v>1.41862561822102E-2</v>
      </c>
      <c r="D640" s="7">
        <v>6.1532610300128101E-3</v>
      </c>
      <c r="E640" s="7">
        <v>-7.2986724807830904E-3</v>
      </c>
      <c r="F640" s="7">
        <v>0</v>
      </c>
      <c r="G640" s="3"/>
      <c r="H640" s="3"/>
      <c r="I640" s="13"/>
      <c r="J640" s="13"/>
      <c r="K640" s="13"/>
      <c r="L640" s="13"/>
      <c r="M640" s="13"/>
      <c r="N640" s="13"/>
    </row>
    <row r="641" spans="1:14" ht="18.75" customHeight="1" x14ac:dyDescent="0.35">
      <c r="A641" s="7">
        <v>-8.8497736556635408E-3</v>
      </c>
      <c r="B641" s="7">
        <v>-1.7934291500674899E-2</v>
      </c>
      <c r="C641" s="7">
        <v>0</v>
      </c>
      <c r="D641" s="7">
        <v>-5.0329391941523298E-2</v>
      </c>
      <c r="E641" s="7">
        <v>7.2986724807830297E-3</v>
      </c>
      <c r="F641" s="7">
        <v>2.1055174829187499E-2</v>
      </c>
      <c r="G641" s="3"/>
      <c r="H641" s="3"/>
      <c r="I641" s="13"/>
      <c r="J641" s="13"/>
      <c r="K641" s="13"/>
      <c r="L641" s="13"/>
      <c r="M641" s="13"/>
      <c r="N641" s="13"/>
    </row>
    <row r="642" spans="1:14" ht="18.75" customHeight="1" x14ac:dyDescent="0.35">
      <c r="A642" s="7">
        <v>-1.1118603935429299E-3</v>
      </c>
      <c r="B642" s="7">
        <v>3.9913910347163198E-2</v>
      </c>
      <c r="C642" s="7">
        <v>6.8060929218839994E-2</v>
      </c>
      <c r="D642" s="7">
        <v>8.0540255765414404E-2</v>
      </c>
      <c r="E642" s="7">
        <v>-2.5784133610965501E-2</v>
      </c>
      <c r="F642" s="7">
        <v>0</v>
      </c>
      <c r="G642" s="3"/>
      <c r="H642" s="3"/>
      <c r="I642" s="13"/>
      <c r="J642" s="13"/>
      <c r="K642" s="13"/>
      <c r="L642" s="13"/>
      <c r="M642" s="13"/>
      <c r="N642" s="13"/>
    </row>
    <row r="643" spans="1:14" ht="18.75" customHeight="1" x14ac:dyDescent="0.35">
      <c r="A643" s="7">
        <v>-1.0061567066379701E-2</v>
      </c>
      <c r="B643" s="7">
        <v>-3.5401753830738E-2</v>
      </c>
      <c r="C643" s="7">
        <v>-4.02782559871247E-2</v>
      </c>
      <c r="D643" s="7">
        <v>-8.0540255765414404E-2</v>
      </c>
      <c r="E643" s="7">
        <v>1.11331261242515E-2</v>
      </c>
      <c r="F643" s="7">
        <v>0</v>
      </c>
      <c r="G643" s="3"/>
      <c r="H643" s="3"/>
      <c r="I643" s="13"/>
      <c r="J643" s="13"/>
      <c r="K643" s="13"/>
      <c r="L643" s="13"/>
      <c r="M643" s="13"/>
      <c r="N643" s="13"/>
    </row>
    <row r="644" spans="1:14" ht="18.75" customHeight="1" x14ac:dyDescent="0.35">
      <c r="A644" s="7">
        <v>1.8921142423444001E-2</v>
      </c>
      <c r="B644" s="7">
        <v>-5.5573076354471999E-2</v>
      </c>
      <c r="C644" s="7">
        <v>-5.6359335050044E-2</v>
      </c>
      <c r="D644" s="7">
        <v>-3.2786701875346401E-2</v>
      </c>
      <c r="E644" s="7">
        <v>-2.2387019099271099E-2</v>
      </c>
      <c r="F644" s="7">
        <v>0</v>
      </c>
      <c r="G644" s="3"/>
      <c r="H644" s="3"/>
      <c r="I644" s="13"/>
      <c r="J644" s="13"/>
      <c r="K644" s="13"/>
      <c r="L644" s="13"/>
      <c r="M644" s="13"/>
      <c r="N644" s="13"/>
    </row>
    <row r="645" spans="1:14" ht="18.75" customHeight="1" x14ac:dyDescent="0.35">
      <c r="A645" s="7">
        <v>3.3022452966741901E-3</v>
      </c>
      <c r="B645" s="7">
        <v>1.4183745187733699E-2</v>
      </c>
      <c r="C645" s="7">
        <v>-1.45857054780136E-2</v>
      </c>
      <c r="D645" s="7">
        <v>6.6439019951122702E-3</v>
      </c>
      <c r="E645" s="7">
        <v>-8.6670284775787407E-2</v>
      </c>
      <c r="F645" s="7">
        <v>0</v>
      </c>
      <c r="G645" s="3"/>
      <c r="H645" s="3"/>
      <c r="I645" s="13"/>
      <c r="J645" s="13"/>
      <c r="K645" s="13"/>
      <c r="L645" s="13"/>
      <c r="M645" s="13"/>
      <c r="N645" s="13"/>
    </row>
    <row r="646" spans="1:14" ht="18.75" customHeight="1" x14ac:dyDescent="0.35">
      <c r="A646" s="7">
        <v>0</v>
      </c>
      <c r="B646" s="7">
        <v>5.0359601888115099E-2</v>
      </c>
      <c r="C646" s="7">
        <v>1.45857054780136E-2</v>
      </c>
      <c r="D646" s="7">
        <v>-5.4429829866577302E-2</v>
      </c>
      <c r="E646" s="7">
        <v>-9.9433034951273994E-2</v>
      </c>
      <c r="F646" s="7">
        <v>1.65306623535709E-2</v>
      </c>
      <c r="G646" s="3"/>
      <c r="H646" s="3"/>
      <c r="I646" s="13"/>
      <c r="J646" s="13"/>
      <c r="K646" s="13"/>
      <c r="L646" s="13"/>
      <c r="M646" s="13"/>
      <c r="N646" s="13"/>
    </row>
    <row r="647" spans="1:14" ht="18.75" customHeight="1" x14ac:dyDescent="0.35">
      <c r="A647" s="7">
        <v>-4.4055198622644301E-3</v>
      </c>
      <c r="B647" s="7">
        <v>-7.8931168933125503E-2</v>
      </c>
      <c r="C647" s="7">
        <v>-7.5216807164961999E-2</v>
      </c>
      <c r="D647" s="7">
        <v>-5.7574587786361299E-2</v>
      </c>
      <c r="E647" s="7">
        <v>0</v>
      </c>
      <c r="F647" s="7">
        <v>0</v>
      </c>
      <c r="G647" s="3"/>
      <c r="H647" s="3"/>
      <c r="I647" s="13"/>
      <c r="J647" s="13"/>
      <c r="K647" s="13"/>
      <c r="L647" s="13"/>
      <c r="M647" s="13"/>
      <c r="N647" s="13"/>
    </row>
    <row r="648" spans="1:14" ht="18.75" customHeight="1" x14ac:dyDescent="0.35">
      <c r="A648" s="7">
        <v>-9.4868546886164404E-2</v>
      </c>
      <c r="B648" s="7">
        <v>-6.4861405063605798E-2</v>
      </c>
      <c r="C648" s="7">
        <v>-3.1752251809785498E-2</v>
      </c>
      <c r="D648" s="7">
        <v>-0.117783035656383</v>
      </c>
      <c r="E648" s="7">
        <v>0</v>
      </c>
      <c r="F648" s="7">
        <v>0</v>
      </c>
      <c r="G648" s="3"/>
      <c r="H648" s="3"/>
      <c r="I648" s="13"/>
      <c r="J648" s="13"/>
      <c r="K648" s="13"/>
      <c r="L648" s="13"/>
      <c r="M648" s="13"/>
      <c r="N648" s="13"/>
    </row>
    <row r="649" spans="1:14" ht="18.75" customHeight="1" x14ac:dyDescent="0.35">
      <c r="A649" s="7">
        <v>1.2126754761174099E-3</v>
      </c>
      <c r="B649" s="7">
        <v>1.5344605398117E-2</v>
      </c>
      <c r="C649" s="7">
        <v>4.7258133085170698E-2</v>
      </c>
      <c r="D649" s="7">
        <v>5.6701438097407797E-2</v>
      </c>
      <c r="E649" s="7">
        <v>6.59600789585678E-2</v>
      </c>
      <c r="F649" s="7">
        <v>0</v>
      </c>
      <c r="G649" s="3"/>
      <c r="H649" s="3"/>
      <c r="I649" s="13"/>
      <c r="J649" s="13"/>
      <c r="K649" s="13"/>
      <c r="L649" s="13"/>
      <c r="M649" s="13"/>
      <c r="N649" s="13"/>
    </row>
    <row r="650" spans="1:14" ht="18.75" customHeight="1" x14ac:dyDescent="0.35">
      <c r="A650" s="7">
        <v>0.123379096406109</v>
      </c>
      <c r="B650" s="7">
        <v>6.8659582389504301E-2</v>
      </c>
      <c r="C650" s="7">
        <v>5.9710925889577E-2</v>
      </c>
      <c r="D650" s="7">
        <v>0.132543897715763</v>
      </c>
      <c r="E650" s="7">
        <v>0.120143240768494</v>
      </c>
      <c r="F650" s="7">
        <v>-2.0706380980013199E-2</v>
      </c>
      <c r="G650" s="3"/>
      <c r="H650" s="3"/>
      <c r="I650" s="13"/>
      <c r="J650" s="13"/>
      <c r="K650" s="13"/>
      <c r="L650" s="13"/>
      <c r="M650" s="13"/>
      <c r="N650" s="13"/>
    </row>
    <row r="651" spans="1:14" ht="18.75" customHeight="1" x14ac:dyDescent="0.35">
      <c r="A651" s="7">
        <v>-6.3178895393007806E-2</v>
      </c>
      <c r="B651" s="7">
        <v>0.10345844378466899</v>
      </c>
      <c r="C651" s="7">
        <v>4.2564479947739702E-2</v>
      </c>
      <c r="D651" s="7">
        <v>6.0213010848345898E-2</v>
      </c>
      <c r="E651" s="7">
        <v>-1.1386614799128799E-2</v>
      </c>
      <c r="F651" s="7">
        <v>4.1757186264420997E-3</v>
      </c>
      <c r="G651" s="3"/>
      <c r="H651" s="3"/>
      <c r="I651" s="13"/>
      <c r="J651" s="13"/>
      <c r="K651" s="13"/>
      <c r="L651" s="13"/>
      <c r="M651" s="13"/>
      <c r="N651" s="13"/>
    </row>
    <row r="652" spans="1:14" ht="18.75" customHeight="1" x14ac:dyDescent="0.35">
      <c r="A652" s="7">
        <v>5.4199404411120998E-3</v>
      </c>
      <c r="B652" s="7">
        <v>2.1143174603093E-2</v>
      </c>
      <c r="C652" s="7">
        <v>2.7401998694174898E-2</v>
      </c>
      <c r="D652" s="7">
        <v>3.82267491990066E-2</v>
      </c>
      <c r="E652" s="7">
        <v>6.6443776888620798E-2</v>
      </c>
      <c r="F652" s="7">
        <v>4.1583544830461798E-3</v>
      </c>
      <c r="G652" s="3"/>
      <c r="H652" s="3"/>
      <c r="I652" s="13"/>
      <c r="J652" s="13"/>
      <c r="K652" s="13"/>
      <c r="L652" s="13"/>
      <c r="M652" s="13"/>
      <c r="N652" s="13"/>
    </row>
    <row r="653" spans="1:14" ht="18.75" customHeight="1" x14ac:dyDescent="0.35">
      <c r="A653" s="7">
        <v>-5.4199404411121397E-3</v>
      </c>
      <c r="B653" s="7">
        <v>4.17920058759985E-3</v>
      </c>
      <c r="C653" s="7">
        <v>-1.36071435918706E-2</v>
      </c>
      <c r="D653" s="7">
        <v>0</v>
      </c>
      <c r="E653" s="7">
        <v>1.7700184994560799E-2</v>
      </c>
      <c r="F653" s="7">
        <v>0</v>
      </c>
      <c r="G653" s="3"/>
      <c r="H653" s="3"/>
      <c r="I653" s="13"/>
      <c r="J653" s="13"/>
      <c r="K653" s="13"/>
      <c r="L653" s="13"/>
      <c r="M653" s="13"/>
      <c r="N653" s="13"/>
    </row>
    <row r="654" spans="1:14" ht="18.75" customHeight="1" x14ac:dyDescent="0.35">
      <c r="A654" s="7">
        <v>-2.1762893963756199E-3</v>
      </c>
      <c r="B654" s="7">
        <v>8.2941835454030492E-3</v>
      </c>
      <c r="C654" s="7">
        <v>4.02782559871247E-2</v>
      </c>
      <c r="D654" s="7">
        <v>3.0768635258011601E-2</v>
      </c>
      <c r="E654" s="7">
        <v>-1.41332691857976E-2</v>
      </c>
      <c r="F654" s="7">
        <v>0</v>
      </c>
      <c r="G654" s="3"/>
      <c r="H654" s="3"/>
      <c r="I654" s="13"/>
      <c r="J654" s="13"/>
      <c r="K654" s="13"/>
      <c r="L654" s="13"/>
      <c r="M654" s="13"/>
      <c r="N654" s="13"/>
    </row>
    <row r="655" spans="1:14" ht="18.75" customHeight="1" x14ac:dyDescent="0.35">
      <c r="A655" s="7">
        <v>-1.42623576965641E-2</v>
      </c>
      <c r="B655" s="7">
        <v>2.85173475380966E-2</v>
      </c>
      <c r="C655" s="7">
        <v>-1.32466403034536E-2</v>
      </c>
      <c r="D655" s="7">
        <v>0</v>
      </c>
      <c r="E655" s="7">
        <v>3.1525598830574098E-2</v>
      </c>
      <c r="F655" s="7">
        <v>0</v>
      </c>
      <c r="G655" s="3"/>
      <c r="H655" s="3"/>
      <c r="I655" s="13"/>
      <c r="J655" s="13"/>
      <c r="K655" s="13"/>
      <c r="L655" s="13"/>
      <c r="M655" s="13"/>
      <c r="N655" s="13"/>
    </row>
    <row r="656" spans="1:14" ht="18.75" customHeight="1" x14ac:dyDescent="0.35">
      <c r="A656" s="7">
        <v>9.8819696125286904E-2</v>
      </c>
      <c r="B656" s="7">
        <v>4.3227869304725199E-2</v>
      </c>
      <c r="C656" s="7">
        <v>6.4532646034704405E-2</v>
      </c>
      <c r="D656" s="7">
        <v>4.73500352981025E-2</v>
      </c>
      <c r="E656" s="7">
        <v>6.0217665164987701E-2</v>
      </c>
      <c r="F656" s="7">
        <v>9.1148592149801602E-2</v>
      </c>
      <c r="G656" s="3"/>
      <c r="H656" s="3"/>
      <c r="I656" s="13"/>
      <c r="J656" s="13"/>
      <c r="K656" s="13"/>
      <c r="L656" s="13"/>
      <c r="M656" s="13"/>
      <c r="N656" s="13"/>
    </row>
    <row r="657" spans="1:14" ht="18.75" customHeight="1" x14ac:dyDescent="0.35">
      <c r="A657" s="7">
        <v>-8.2381049032347206E-2</v>
      </c>
      <c r="B657" s="7">
        <v>1.9048836816677801E-2</v>
      </c>
      <c r="C657" s="7">
        <v>-5.1286005731250701E-2</v>
      </c>
      <c r="D657" s="7">
        <v>1.7190684683096601E-2</v>
      </c>
      <c r="E657" s="7">
        <v>2.56440753921106E-2</v>
      </c>
      <c r="F657" s="7">
        <v>3.7182149880797599E-2</v>
      </c>
      <c r="G657" s="3"/>
      <c r="H657" s="3"/>
      <c r="I657" s="13"/>
      <c r="J657" s="13"/>
      <c r="K657" s="13"/>
      <c r="L657" s="13"/>
      <c r="M657" s="13"/>
      <c r="N657" s="13"/>
    </row>
    <row r="658" spans="1:14" ht="18.75" customHeight="1" x14ac:dyDescent="0.35">
      <c r="A658" s="7">
        <v>7.33313131620104E-2</v>
      </c>
      <c r="B658" s="7">
        <v>1.12564280571349E-2</v>
      </c>
      <c r="C658" s="7">
        <v>6.3709924566954401E-2</v>
      </c>
      <c r="D658" s="7">
        <v>-5.6974556984862599E-3</v>
      </c>
      <c r="E658" s="7">
        <v>-5.19590737098422E-2</v>
      </c>
      <c r="F658" s="7">
        <v>-1.4707378074009E-2</v>
      </c>
      <c r="G658" s="3"/>
      <c r="H658" s="3"/>
      <c r="I658" s="13"/>
      <c r="J658" s="13"/>
      <c r="K658" s="13"/>
      <c r="L658" s="13"/>
      <c r="M658" s="13"/>
      <c r="N658" s="13"/>
    </row>
    <row r="659" spans="1:14" ht="18.75" customHeight="1" x14ac:dyDescent="0.35">
      <c r="A659" s="7">
        <v>-4.6520083162996197E-2</v>
      </c>
      <c r="B659" s="7">
        <v>1.07200296133568E-3</v>
      </c>
      <c r="C659" s="7">
        <v>-7.6956564870408098E-2</v>
      </c>
      <c r="D659" s="7">
        <v>0</v>
      </c>
      <c r="E659" s="7">
        <v>1.3244056553500401E-2</v>
      </c>
      <c r="F659" s="7">
        <v>4.7023784333354003E-2</v>
      </c>
      <c r="G659" s="3"/>
      <c r="H659" s="3"/>
      <c r="I659" s="13"/>
      <c r="J659" s="13"/>
      <c r="K659" s="13"/>
      <c r="L659" s="13"/>
      <c r="M659" s="13"/>
      <c r="N659" s="13"/>
    </row>
    <row r="660" spans="1:14" ht="18.75" customHeight="1" x14ac:dyDescent="0.35">
      <c r="A660" s="7">
        <v>1.3662766426474101E-2</v>
      </c>
      <c r="B660" s="7">
        <v>6.3643200672023996E-3</v>
      </c>
      <c r="C660" s="7">
        <v>-1.3424472091800499E-2</v>
      </c>
      <c r="D660" s="7">
        <v>0</v>
      </c>
      <c r="E660" s="7">
        <v>6.5568269199137797E-3</v>
      </c>
      <c r="F660" s="7">
        <v>-1.4231242097049301E-2</v>
      </c>
      <c r="G660" s="3"/>
      <c r="H660" s="3"/>
      <c r="I660" s="13"/>
      <c r="J660" s="13"/>
      <c r="K660" s="13"/>
      <c r="L660" s="13"/>
      <c r="M660" s="13"/>
      <c r="N660" s="13"/>
    </row>
    <row r="661" spans="1:14" ht="18.75" customHeight="1" x14ac:dyDescent="0.35">
      <c r="A661" s="7">
        <v>-6.4677710321426607E-2</v>
      </c>
      <c r="B661" s="7">
        <v>0</v>
      </c>
      <c r="C661" s="7">
        <v>2.6671112395254E-2</v>
      </c>
      <c r="D661" s="7">
        <v>0</v>
      </c>
      <c r="E661" s="7">
        <v>0</v>
      </c>
      <c r="F661" s="7">
        <v>3.5781127131576098E-3</v>
      </c>
      <c r="G661" s="3"/>
      <c r="H661" s="3"/>
      <c r="I661" s="13"/>
      <c r="J661" s="13"/>
      <c r="K661" s="13"/>
      <c r="L661" s="13"/>
      <c r="M661" s="13"/>
      <c r="N661" s="13"/>
    </row>
    <row r="662" spans="1:14" ht="18.75" customHeight="1" x14ac:dyDescent="0.35">
      <c r="A662" s="7">
        <v>3.2861816104267798E-2</v>
      </c>
      <c r="B662" s="7">
        <v>2.55974393394603E-2</v>
      </c>
      <c r="C662" s="7">
        <v>-9.6637591037168694E-2</v>
      </c>
      <c r="D662" s="7">
        <v>3.9216885714628599E-2</v>
      </c>
      <c r="E662" s="7">
        <v>-3.6608549924821002E-2</v>
      </c>
      <c r="F662" s="7">
        <v>0</v>
      </c>
      <c r="G662" s="3"/>
      <c r="H662" s="3"/>
      <c r="I662" s="13"/>
      <c r="J662" s="13"/>
      <c r="K662" s="13"/>
      <c r="L662" s="13"/>
      <c r="M662" s="13"/>
      <c r="N662" s="13"/>
    </row>
    <row r="663" spans="1:14" ht="18.75" customHeight="1" x14ac:dyDescent="0.35">
      <c r="A663" s="7">
        <v>9.4526032294339701E-2</v>
      </c>
      <c r="B663" s="7">
        <v>-6.3339027241810994E-2</v>
      </c>
      <c r="C663" s="7">
        <v>-0.12323144398021001</v>
      </c>
      <c r="D663" s="7">
        <v>-0.12882878525535299</v>
      </c>
      <c r="E663" s="7">
        <v>-1.7095000395849401E-2</v>
      </c>
      <c r="F663" s="7">
        <v>0</v>
      </c>
      <c r="G663" s="3"/>
      <c r="H663" s="3"/>
      <c r="I663" s="13"/>
      <c r="J663" s="13"/>
      <c r="K663" s="13"/>
      <c r="L663" s="13"/>
      <c r="M663" s="13"/>
      <c r="N663" s="13"/>
    </row>
    <row r="664" spans="1:14" ht="18.75" customHeight="1" x14ac:dyDescent="0.35">
      <c r="A664" s="7">
        <v>-6.8992910812145994E-2</v>
      </c>
      <c r="B664" s="7">
        <v>-3.52263878887226E-2</v>
      </c>
      <c r="C664" s="7">
        <v>1.6262385005462201E-2</v>
      </c>
      <c r="D664" s="7">
        <v>6.0618752838173202E-2</v>
      </c>
      <c r="E664" s="7">
        <v>2.0476751210662801E-2</v>
      </c>
      <c r="F664" s="7">
        <v>-7.16907430539848E-3</v>
      </c>
      <c r="G664" s="3"/>
      <c r="H664" s="3"/>
      <c r="I664" s="13"/>
      <c r="J664" s="13"/>
      <c r="K664" s="13"/>
      <c r="L664" s="13"/>
      <c r="M664" s="13"/>
      <c r="N664" s="13"/>
    </row>
    <row r="665" spans="1:14" ht="18.75" customHeight="1" x14ac:dyDescent="0.35">
      <c r="A665" s="7">
        <v>3.9140089471487199E-2</v>
      </c>
      <c r="B665" s="7">
        <v>-3.9956859794057402E-3</v>
      </c>
      <c r="C665" s="7">
        <v>-1.62623850054621E-2</v>
      </c>
      <c r="D665" s="7">
        <v>-3.59285737224131E-2</v>
      </c>
      <c r="E665" s="7">
        <v>2.6669972190093899E-2</v>
      </c>
      <c r="F665" s="7">
        <v>-1.44942025700546E-2</v>
      </c>
      <c r="G665" s="3"/>
      <c r="H665" s="3"/>
      <c r="I665" s="13"/>
      <c r="J665" s="13"/>
      <c r="K665" s="13"/>
      <c r="L665" s="13"/>
      <c r="M665" s="13"/>
      <c r="N665" s="13"/>
    </row>
    <row r="666" spans="1:14" ht="18.75" customHeight="1" x14ac:dyDescent="0.35">
      <c r="A666" s="7">
        <v>-1.01524177690027E-2</v>
      </c>
      <c r="B666" s="7">
        <v>-1.20718173239516E-2</v>
      </c>
      <c r="C666" s="7">
        <v>1.6262385005462201E-2</v>
      </c>
      <c r="D666" s="7">
        <v>3.00294072396134E-2</v>
      </c>
      <c r="E666" s="7">
        <v>-6.6001028077437704E-3</v>
      </c>
      <c r="F666" s="7">
        <v>7.2733612936815503E-3</v>
      </c>
      <c r="G666" s="3"/>
      <c r="H666" s="3"/>
      <c r="I666" s="13"/>
      <c r="J666" s="13"/>
      <c r="K666" s="13"/>
      <c r="L666" s="13"/>
      <c r="M666" s="13"/>
      <c r="N666" s="13"/>
    </row>
    <row r="667" spans="1:14" ht="18.75" customHeight="1" x14ac:dyDescent="0.35">
      <c r="A667" s="7">
        <v>1.01524177690026E-2</v>
      </c>
      <c r="B667" s="7">
        <v>1.2071817323951701E-2</v>
      </c>
      <c r="C667" s="7">
        <v>3.1752251809785498E-2</v>
      </c>
      <c r="D667" s="7">
        <v>2.9162210391228498E-2</v>
      </c>
      <c r="E667" s="7">
        <v>7.0314242667829693E-2</v>
      </c>
      <c r="F667" s="7">
        <v>1.43899155817717E-2</v>
      </c>
      <c r="G667" s="3"/>
      <c r="H667" s="3"/>
      <c r="I667" s="13"/>
      <c r="J667" s="13"/>
      <c r="K667" s="13"/>
      <c r="L667" s="13"/>
      <c r="M667" s="13"/>
      <c r="N667" s="13"/>
    </row>
    <row r="668" spans="1:14" ht="18.75" customHeight="1" x14ac:dyDescent="0.35">
      <c r="A668" s="7">
        <v>1.00503812323843E-2</v>
      </c>
      <c r="B668" s="7">
        <v>-1.20718173239516E-2</v>
      </c>
      <c r="C668" s="7">
        <v>-3.1752251809785498E-2</v>
      </c>
      <c r="D668" s="7">
        <v>-3.5096383652154797E-2</v>
      </c>
      <c r="E668" s="7">
        <v>1.83512483914311E-2</v>
      </c>
      <c r="F668" s="7">
        <v>-1.43899155817717E-2</v>
      </c>
      <c r="G668" s="3"/>
      <c r="H668" s="3"/>
      <c r="I668" s="13"/>
      <c r="J668" s="13"/>
      <c r="K668" s="13"/>
      <c r="L668" s="13"/>
      <c r="M668" s="13"/>
      <c r="N668" s="13"/>
    </row>
    <row r="669" spans="1:14" ht="18.75" customHeight="1" x14ac:dyDescent="0.35">
      <c r="A669" s="7">
        <v>-1.00503812323843E-2</v>
      </c>
      <c r="B669" s="7">
        <v>3.5792628060656799E-2</v>
      </c>
      <c r="C669" s="7">
        <v>7.7566720283645196E-2</v>
      </c>
      <c r="D669" s="7">
        <v>9.6390958493943704E-2</v>
      </c>
      <c r="E669" s="7">
        <v>1.8016930502343698E-2</v>
      </c>
      <c r="F669" s="7">
        <v>2.8570686386181099E-2</v>
      </c>
      <c r="G669" s="3"/>
      <c r="H669" s="3"/>
      <c r="I669" s="13"/>
      <c r="J669" s="13"/>
      <c r="K669" s="13"/>
      <c r="L669" s="13"/>
      <c r="M669" s="13"/>
      <c r="N669" s="13"/>
    </row>
    <row r="670" spans="1:14" ht="18.75" customHeight="1" x14ac:dyDescent="0.35">
      <c r="A670" s="7">
        <v>-6.8992891745381896E-2</v>
      </c>
      <c r="B670" s="7">
        <v>3.83200332619162E-2</v>
      </c>
      <c r="C670" s="7">
        <v>5.7979000509430903E-2</v>
      </c>
      <c r="D670" s="7">
        <v>4.7505447539594098E-2</v>
      </c>
      <c r="E670" s="7">
        <v>1.7701603415163601E-2</v>
      </c>
      <c r="F670" s="7">
        <v>-2.1349845109807902E-2</v>
      </c>
      <c r="G670" s="3"/>
      <c r="H670" s="3"/>
      <c r="I670" s="13"/>
      <c r="J670" s="13"/>
      <c r="K670" s="13"/>
      <c r="L670" s="13"/>
      <c r="M670" s="13"/>
      <c r="N670" s="13"/>
    </row>
    <row r="671" spans="1:14" ht="18.75" customHeight="1" x14ac:dyDescent="0.35">
      <c r="A671" s="7">
        <v>8.6207821696307908E-3</v>
      </c>
      <c r="B671" s="7">
        <v>1.49228177718576E-2</v>
      </c>
      <c r="C671" s="7">
        <v>2.7782673231715301E-2</v>
      </c>
      <c r="D671" s="7">
        <v>2.0406907025542799E-2</v>
      </c>
      <c r="E671" s="7">
        <v>4.0119914102927902E-2</v>
      </c>
      <c r="F671" s="7">
        <v>2.1349845109807801E-2</v>
      </c>
      <c r="G671" s="3"/>
      <c r="H671" s="3"/>
      <c r="I671" s="13"/>
      <c r="J671" s="13"/>
      <c r="K671" s="13"/>
      <c r="L671" s="13"/>
      <c r="M671" s="13"/>
      <c r="N671" s="13"/>
    </row>
    <row r="672" spans="1:14" ht="18.75" customHeight="1" x14ac:dyDescent="0.35">
      <c r="A672" s="7">
        <v>5.0219691806748498E-2</v>
      </c>
      <c r="B672" s="7">
        <v>5.4068945368077097E-2</v>
      </c>
      <c r="C672" s="7">
        <v>2.7031615683671101E-2</v>
      </c>
      <c r="D672" s="7">
        <v>3.4746774076746603E-2</v>
      </c>
      <c r="E672" s="7">
        <v>-5.1887294572885503E-2</v>
      </c>
      <c r="F672" s="7">
        <v>-1.4180770804409401E-2</v>
      </c>
      <c r="G672" s="3"/>
      <c r="H672" s="3"/>
      <c r="I672" s="13"/>
      <c r="J672" s="13"/>
      <c r="K672" s="13"/>
      <c r="L672" s="13"/>
      <c r="M672" s="13"/>
      <c r="N672" s="13"/>
    </row>
    <row r="673" spans="1:14" ht="18.75" customHeight="1" x14ac:dyDescent="0.35">
      <c r="A673" s="7">
        <v>-2.0619382706773399E-2</v>
      </c>
      <c r="B673" s="7">
        <v>1.7392277776099498E-2</v>
      </c>
      <c r="C673" s="7">
        <v>3.9211932767011203E-2</v>
      </c>
      <c r="D673" s="7">
        <v>-4.8894994672051204E-3</v>
      </c>
      <c r="E673" s="7">
        <v>0</v>
      </c>
      <c r="F673" s="7">
        <v>0</v>
      </c>
      <c r="G673" s="3"/>
      <c r="H673" s="3"/>
      <c r="I673" s="13"/>
      <c r="J673" s="13"/>
      <c r="K673" s="13"/>
      <c r="L673" s="13"/>
      <c r="M673" s="13"/>
      <c r="N673" s="13"/>
    </row>
    <row r="674" spans="1:14" ht="18.75" customHeight="1" x14ac:dyDescent="0.35">
      <c r="A674" s="7">
        <v>4.0822181708160203E-2</v>
      </c>
      <c r="B674" s="7">
        <v>-4.2262186286045E-2</v>
      </c>
      <c r="C674" s="7">
        <v>-6.6243548450682296E-2</v>
      </c>
      <c r="D674" s="7">
        <v>-7.1096221216130101E-2</v>
      </c>
      <c r="E674" s="7">
        <v>-1.7909370316723901E-2</v>
      </c>
      <c r="F674" s="7">
        <v>1.41807708044095E-2</v>
      </c>
      <c r="G674" s="3"/>
      <c r="H674" s="3"/>
      <c r="I674" s="13"/>
      <c r="J674" s="13"/>
      <c r="K674" s="13"/>
      <c r="L674" s="13"/>
      <c r="M674" s="13"/>
      <c r="N674" s="13"/>
    </row>
    <row r="675" spans="1:14" ht="18.75" customHeight="1" x14ac:dyDescent="0.35">
      <c r="A675" s="7">
        <v>-2.7371177173147101E-2</v>
      </c>
      <c r="B675" s="7">
        <v>-1.08493025921767E-2</v>
      </c>
      <c r="C675" s="7">
        <v>1.36071435918706E-2</v>
      </c>
      <c r="D675" s="7">
        <v>-2.66734079585484E-2</v>
      </c>
      <c r="E675" s="7">
        <v>1.1975147371518001E-2</v>
      </c>
      <c r="F675" s="7">
        <v>4.0210491939593397E-2</v>
      </c>
      <c r="G675" s="3"/>
      <c r="H675" s="3"/>
      <c r="I675" s="13"/>
      <c r="J675" s="13"/>
      <c r="K675" s="13"/>
      <c r="L675" s="13"/>
      <c r="M675" s="13"/>
      <c r="N675" s="13"/>
    </row>
    <row r="676" spans="1:14" ht="18.75" customHeight="1" x14ac:dyDescent="0.35">
      <c r="A676" s="7">
        <v>1.7320795940762801E-2</v>
      </c>
      <c r="B676" s="7">
        <v>3.6277481958731498E-3</v>
      </c>
      <c r="C676" s="7">
        <v>-1.36071435918706E-2</v>
      </c>
      <c r="D676" s="7">
        <v>-5.4195558682297602E-3</v>
      </c>
      <c r="E676" s="7">
        <v>-5.9696482735447703E-3</v>
      </c>
      <c r="F676" s="7">
        <v>1.7495438143381899E-2</v>
      </c>
      <c r="G676" s="3"/>
      <c r="H676" s="3"/>
      <c r="I676" s="13"/>
      <c r="J676" s="13"/>
      <c r="K676" s="13"/>
      <c r="L676" s="13"/>
      <c r="M676" s="13"/>
      <c r="N676" s="13"/>
    </row>
    <row r="677" spans="1:14" ht="18.75" customHeight="1" x14ac:dyDescent="0.35">
      <c r="A677" s="7">
        <v>1.00503812323843E-2</v>
      </c>
      <c r="B677" s="7">
        <v>0</v>
      </c>
      <c r="C677" s="7">
        <v>0</v>
      </c>
      <c r="D677" s="7">
        <v>5.4195558682297801E-3</v>
      </c>
      <c r="E677" s="7">
        <v>0</v>
      </c>
      <c r="F677" s="7">
        <v>-5.7994543303955797E-3</v>
      </c>
      <c r="G677" s="3"/>
      <c r="H677" s="3"/>
      <c r="I677" s="13"/>
      <c r="J677" s="13"/>
      <c r="K677" s="13"/>
      <c r="L677" s="13"/>
      <c r="M677" s="13"/>
      <c r="N677" s="13"/>
    </row>
    <row r="678" spans="1:14" ht="18.75" customHeight="1" x14ac:dyDescent="0.35">
      <c r="A678" s="7">
        <v>9.9500973316177001E-3</v>
      </c>
      <c r="B678" s="7">
        <v>-3.6277481958731802E-3</v>
      </c>
      <c r="C678" s="7">
        <v>0</v>
      </c>
      <c r="D678" s="7">
        <v>0</v>
      </c>
      <c r="E678" s="7">
        <v>5.9696482735448302E-3</v>
      </c>
      <c r="F678" s="7">
        <v>1.7293752700129901E-2</v>
      </c>
      <c r="G678" s="3"/>
      <c r="H678" s="3"/>
      <c r="I678" s="13"/>
      <c r="J678" s="13"/>
      <c r="K678" s="13"/>
      <c r="L678" s="13"/>
      <c r="M678" s="13"/>
      <c r="N678" s="13"/>
    </row>
    <row r="679" spans="1:14" ht="18.75" customHeight="1" x14ac:dyDescent="0.35">
      <c r="A679" s="7">
        <v>-2.60795523104356E-2</v>
      </c>
      <c r="B679" s="7">
        <v>-3.64095668445497E-3</v>
      </c>
      <c r="C679" s="7">
        <v>0</v>
      </c>
      <c r="D679" s="7">
        <v>-5.4195558682297602E-3</v>
      </c>
      <c r="E679" s="7">
        <v>5.93422294520588E-3</v>
      </c>
      <c r="F679" s="7">
        <v>5.6956574389366004E-3</v>
      </c>
      <c r="G679" s="3"/>
      <c r="H679" s="3"/>
      <c r="I679" s="13"/>
      <c r="J679" s="13"/>
      <c r="K679" s="13"/>
      <c r="L679" s="13"/>
      <c r="M679" s="13"/>
      <c r="N679" s="13"/>
    </row>
    <row r="680" spans="1:14" ht="18.75" customHeight="1" x14ac:dyDescent="0.35">
      <c r="A680" s="7">
        <v>-6.2913817998948199E-2</v>
      </c>
      <c r="B680" s="7">
        <v>-3.65966134872265E-3</v>
      </c>
      <c r="C680" s="7">
        <v>0</v>
      </c>
      <c r="D680" s="7">
        <v>1.08177007536747E-2</v>
      </c>
      <c r="E680" s="7">
        <v>-2.3951153447549701E-2</v>
      </c>
      <c r="F680" s="7">
        <v>4.98738147242156E-2</v>
      </c>
      <c r="G680" s="3"/>
      <c r="H680" s="3"/>
      <c r="I680" s="13"/>
      <c r="J680" s="13"/>
      <c r="K680" s="13"/>
      <c r="L680" s="13"/>
      <c r="M680" s="13"/>
      <c r="N680" s="13"/>
    </row>
    <row r="681" spans="1:14" ht="18.75" customHeight="1" x14ac:dyDescent="0.35">
      <c r="A681" s="7">
        <v>3.7179023204440997E-2</v>
      </c>
      <c r="B681" s="7">
        <v>3.6596613487226899E-3</v>
      </c>
      <c r="C681" s="7">
        <v>0</v>
      </c>
      <c r="D681" s="7">
        <v>0</v>
      </c>
      <c r="E681" s="7">
        <v>-1.21941908864371E-2</v>
      </c>
      <c r="F681" s="7">
        <v>-5.5569472163152202E-2</v>
      </c>
      <c r="G681" s="3"/>
      <c r="H681" s="3"/>
      <c r="I681" s="13"/>
      <c r="J681" s="13"/>
      <c r="K681" s="13"/>
      <c r="L681" s="13"/>
      <c r="M681" s="13"/>
      <c r="N681" s="13"/>
    </row>
    <row r="682" spans="1:14" ht="18.75" customHeight="1" x14ac:dyDescent="0.35">
      <c r="A682" s="7">
        <v>-4.1517444621069502E-2</v>
      </c>
      <c r="B682" s="7">
        <v>3.64095668445496E-3</v>
      </c>
      <c r="C682" s="7">
        <v>2.7031615683671101E-2</v>
      </c>
      <c r="D682" s="7">
        <v>2.1275263073103401E-2</v>
      </c>
      <c r="E682" s="7">
        <v>-6.1570575049940896E-3</v>
      </c>
      <c r="F682" s="7">
        <v>2.2599675239142501E-2</v>
      </c>
      <c r="G682" s="3"/>
      <c r="H682" s="3"/>
      <c r="I682" s="13"/>
      <c r="J682" s="13"/>
      <c r="K682" s="13"/>
      <c r="L682" s="13"/>
      <c r="M682" s="13"/>
      <c r="N682" s="13"/>
    </row>
    <row r="683" spans="1:14" ht="18.75" customHeight="1" x14ac:dyDescent="0.35">
      <c r="A683" s="7">
        <v>3.9429751706397002E-2</v>
      </c>
      <c r="B683" s="7">
        <v>7.2477050735054102E-3</v>
      </c>
      <c r="C683" s="7">
        <v>0</v>
      </c>
      <c r="D683" s="7">
        <v>-1.0581053001249599E-2</v>
      </c>
      <c r="E683" s="7">
        <v>-3.1347788155035097E-2</v>
      </c>
      <c r="F683" s="7">
        <v>5.5687347700156204E-3</v>
      </c>
      <c r="G683" s="3"/>
      <c r="H683" s="3"/>
      <c r="I683" s="13"/>
      <c r="J683" s="13"/>
      <c r="K683" s="13"/>
      <c r="L683" s="13"/>
      <c r="M683" s="13"/>
      <c r="N683" s="13"/>
    </row>
    <row r="684" spans="1:14" ht="18.75" customHeight="1" x14ac:dyDescent="0.35">
      <c r="A684" s="7">
        <v>3.1297609798374101E-3</v>
      </c>
      <c r="B684" s="7">
        <v>7.1902700692676701E-3</v>
      </c>
      <c r="C684" s="7">
        <v>-1.3424472091800499E-2</v>
      </c>
      <c r="D684" s="7">
        <v>5.3045212706669502E-3</v>
      </c>
      <c r="E684" s="7">
        <v>1.2657279488920099E-2</v>
      </c>
      <c r="F684" s="7">
        <v>0</v>
      </c>
      <c r="G684" s="3"/>
      <c r="H684" s="3"/>
      <c r="I684" s="13"/>
      <c r="J684" s="13"/>
      <c r="K684" s="13"/>
      <c r="L684" s="13"/>
      <c r="M684" s="13"/>
      <c r="N684" s="13"/>
    </row>
    <row r="685" spans="1:14" ht="18.75" customHeight="1" x14ac:dyDescent="0.35">
      <c r="A685" s="7">
        <v>-4.2559512686234403E-2</v>
      </c>
      <c r="B685" s="7">
        <v>-1.4437975142773E-2</v>
      </c>
      <c r="C685" s="7">
        <v>-1.36071435918706E-2</v>
      </c>
      <c r="D685" s="7">
        <v>-1.5998731342520701E-2</v>
      </c>
      <c r="E685" s="7">
        <v>0</v>
      </c>
      <c r="F685" s="7">
        <v>1.10497862481103E-2</v>
      </c>
      <c r="G685" s="3"/>
      <c r="H685" s="3"/>
      <c r="I685" s="13"/>
      <c r="J685" s="13"/>
      <c r="K685" s="13"/>
      <c r="L685" s="13"/>
      <c r="M685" s="13"/>
      <c r="N685" s="13"/>
    </row>
    <row r="686" spans="1:14" ht="18.75" customHeight="1" x14ac:dyDescent="0.35">
      <c r="A686" s="7">
        <v>-2.1979008451336799E-2</v>
      </c>
      <c r="B686" s="7">
        <v>-2.9522298732070899E-2</v>
      </c>
      <c r="C686" s="7">
        <v>5.3351714390315899E-2</v>
      </c>
      <c r="D686" s="7">
        <v>-2.72548583768327E-2</v>
      </c>
      <c r="E686" s="7">
        <v>-2.5480733795805299E-2</v>
      </c>
      <c r="F686" s="7">
        <v>-2.7854516831186601E-2</v>
      </c>
      <c r="G686" s="3"/>
      <c r="H686" s="3"/>
      <c r="I686" s="13"/>
      <c r="J686" s="13"/>
      <c r="K686" s="13"/>
      <c r="L686" s="13"/>
      <c r="M686" s="13"/>
      <c r="N686" s="13"/>
    </row>
    <row r="687" spans="1:14" ht="18.75" customHeight="1" x14ac:dyDescent="0.35">
      <c r="A687" s="7">
        <v>0</v>
      </c>
      <c r="B687" s="7">
        <v>3.7362414375781902E-3</v>
      </c>
      <c r="C687" s="7">
        <v>0</v>
      </c>
      <c r="D687" s="7">
        <v>-1.1110150400494101E-2</v>
      </c>
      <c r="E687" s="7">
        <v>6.4342256432031002E-3</v>
      </c>
      <c r="F687" s="7">
        <v>5.6314810456358404E-3</v>
      </c>
      <c r="G687" s="3"/>
      <c r="H687" s="3"/>
      <c r="I687" s="13"/>
      <c r="J687" s="13"/>
      <c r="K687" s="13"/>
      <c r="L687" s="13"/>
      <c r="M687" s="13"/>
      <c r="N687" s="13"/>
    </row>
    <row r="688" spans="1:14" ht="18.75" customHeight="1" x14ac:dyDescent="0.35">
      <c r="A688" s="7">
        <v>6.2453004876825098E-2</v>
      </c>
      <c r="B688" s="7">
        <v>-1.1256428057135E-2</v>
      </c>
      <c r="C688" s="7">
        <v>1.28918340603665E-2</v>
      </c>
      <c r="D688" s="7">
        <v>1.6619277558844198E-2</v>
      </c>
      <c r="E688" s="7">
        <v>-5.60288460462759E-2</v>
      </c>
      <c r="F688" s="7">
        <v>-1.6995160471717698E-2</v>
      </c>
      <c r="G688" s="3"/>
      <c r="H688" s="3"/>
      <c r="I688" s="13"/>
      <c r="J688" s="13"/>
      <c r="K688" s="13"/>
      <c r="L688" s="13"/>
      <c r="M688" s="13"/>
      <c r="N688" s="13"/>
    </row>
    <row r="689" spans="1:14" ht="18.75" customHeight="1" x14ac:dyDescent="0.35">
      <c r="A689" s="7">
        <v>1.24483515406013E-2</v>
      </c>
      <c r="B689" s="7">
        <v>-3.7786157726550401E-3</v>
      </c>
      <c r="C689" s="7">
        <v>1.27404968080558E-2</v>
      </c>
      <c r="D689" s="7">
        <v>3.2439941290336401E-2</v>
      </c>
      <c r="E689" s="7">
        <v>0</v>
      </c>
      <c r="F689" s="7">
        <v>-1.0231222534128099</v>
      </c>
      <c r="G689" s="3"/>
      <c r="H689" s="3"/>
      <c r="I689" s="13"/>
      <c r="J689" s="13"/>
      <c r="K689" s="13"/>
      <c r="L689" s="13"/>
      <c r="M689" s="13"/>
      <c r="N689" s="13"/>
    </row>
    <row r="690" spans="1:14" ht="18.75" customHeight="1" x14ac:dyDescent="0.35">
      <c r="A690" s="7">
        <v>688</v>
      </c>
      <c r="B690" s="7">
        <v>688</v>
      </c>
      <c r="C690" s="7">
        <v>688</v>
      </c>
      <c r="D690" s="7">
        <v>688</v>
      </c>
      <c r="E690" s="7">
        <v>688</v>
      </c>
      <c r="F690" s="7">
        <v>688</v>
      </c>
      <c r="G690" s="3"/>
      <c r="H690" s="3"/>
      <c r="I690" s="13"/>
      <c r="J690" s="13"/>
      <c r="K690" s="13"/>
      <c r="L690" s="13"/>
      <c r="M690" s="13"/>
      <c r="N690" s="13"/>
    </row>
  </sheetData>
  <mergeCells count="2">
    <mergeCell ref="H8:I8"/>
    <mergeCell ref="H16:N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89"/>
  <sheetViews>
    <sheetView workbookViewId="0"/>
  </sheetViews>
  <sheetFormatPr defaultRowHeight="14.5" x14ac:dyDescent="0.35"/>
  <cols>
    <col min="1" max="6" width="13.54296875" style="34" bestFit="1" customWidth="1"/>
    <col min="7" max="7" width="13.54296875" style="35" bestFit="1" customWidth="1"/>
    <col min="8" max="8" width="22.54296875" style="35" bestFit="1" customWidth="1"/>
    <col min="9" max="13" width="13.54296875" style="36" bestFit="1" customWidth="1"/>
    <col min="14" max="14" width="11" style="36" bestFit="1" customWidth="1"/>
  </cols>
  <sheetData>
    <row r="1" spans="1:14" ht="18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/>
      <c r="H1" s="4"/>
      <c r="I1" s="5" t="s">
        <v>0</v>
      </c>
      <c r="J1" s="6" t="s">
        <v>1</v>
      </c>
      <c r="K1" s="6" t="s">
        <v>2</v>
      </c>
      <c r="L1" s="6" t="s">
        <v>3</v>
      </c>
      <c r="M1" s="6" t="s">
        <v>4</v>
      </c>
      <c r="N1" s="5" t="s">
        <v>5</v>
      </c>
    </row>
    <row r="2" spans="1:14" ht="18.75" customHeight="1" x14ac:dyDescent="0.35">
      <c r="A2" s="7">
        <v>0</v>
      </c>
      <c r="B2" s="7">
        <v>9.3604427595636707E-3</v>
      </c>
      <c r="C2" s="7">
        <v>0</v>
      </c>
      <c r="D2" s="7">
        <v>0</v>
      </c>
      <c r="E2" s="7">
        <v>0</v>
      </c>
      <c r="F2" s="7">
        <v>3.9220713153281302E-2</v>
      </c>
      <c r="G2" s="3"/>
      <c r="H2" s="8" t="s">
        <v>6</v>
      </c>
      <c r="I2" s="9">
        <f>AVERAGE(A2:A689)</f>
        <v>-7.9955235589600267E-5</v>
      </c>
      <c r="J2" s="10"/>
      <c r="K2" s="10"/>
      <c r="L2" s="10"/>
      <c r="M2" s="10"/>
      <c r="N2" s="10"/>
    </row>
    <row r="3" spans="1:14" ht="18.75" customHeight="1" x14ac:dyDescent="0.35">
      <c r="A3" s="7">
        <v>-3.5680015895481298E-3</v>
      </c>
      <c r="B3" s="7">
        <v>-6.2305497506360899E-3</v>
      </c>
      <c r="C3" s="7">
        <v>9.2166551049240493E-3</v>
      </c>
      <c r="D3" s="7">
        <v>0</v>
      </c>
      <c r="E3" s="7">
        <v>-2.9806281381377902E-3</v>
      </c>
      <c r="F3" s="7">
        <v>-7.7220460939102804E-3</v>
      </c>
      <c r="G3" s="3"/>
      <c r="H3" s="8" t="s">
        <v>7</v>
      </c>
      <c r="I3" s="11">
        <f t="shared" ref="I3:N3" si="0">(SQRT(_xlfn.VAR.P(A2:A689)))</f>
        <v>3.8213513448927462E-2</v>
      </c>
      <c r="J3" s="11">
        <f t="shared" si="0"/>
        <v>2.2590334973249485E-2</v>
      </c>
      <c r="K3" s="11">
        <f t="shared" si="0"/>
        <v>2.1297721338773751E-2</v>
      </c>
      <c r="L3" s="11">
        <f t="shared" si="0"/>
        <v>2.9277981880657736E-2</v>
      </c>
      <c r="M3" s="11">
        <f t="shared" si="0"/>
        <v>2.9028147033508703E-2</v>
      </c>
      <c r="N3" s="11">
        <f t="shared" si="0"/>
        <v>4.7377523228364048E-2</v>
      </c>
    </row>
    <row r="4" spans="1:14" ht="18.75" customHeight="1" x14ac:dyDescent="0.35">
      <c r="A4" s="7">
        <v>1.44672920475839E-2</v>
      </c>
      <c r="B4" s="7">
        <v>-1.25787822068601E-2</v>
      </c>
      <c r="C4" s="7">
        <v>0</v>
      </c>
      <c r="D4" s="7">
        <v>0</v>
      </c>
      <c r="E4" s="7">
        <v>-5.9880418446225598E-3</v>
      </c>
      <c r="F4" s="7">
        <v>7.7220460939103203E-3</v>
      </c>
      <c r="G4" s="3"/>
      <c r="H4" s="8" t="s">
        <v>8</v>
      </c>
      <c r="I4" s="11">
        <v>0.05</v>
      </c>
      <c r="J4" s="11">
        <v>0.05</v>
      </c>
      <c r="K4" s="11">
        <v>0.05</v>
      </c>
      <c r="L4" s="11">
        <v>0.05</v>
      </c>
      <c r="M4" s="11">
        <v>0.05</v>
      </c>
      <c r="N4" s="11">
        <v>0.05</v>
      </c>
    </row>
    <row r="5" spans="1:14" ht="18.75" customHeight="1" x14ac:dyDescent="0.35">
      <c r="A5" s="7">
        <v>2.7063615977430699E-3</v>
      </c>
      <c r="B5" s="7">
        <v>0</v>
      </c>
      <c r="C5" s="7">
        <v>-1.85190477672375E-2</v>
      </c>
      <c r="D5" s="7">
        <v>0</v>
      </c>
      <c r="E5" s="7">
        <v>2.9985029962566298E-3</v>
      </c>
      <c r="F5" s="7">
        <v>-7.7220460939102804E-3</v>
      </c>
      <c r="G5" s="3"/>
      <c r="H5" s="8" t="s">
        <v>9</v>
      </c>
      <c r="I5" s="11">
        <v>0.6</v>
      </c>
      <c r="J5" s="11">
        <v>0.6</v>
      </c>
      <c r="K5" s="11">
        <v>0.6</v>
      </c>
      <c r="L5" s="11">
        <v>0.6</v>
      </c>
      <c r="M5" s="11">
        <v>0.6</v>
      </c>
      <c r="N5" s="11">
        <v>0.6</v>
      </c>
    </row>
    <row r="6" spans="1:14" ht="18.75" customHeight="1" x14ac:dyDescent="0.35">
      <c r="A6" s="7">
        <v>2.7023375384004902E-4</v>
      </c>
      <c r="B6" s="7">
        <v>-3.1695747612790698E-3</v>
      </c>
      <c r="C6" s="7">
        <v>-1.8868484304382802E-2</v>
      </c>
      <c r="D6" s="7">
        <v>6.8728792877620496E-3</v>
      </c>
      <c r="E6" s="7">
        <v>-2.42436116099927E-2</v>
      </c>
      <c r="F6" s="7">
        <v>0</v>
      </c>
      <c r="G6" s="3"/>
      <c r="H6" s="8" t="s">
        <v>10</v>
      </c>
      <c r="I6" s="12">
        <v>0.6</v>
      </c>
      <c r="J6" s="12">
        <v>0.05</v>
      </c>
      <c r="K6" s="12">
        <v>0.05</v>
      </c>
      <c r="L6" s="12">
        <v>0.19999639999999999</v>
      </c>
      <c r="M6" s="12">
        <v>0.05</v>
      </c>
      <c r="N6" s="12">
        <v>0.05</v>
      </c>
    </row>
    <row r="7" spans="1:14" ht="18.75" customHeight="1" x14ac:dyDescent="0.35">
      <c r="A7" s="7">
        <v>1.88959429958985E-3</v>
      </c>
      <c r="B7" s="7">
        <v>0</v>
      </c>
      <c r="C7" s="7">
        <v>0</v>
      </c>
      <c r="D7" s="7">
        <v>6.8259650703998897E-3</v>
      </c>
      <c r="E7" s="7">
        <v>-1.8576385572935401E-2</v>
      </c>
      <c r="F7" s="7">
        <v>1.5384918839479501E-2</v>
      </c>
      <c r="G7" s="3"/>
      <c r="H7" s="3"/>
      <c r="I7" s="13" t="s">
        <v>11</v>
      </c>
      <c r="J7" s="13"/>
      <c r="K7" s="13"/>
      <c r="L7" s="13"/>
      <c r="M7" s="13"/>
      <c r="N7" s="13"/>
    </row>
    <row r="8" spans="1:14" ht="18.75" customHeight="1" x14ac:dyDescent="0.35">
      <c r="A8" s="7">
        <v>0</v>
      </c>
      <c r="B8" s="7">
        <v>3.1695747612790399E-3</v>
      </c>
      <c r="C8" s="7">
        <v>-9.5694510161506707E-3</v>
      </c>
      <c r="D8" s="7">
        <v>-6.8259650703998698E-3</v>
      </c>
      <c r="E8" s="7">
        <v>0</v>
      </c>
      <c r="F8" s="7">
        <v>7.6045993852192099E-3</v>
      </c>
      <c r="G8" s="3"/>
      <c r="H8" s="62" t="s">
        <v>12</v>
      </c>
      <c r="I8" s="63"/>
      <c r="J8" s="13"/>
      <c r="K8" s="13"/>
      <c r="L8" s="13"/>
      <c r="M8" s="13"/>
      <c r="N8" s="13"/>
    </row>
    <row r="9" spans="1:14" ht="18.75" customHeight="1" x14ac:dyDescent="0.35">
      <c r="A9" s="7">
        <v>4.0371471869709401E-3</v>
      </c>
      <c r="B9" s="7">
        <v>1.88093319574963E-2</v>
      </c>
      <c r="C9" s="7">
        <v>-9.6619109117368606E-3</v>
      </c>
      <c r="D9" s="7">
        <v>6.8259650703998897E-3</v>
      </c>
      <c r="E9" s="7">
        <v>-3.8221212820197699E-2</v>
      </c>
      <c r="F9" s="7">
        <v>-1.52674721307884E-2</v>
      </c>
      <c r="G9" s="3"/>
      <c r="H9" s="14" t="s">
        <v>13</v>
      </c>
      <c r="I9" s="15">
        <f>SUMPRODUCT(I2:N2,I6:N6)</f>
        <v>-4.7973141353760161E-5</v>
      </c>
      <c r="J9" s="13"/>
      <c r="K9" s="13"/>
      <c r="L9" s="13"/>
      <c r="M9" s="13"/>
      <c r="N9" s="13"/>
    </row>
    <row r="10" spans="1:14" ht="18.75" customHeight="1" x14ac:dyDescent="0.35">
      <c r="A10" s="7">
        <v>2.6856452424086301E-4</v>
      </c>
      <c r="B10" s="7">
        <v>-3.1548357734926001E-2</v>
      </c>
      <c r="C10" s="7">
        <v>0</v>
      </c>
      <c r="D10" s="7">
        <v>-2.06192872027357E-2</v>
      </c>
      <c r="E10" s="7">
        <v>0</v>
      </c>
      <c r="F10" s="7">
        <v>0</v>
      </c>
      <c r="G10" s="3"/>
      <c r="H10" s="14" t="s">
        <v>7</v>
      </c>
      <c r="I10" s="16" t="e">
        <f>SQRT(MMULT(MMULT(I6:N6,'Anual Ret Portfolios'!I18:N23),TRANSPOSE('Anual Ret Portfolios'!I6:N6)*252))</f>
        <v>#VALUE!</v>
      </c>
      <c r="J10" s="13"/>
      <c r="K10" s="13"/>
      <c r="L10" s="13"/>
      <c r="M10" s="13"/>
      <c r="N10" s="13"/>
    </row>
    <row r="11" spans="1:14" ht="18.75" customHeight="1" x14ac:dyDescent="0.35">
      <c r="A11" s="7">
        <v>5.3691276457600099E-4</v>
      </c>
      <c r="B11" s="7">
        <v>-1.6155440222285301E-2</v>
      </c>
      <c r="C11" s="7">
        <v>9.6619109117368901E-3</v>
      </c>
      <c r="D11" s="7">
        <v>-1.398624197474E-2</v>
      </c>
      <c r="E11" s="7">
        <v>-9.7880063661628207E-3</v>
      </c>
      <c r="F11" s="7">
        <v>0</v>
      </c>
      <c r="G11" s="3"/>
      <c r="H11" s="14" t="s">
        <v>14</v>
      </c>
      <c r="I11" s="17">
        <v>3.6999999999999998E-2</v>
      </c>
      <c r="J11" s="13"/>
      <c r="K11" s="13"/>
      <c r="L11" s="13"/>
      <c r="M11" s="13"/>
      <c r="N11" s="13"/>
    </row>
    <row r="12" spans="1:14" ht="18.75" customHeight="1" x14ac:dyDescent="0.35">
      <c r="A12" s="7">
        <v>6.6871989203535999E-3</v>
      </c>
      <c r="B12" s="7">
        <v>6.4935293105483098E-3</v>
      </c>
      <c r="C12" s="7">
        <v>-9.6619109117368606E-3</v>
      </c>
      <c r="D12" s="7">
        <v>-2.13531244705688E-2</v>
      </c>
      <c r="E12" s="7">
        <v>1.6260520871780301E-2</v>
      </c>
      <c r="F12" s="7">
        <v>1.52674721307884E-2</v>
      </c>
      <c r="G12" s="3"/>
      <c r="H12" s="14" t="s">
        <v>15</v>
      </c>
      <c r="I12" s="18">
        <f>SUM(I6:N6)</f>
        <v>0.99999640000000012</v>
      </c>
      <c r="J12" s="13"/>
      <c r="K12" s="13"/>
      <c r="L12" s="13"/>
      <c r="M12" s="13"/>
      <c r="N12" s="13"/>
    </row>
    <row r="13" spans="1:14" ht="18.75" customHeight="1" x14ac:dyDescent="0.35">
      <c r="A13" s="7">
        <v>1.29785956325897E-2</v>
      </c>
      <c r="B13" s="7">
        <v>6.4516352814885996E-3</v>
      </c>
      <c r="C13" s="7">
        <v>0</v>
      </c>
      <c r="D13" s="7">
        <v>-7.2202479734870201E-3</v>
      </c>
      <c r="E13" s="7">
        <v>0</v>
      </c>
      <c r="F13" s="7">
        <v>-1.52674721307884E-2</v>
      </c>
      <c r="G13" s="3"/>
      <c r="H13" s="19" t="s">
        <v>16</v>
      </c>
      <c r="I13" s="20" t="e">
        <f>(I9-I11)/I10</f>
        <v>#VALUE!</v>
      </c>
      <c r="J13" s="13"/>
      <c r="K13" s="13"/>
      <c r="L13" s="13"/>
      <c r="M13" s="13"/>
      <c r="N13" s="13"/>
    </row>
    <row r="14" spans="1:14" ht="18.75" customHeight="1" x14ac:dyDescent="0.35">
      <c r="A14" s="7">
        <v>8.3857933762739607E-3</v>
      </c>
      <c r="B14" s="7">
        <v>-6.4516352814887202E-3</v>
      </c>
      <c r="C14" s="7">
        <v>0</v>
      </c>
      <c r="D14" s="7">
        <v>0</v>
      </c>
      <c r="E14" s="7">
        <v>0</v>
      </c>
      <c r="F14" s="7">
        <v>0</v>
      </c>
      <c r="G14" s="3"/>
      <c r="H14" s="3"/>
      <c r="I14" s="13"/>
      <c r="J14" s="13"/>
      <c r="K14" s="13"/>
      <c r="L14" s="13"/>
      <c r="M14" s="13"/>
      <c r="N14" s="13"/>
    </row>
    <row r="15" spans="1:14" ht="18.75" customHeight="1" x14ac:dyDescent="0.35">
      <c r="A15" s="7">
        <v>-1.8701980620414699E-2</v>
      </c>
      <c r="B15" s="7">
        <v>1.9231361927887599E-2</v>
      </c>
      <c r="C15" s="7">
        <v>0</v>
      </c>
      <c r="D15" s="7">
        <v>0</v>
      </c>
      <c r="E15" s="7">
        <v>0</v>
      </c>
      <c r="F15" s="7">
        <v>0</v>
      </c>
      <c r="G15" s="3"/>
      <c r="H15" s="3"/>
      <c r="I15" s="13"/>
      <c r="J15" s="13"/>
      <c r="K15" s="13"/>
      <c r="L15" s="13"/>
      <c r="M15" s="13"/>
      <c r="N15" s="13"/>
    </row>
    <row r="16" spans="1:14" ht="18.75" customHeight="1" x14ac:dyDescent="0.45">
      <c r="A16" s="7">
        <v>-7.7405965031019401E-3</v>
      </c>
      <c r="B16" s="7">
        <v>-9.5694510161506707E-3</v>
      </c>
      <c r="C16" s="7">
        <v>0</v>
      </c>
      <c r="D16" s="7">
        <v>7.2202479734870999E-3</v>
      </c>
      <c r="E16" s="7">
        <v>0</v>
      </c>
      <c r="F16" s="7">
        <v>7.6628727455690998E-3</v>
      </c>
      <c r="G16" s="3"/>
      <c r="H16" s="64" t="s">
        <v>17</v>
      </c>
      <c r="I16" s="65"/>
      <c r="J16" s="65"/>
      <c r="K16" s="65"/>
      <c r="L16" s="65"/>
      <c r="M16" s="65"/>
      <c r="N16" s="65"/>
    </row>
    <row r="17" spans="1:14" ht="18.75" customHeight="1" x14ac:dyDescent="0.35">
      <c r="A17" s="7">
        <v>0</v>
      </c>
      <c r="B17" s="7">
        <v>-1.6155440222285301E-2</v>
      </c>
      <c r="C17" s="7">
        <v>0</v>
      </c>
      <c r="D17" s="7">
        <v>0</v>
      </c>
      <c r="E17" s="7">
        <v>0</v>
      </c>
      <c r="F17" s="7">
        <v>0</v>
      </c>
      <c r="G17" s="3"/>
      <c r="H17" s="21"/>
      <c r="I17" s="22" t="s">
        <v>0</v>
      </c>
      <c r="J17" s="23" t="s">
        <v>1</v>
      </c>
      <c r="K17" s="23" t="s">
        <v>2</v>
      </c>
      <c r="L17" s="23" t="s">
        <v>3</v>
      </c>
      <c r="M17" s="23" t="s">
        <v>4</v>
      </c>
      <c r="N17" s="24" t="s">
        <v>5</v>
      </c>
    </row>
    <row r="18" spans="1:14" ht="18.75" customHeight="1" x14ac:dyDescent="0.35">
      <c r="A18" s="7">
        <v>-5.3604932937325103E-4</v>
      </c>
      <c r="B18" s="7">
        <v>9.7245498919947809E-3</v>
      </c>
      <c r="C18" s="7">
        <v>0</v>
      </c>
      <c r="D18" s="7">
        <v>1.4285957247476401E-2</v>
      </c>
      <c r="E18" s="7">
        <v>0</v>
      </c>
      <c r="F18" s="7">
        <v>-2.31670592815344E-2</v>
      </c>
      <c r="G18" s="3"/>
      <c r="H18" s="25" t="s">
        <v>0</v>
      </c>
      <c r="I18" s="26">
        <f>VARP('Anual Ret Portfolios'!$A$2:$A$683)</f>
        <v>1.4637911289244866E-3</v>
      </c>
      <c r="J18" s="27">
        <v>8.1994517782295502E-5</v>
      </c>
      <c r="K18" s="27">
        <v>3.1084027070309897E-5</v>
      </c>
      <c r="L18" s="27">
        <v>-7.53434900825603E-6</v>
      </c>
      <c r="M18" s="27">
        <v>1.3391931015313199E-4</v>
      </c>
      <c r="N18" s="28">
        <v>-5.6039595730003803E-5</v>
      </c>
    </row>
    <row r="19" spans="1:14" ht="18.75" customHeight="1" x14ac:dyDescent="0.35">
      <c r="A19" s="7">
        <v>1.8592833076615901E-2</v>
      </c>
      <c r="B19" s="7">
        <v>-1.6260520871780301E-2</v>
      </c>
      <c r="C19" s="7">
        <v>-9.7561749453646904E-3</v>
      </c>
      <c r="D19" s="7">
        <v>-7.1174677688637701E-3</v>
      </c>
      <c r="E19" s="7">
        <v>-1.9544596072970301E-2</v>
      </c>
      <c r="F19" s="7">
        <v>-7.8431774610258909E-3</v>
      </c>
      <c r="G19" s="3"/>
      <c r="H19" s="29" t="s">
        <v>1</v>
      </c>
      <c r="I19" s="27">
        <v>8.1994517782295502E-5</v>
      </c>
      <c r="J19" s="26">
        <f>VARP('Anual Ret Portfolios'!$B$2:$B$683)</f>
        <v>5.13034380044625E-4</v>
      </c>
      <c r="K19" s="27">
        <v>2.22907959170989E-4</v>
      </c>
      <c r="L19" s="27">
        <v>2.14593839948105E-4</v>
      </c>
      <c r="M19" s="27">
        <v>6.5963914460533398E-5</v>
      </c>
      <c r="N19" s="28">
        <v>-1.6227317673564399E-4</v>
      </c>
    </row>
    <row r="20" spans="1:14" ht="18.75" customHeight="1" x14ac:dyDescent="0.35">
      <c r="A20" s="7">
        <v>-1.48465081169944E-2</v>
      </c>
      <c r="B20" s="7">
        <v>6.5359709797854501E-3</v>
      </c>
      <c r="C20" s="7">
        <v>0</v>
      </c>
      <c r="D20" s="7">
        <v>0</v>
      </c>
      <c r="E20" s="7">
        <v>1.9544596072970301E-2</v>
      </c>
      <c r="F20" s="7">
        <v>0</v>
      </c>
      <c r="G20" s="3"/>
      <c r="H20" s="29" t="s">
        <v>2</v>
      </c>
      <c r="I20" s="27">
        <v>3.1084027070309897E-5</v>
      </c>
      <c r="J20" s="27">
        <v>2.22907959170989E-4</v>
      </c>
      <c r="K20" s="26">
        <f>VARP('Anual Ret Portfolios'!$C$2:$C$683)</f>
        <v>4.5231327175204061E-4</v>
      </c>
      <c r="L20" s="27">
        <v>2.6346416732108801E-4</v>
      </c>
      <c r="M20" s="27">
        <v>6.5426749915458202E-5</v>
      </c>
      <c r="N20" s="28">
        <v>-5.1935160268778897E-5</v>
      </c>
    </row>
    <row r="21" spans="1:14" ht="18.75" customHeight="1" x14ac:dyDescent="0.35">
      <c r="A21" s="7">
        <v>5.3404540655115496E-4</v>
      </c>
      <c r="B21" s="7">
        <v>-3.6488293263136802E-2</v>
      </c>
      <c r="C21" s="7">
        <v>9.7561749453646592E-3</v>
      </c>
      <c r="D21" s="7">
        <v>7.1174677688637302E-3</v>
      </c>
      <c r="E21" s="7">
        <v>0</v>
      </c>
      <c r="F21" s="7">
        <v>0</v>
      </c>
      <c r="G21" s="3"/>
      <c r="H21" s="29" t="s">
        <v>3</v>
      </c>
      <c r="I21" s="27">
        <v>-7.53434900825603E-6</v>
      </c>
      <c r="J21" s="27">
        <v>2.14593839948105E-4</v>
      </c>
      <c r="K21" s="27">
        <v>2.6346416732108801E-4</v>
      </c>
      <c r="L21" s="26">
        <f>VARP('Anual Ret Portfolios'!$D$2:$D$683)</f>
        <v>8.6110656997227223E-4</v>
      </c>
      <c r="M21" s="27">
        <v>1.68427089445776E-4</v>
      </c>
      <c r="N21" s="28">
        <v>-3.2325241318048897E-5</v>
      </c>
    </row>
    <row r="22" spans="1:14" ht="18.75" customHeight="1" x14ac:dyDescent="0.35">
      <c r="A22" s="7">
        <v>1.40492701835917E-2</v>
      </c>
      <c r="B22" s="7">
        <v>6.7340321813441203E-3</v>
      </c>
      <c r="C22" s="7">
        <v>9.6619109117368901E-3</v>
      </c>
      <c r="D22" s="7">
        <v>7.0671672230923502E-3</v>
      </c>
      <c r="E22" s="7">
        <v>0</v>
      </c>
      <c r="F22" s="7">
        <v>0</v>
      </c>
      <c r="G22" s="3"/>
      <c r="H22" s="29" t="s">
        <v>4</v>
      </c>
      <c r="I22" s="27">
        <v>1.3391931015313199E-4</v>
      </c>
      <c r="J22" s="27">
        <v>6.5963914460533398E-5</v>
      </c>
      <c r="K22" s="27">
        <v>6.5426749915458202E-5</v>
      </c>
      <c r="L22" s="27">
        <v>1.68427089445776E-4</v>
      </c>
      <c r="M22" s="26">
        <f>VARP('Anual Ret Portfolios'!$E$2:$E$683)</f>
        <v>8.4427228732463454E-4</v>
      </c>
      <c r="N22" s="28">
        <v>7.2917790765242193E-5</v>
      </c>
    </row>
    <row r="23" spans="1:14" ht="18.75" customHeight="1" x14ac:dyDescent="0.35">
      <c r="A23" s="7">
        <v>-1.24488430615103E-2</v>
      </c>
      <c r="B23" s="7">
        <v>-1.3513719166722799E-2</v>
      </c>
      <c r="C23" s="7">
        <v>-9.6619109117368606E-3</v>
      </c>
      <c r="D23" s="7">
        <v>-7.0671672230924404E-3</v>
      </c>
      <c r="E23" s="7">
        <v>0</v>
      </c>
      <c r="F23" s="7">
        <v>0</v>
      </c>
      <c r="G23" s="3"/>
      <c r="H23" s="30" t="s">
        <v>5</v>
      </c>
      <c r="I23" s="31">
        <v>-5.6039595730003803E-5</v>
      </c>
      <c r="J23" s="31">
        <v>-1.6227317673564399E-4</v>
      </c>
      <c r="K23" s="31">
        <v>-5.1935160268778897E-5</v>
      </c>
      <c r="L23" s="31">
        <v>-3.2325241318048897E-5</v>
      </c>
      <c r="M23" s="31">
        <v>7.2917790765242193E-5</v>
      </c>
      <c r="N23" s="32">
        <f>VARP('Anual Ret Portfolios'!$F$2:$F$683)</f>
        <v>7.2753892081667889E-4</v>
      </c>
    </row>
    <row r="24" spans="1:14" ht="18.75" customHeight="1" x14ac:dyDescent="0.35">
      <c r="A24" s="7">
        <v>1.00769879503569E-2</v>
      </c>
      <c r="B24" s="7">
        <v>-1.0256500167189099E-2</v>
      </c>
      <c r="C24" s="7">
        <v>1.9231361927887599E-2</v>
      </c>
      <c r="D24" s="7">
        <v>7.0671672230923502E-3</v>
      </c>
      <c r="E24" s="7">
        <v>0</v>
      </c>
      <c r="F24" s="7">
        <v>0</v>
      </c>
      <c r="G24" s="3"/>
      <c r="H24" s="3"/>
      <c r="I24" s="13"/>
      <c r="J24" s="13"/>
      <c r="K24" s="13"/>
      <c r="L24" s="13"/>
      <c r="M24" s="13"/>
      <c r="N24" s="13"/>
    </row>
    <row r="25" spans="1:14" ht="18.75" customHeight="1" x14ac:dyDescent="0.35">
      <c r="A25" s="7">
        <v>-1.2211460478989401E-2</v>
      </c>
      <c r="B25" s="7">
        <v>3.43053509678922E-3</v>
      </c>
      <c r="C25" s="7">
        <v>-9.5694510161506707E-3</v>
      </c>
      <c r="D25" s="7">
        <v>-2.13531244705688E-2</v>
      </c>
      <c r="E25" s="7">
        <v>0</v>
      </c>
      <c r="F25" s="7">
        <v>0</v>
      </c>
      <c r="G25" s="3"/>
      <c r="H25" s="3"/>
      <c r="I25" s="13"/>
      <c r="J25" s="13"/>
      <c r="K25" s="13"/>
      <c r="L25" s="13"/>
      <c r="M25" s="13"/>
      <c r="N25" s="13"/>
    </row>
    <row r="26" spans="1:14" ht="18.75" customHeight="1" x14ac:dyDescent="0.35">
      <c r="A26" s="7">
        <v>0</v>
      </c>
      <c r="B26" s="7">
        <v>3.4188067487854602E-3</v>
      </c>
      <c r="C26" s="7">
        <v>-3.9220713153281198E-2</v>
      </c>
      <c r="D26" s="7">
        <v>0</v>
      </c>
      <c r="E26" s="7">
        <v>0</v>
      </c>
      <c r="F26" s="7">
        <v>7.8431774610258805E-3</v>
      </c>
      <c r="G26" s="3"/>
      <c r="H26" s="3"/>
      <c r="I26" s="13"/>
      <c r="J26" s="13"/>
      <c r="K26" s="13"/>
      <c r="L26" s="13"/>
      <c r="M26" s="13"/>
      <c r="N26" s="13"/>
    </row>
    <row r="27" spans="1:14" ht="18.75" customHeight="1" x14ac:dyDescent="0.35">
      <c r="A27" s="7">
        <v>0</v>
      </c>
      <c r="B27" s="7">
        <v>-1.3745920904635099E-2</v>
      </c>
      <c r="C27" s="7">
        <v>1.9802627296179501E-2</v>
      </c>
      <c r="D27" s="7">
        <v>0</v>
      </c>
      <c r="E27" s="7">
        <v>0</v>
      </c>
      <c r="F27" s="7">
        <v>0</v>
      </c>
      <c r="G27" s="3"/>
      <c r="H27" s="3"/>
      <c r="I27" s="13"/>
      <c r="J27" s="13"/>
      <c r="K27" s="13"/>
      <c r="L27" s="13"/>
      <c r="M27" s="13"/>
      <c r="N27" s="13"/>
    </row>
    <row r="28" spans="1:14" ht="18.75" customHeight="1" x14ac:dyDescent="0.35">
      <c r="A28" s="7">
        <v>-5.0877067838227602E-3</v>
      </c>
      <c r="B28" s="7">
        <v>1.03271141558495E-2</v>
      </c>
      <c r="C28" s="7">
        <v>-1.9802627296179601E-2</v>
      </c>
      <c r="D28" s="7">
        <v>-7.2202479734870201E-3</v>
      </c>
      <c r="E28" s="7">
        <v>0</v>
      </c>
      <c r="F28" s="7">
        <v>0</v>
      </c>
      <c r="G28" s="3"/>
      <c r="H28" s="3"/>
      <c r="I28" s="13"/>
      <c r="J28" s="13"/>
      <c r="K28" s="13"/>
      <c r="L28" s="13"/>
      <c r="M28" s="13"/>
      <c r="N28" s="13"/>
    </row>
    <row r="29" spans="1:14" ht="18.75" customHeight="1" x14ac:dyDescent="0.35">
      <c r="A29" s="7">
        <v>2.96239594332924E-2</v>
      </c>
      <c r="B29" s="7">
        <v>-3.8399132934535798E-2</v>
      </c>
      <c r="C29" s="7">
        <v>9.9503308531680903E-3</v>
      </c>
      <c r="D29" s="7">
        <v>0</v>
      </c>
      <c r="E29" s="7">
        <v>1.6000341346441099E-2</v>
      </c>
      <c r="F29" s="7">
        <v>7.7821404420549498E-3</v>
      </c>
      <c r="G29" s="3"/>
      <c r="H29" s="3"/>
      <c r="I29" s="13"/>
      <c r="J29" s="13"/>
      <c r="K29" s="13"/>
      <c r="L29" s="13"/>
      <c r="M29" s="13"/>
      <c r="N29" s="13"/>
    </row>
    <row r="30" spans="1:14" ht="18.75" customHeight="1" x14ac:dyDescent="0.35">
      <c r="A30" s="7">
        <v>-6.5368254728597596E-3</v>
      </c>
      <c r="B30" s="7">
        <v>-3.2552603037748498E-2</v>
      </c>
      <c r="C30" s="7">
        <v>0</v>
      </c>
      <c r="D30" s="7">
        <v>1.43887374520997E-2</v>
      </c>
      <c r="E30" s="7">
        <v>-1.60003413464412E-2</v>
      </c>
      <c r="F30" s="7">
        <v>0</v>
      </c>
      <c r="G30" s="3"/>
      <c r="H30" s="3"/>
      <c r="I30" s="13"/>
      <c r="J30" s="13"/>
      <c r="K30" s="13"/>
      <c r="L30" s="13"/>
      <c r="M30" s="13"/>
      <c r="N30" s="13"/>
    </row>
    <row r="31" spans="1:14" ht="18.75" customHeight="1" x14ac:dyDescent="0.35">
      <c r="A31" s="7">
        <v>-4.9967230851937E-3</v>
      </c>
      <c r="B31" s="7">
        <v>1.09690313705739E-2</v>
      </c>
      <c r="C31" s="7">
        <v>-9.9503308531680903E-3</v>
      </c>
      <c r="D31" s="7">
        <v>-7.1684894786125204E-3</v>
      </c>
      <c r="E31" s="7">
        <v>-3.2789822822990998E-2</v>
      </c>
      <c r="F31" s="7">
        <v>0</v>
      </c>
      <c r="G31" s="3"/>
      <c r="H31" s="3"/>
      <c r="I31" s="13"/>
      <c r="J31" s="13"/>
      <c r="K31" s="13"/>
      <c r="L31" s="13"/>
      <c r="M31" s="13"/>
      <c r="N31" s="13"/>
    </row>
    <row r="32" spans="1:14" ht="18.75" customHeight="1" x14ac:dyDescent="0.35">
      <c r="A32" s="7">
        <v>-1.22017428952117E-2</v>
      </c>
      <c r="B32" s="7">
        <v>-7.2993024816116097E-3</v>
      </c>
      <c r="C32" s="7">
        <v>0</v>
      </c>
      <c r="D32" s="7">
        <v>-7.2202479734870201E-3</v>
      </c>
      <c r="E32" s="7">
        <v>0</v>
      </c>
      <c r="F32" s="7">
        <v>-7.7821404420549602E-3</v>
      </c>
      <c r="G32" s="3"/>
      <c r="H32" s="3"/>
      <c r="I32" s="13"/>
      <c r="J32" s="13"/>
      <c r="K32" s="13"/>
      <c r="L32" s="13"/>
      <c r="M32" s="13"/>
      <c r="N32" s="13"/>
    </row>
    <row r="33" spans="1:14" ht="18.75" customHeight="1" x14ac:dyDescent="0.35">
      <c r="A33" s="7">
        <v>1.00903670778619E-2</v>
      </c>
      <c r="B33" s="7">
        <v>-7.3529743052588104E-3</v>
      </c>
      <c r="C33" s="7">
        <v>0</v>
      </c>
      <c r="D33" s="7">
        <v>0</v>
      </c>
      <c r="E33" s="7">
        <v>-1.6807118316381299E-2</v>
      </c>
      <c r="F33" s="7">
        <v>-7.8431774610258909E-3</v>
      </c>
      <c r="G33" s="3"/>
      <c r="H33" s="3"/>
      <c r="I33" s="13"/>
      <c r="J33" s="13"/>
      <c r="K33" s="13"/>
      <c r="L33" s="13"/>
      <c r="M33" s="13"/>
      <c r="N33" s="13"/>
    </row>
    <row r="34" spans="1:14" ht="18.75" customHeight="1" x14ac:dyDescent="0.35">
      <c r="A34" s="7">
        <v>-2.19025849579365E-2</v>
      </c>
      <c r="B34" s="7">
        <v>0</v>
      </c>
      <c r="C34" s="7">
        <v>0</v>
      </c>
      <c r="D34" s="7">
        <v>0</v>
      </c>
      <c r="E34" s="7">
        <v>1.6807118316381198E-2</v>
      </c>
      <c r="F34" s="7">
        <v>1.5625317903080801E-2</v>
      </c>
      <c r="G34" s="3"/>
      <c r="H34" s="3"/>
      <c r="I34" s="13"/>
      <c r="J34" s="13"/>
      <c r="K34" s="13"/>
      <c r="L34" s="13"/>
      <c r="M34" s="13"/>
      <c r="N34" s="13"/>
    </row>
    <row r="35" spans="1:14" ht="18.75" customHeight="1" x14ac:dyDescent="0.35">
      <c r="A35" s="7">
        <v>2.21667508556554E-2</v>
      </c>
      <c r="B35" s="7">
        <v>1.4652276786870399E-2</v>
      </c>
      <c r="C35" s="7">
        <v>0</v>
      </c>
      <c r="D35" s="7">
        <v>2.1506205220963501E-2</v>
      </c>
      <c r="E35" s="7">
        <v>0</v>
      </c>
      <c r="F35" s="7">
        <v>0</v>
      </c>
      <c r="G35" s="3"/>
      <c r="H35" s="3"/>
      <c r="I35" s="13"/>
      <c r="J35" s="33"/>
      <c r="K35" s="13"/>
      <c r="L35" s="13"/>
      <c r="M35" s="13"/>
      <c r="N35" s="13"/>
    </row>
    <row r="36" spans="1:14" ht="18.75" customHeight="1" x14ac:dyDescent="0.35">
      <c r="A36" s="7">
        <v>-1.03545329755808E-2</v>
      </c>
      <c r="B36" s="7">
        <v>0</v>
      </c>
      <c r="C36" s="7">
        <v>9.9503308531680903E-3</v>
      </c>
      <c r="D36" s="7">
        <v>-1.42859572474763E-2</v>
      </c>
      <c r="E36" s="7">
        <v>0</v>
      </c>
      <c r="F36" s="7">
        <v>0</v>
      </c>
      <c r="G36" s="3"/>
      <c r="H36" s="3"/>
      <c r="I36" s="13"/>
      <c r="J36" s="13"/>
      <c r="K36" s="33"/>
      <c r="L36" s="13"/>
      <c r="M36" s="13"/>
      <c r="N36" s="13"/>
    </row>
    <row r="37" spans="1:14" ht="18.75" customHeight="1" x14ac:dyDescent="0.35">
      <c r="A37" s="7">
        <v>-3.2825407478890997E-2</v>
      </c>
      <c r="B37" s="7">
        <v>-7.2993024816116097E-3</v>
      </c>
      <c r="C37" s="7">
        <v>0</v>
      </c>
      <c r="D37" s="7">
        <v>2.13531244705688E-2</v>
      </c>
      <c r="E37" s="7">
        <v>0</v>
      </c>
      <c r="F37" s="7">
        <v>4.5462374076757399E-2</v>
      </c>
      <c r="G37" s="3"/>
      <c r="H37" s="3"/>
      <c r="I37" s="13"/>
      <c r="J37" s="13"/>
      <c r="K37" s="13"/>
      <c r="L37" s="33"/>
      <c r="M37" s="13"/>
      <c r="N37" s="13"/>
    </row>
    <row r="38" spans="1:14" ht="18.75" customHeight="1" x14ac:dyDescent="0.35">
      <c r="A38" s="7">
        <v>-2.1182508845334899E-2</v>
      </c>
      <c r="B38" s="7">
        <v>0</v>
      </c>
      <c r="C38" s="7">
        <v>-2.0000666706669501E-2</v>
      </c>
      <c r="D38" s="7">
        <v>-1.41846349919563E-2</v>
      </c>
      <c r="E38" s="7">
        <v>0</v>
      </c>
      <c r="F38" s="7">
        <v>-7.4349784875180902E-3</v>
      </c>
      <c r="G38" s="3"/>
      <c r="H38" s="3"/>
      <c r="I38" s="13"/>
      <c r="J38" s="13"/>
      <c r="K38" s="13"/>
      <c r="L38" s="13"/>
      <c r="M38" s="33"/>
      <c r="N38" s="13"/>
    </row>
    <row r="39" spans="1:14" ht="18.75" customHeight="1" x14ac:dyDescent="0.35">
      <c r="A39" s="7">
        <v>3.6552831363746998E-3</v>
      </c>
      <c r="B39" s="7">
        <v>7.2993024816115403E-3</v>
      </c>
      <c r="C39" s="7">
        <v>2.00006667066694E-2</v>
      </c>
      <c r="D39" s="7">
        <v>0</v>
      </c>
      <c r="E39" s="7">
        <v>0</v>
      </c>
      <c r="F39" s="7">
        <v>1.4815085785140699E-2</v>
      </c>
      <c r="G39" s="3"/>
      <c r="H39" s="3"/>
      <c r="I39" s="13"/>
      <c r="J39" s="13"/>
      <c r="K39" s="13"/>
      <c r="L39" s="13"/>
      <c r="M39" s="13"/>
      <c r="N39" s="33"/>
    </row>
    <row r="40" spans="1:14" ht="18.75" customHeight="1" x14ac:dyDescent="0.35">
      <c r="A40" s="7">
        <v>1.00531424731947E-2</v>
      </c>
      <c r="B40" s="7">
        <v>-1.09690313705739E-2</v>
      </c>
      <c r="C40" s="7">
        <v>-9.9503308531680903E-3</v>
      </c>
      <c r="D40" s="7">
        <v>7.1174677688637302E-3</v>
      </c>
      <c r="E40" s="7">
        <v>-2.7028672387919402E-2</v>
      </c>
      <c r="F40" s="7">
        <v>3.6105004642116099E-2</v>
      </c>
      <c r="G40" s="3"/>
      <c r="H40" s="3"/>
      <c r="I40" s="13"/>
      <c r="J40" s="13"/>
      <c r="K40" s="13"/>
      <c r="L40" s="13"/>
      <c r="M40" s="13"/>
      <c r="N40" s="13"/>
    </row>
    <row r="41" spans="1:14" ht="18.75" customHeight="1" x14ac:dyDescent="0.35">
      <c r="A41" s="7">
        <v>1.95356329695851E-2</v>
      </c>
      <c r="B41" s="7">
        <v>-2.2305757514298301E-2</v>
      </c>
      <c r="C41" s="7">
        <v>0</v>
      </c>
      <c r="D41" s="7">
        <v>-6.5957967791797301E-2</v>
      </c>
      <c r="E41" s="7">
        <v>-6.87287928776206E-3</v>
      </c>
      <c r="F41" s="7">
        <v>4.1672696400568102E-2</v>
      </c>
      <c r="G41" s="3"/>
      <c r="H41" s="3"/>
      <c r="I41" s="13"/>
      <c r="J41" s="13"/>
      <c r="K41" s="13"/>
      <c r="L41" s="13"/>
      <c r="M41" s="13"/>
      <c r="N41" s="13"/>
    </row>
    <row r="42" spans="1:14" ht="18.75" customHeight="1" x14ac:dyDescent="0.35">
      <c r="A42" s="7">
        <v>-8.7575819705484094E-3</v>
      </c>
      <c r="B42" s="7">
        <v>-7.5472056353829697E-3</v>
      </c>
      <c r="C42" s="7">
        <v>-1.0050335853501499E-2</v>
      </c>
      <c r="D42" s="7">
        <v>7.5472056353829003E-3</v>
      </c>
      <c r="E42" s="7">
        <v>1.7094433359299999E-2</v>
      </c>
      <c r="F42" s="7">
        <v>6.7796869853787699E-3</v>
      </c>
      <c r="G42" s="3"/>
      <c r="H42" s="3"/>
      <c r="I42" s="13"/>
      <c r="J42" s="13"/>
      <c r="K42" s="13"/>
      <c r="L42" s="13"/>
      <c r="M42" s="13"/>
      <c r="N42" s="13"/>
    </row>
    <row r="43" spans="1:14" ht="18.75" customHeight="1" x14ac:dyDescent="0.35">
      <c r="A43" s="7">
        <v>-1.05002346338662E-2</v>
      </c>
      <c r="B43" s="7">
        <v>-5.4488185284069797E-2</v>
      </c>
      <c r="C43" s="7">
        <v>-1.0152371464018E-2</v>
      </c>
      <c r="D43" s="7">
        <v>-2.2814677766171399E-2</v>
      </c>
      <c r="E43" s="7">
        <v>-1.0221554071538101E-2</v>
      </c>
      <c r="F43" s="7">
        <v>0</v>
      </c>
      <c r="G43" s="3"/>
      <c r="H43" s="3"/>
      <c r="I43" s="13"/>
      <c r="J43" s="13"/>
      <c r="K43" s="13"/>
      <c r="L43" s="13"/>
      <c r="M43" s="13"/>
      <c r="N43" s="13"/>
    </row>
    <row r="44" spans="1:14" ht="18.75" customHeight="1" x14ac:dyDescent="0.35">
      <c r="A44" s="7">
        <v>-9.7697915958051395E-3</v>
      </c>
      <c r="B44" s="7">
        <v>1.19285708652738E-2</v>
      </c>
      <c r="C44" s="7">
        <v>0</v>
      </c>
      <c r="D44" s="7">
        <v>1.52674721307884E-2</v>
      </c>
      <c r="E44" s="7">
        <v>-6.87287928776206E-3</v>
      </c>
      <c r="F44" s="7">
        <v>-1.36056520557786E-2</v>
      </c>
      <c r="G44" s="3"/>
      <c r="H44" s="3"/>
      <c r="I44" s="13"/>
      <c r="J44" s="13"/>
      <c r="K44" s="13"/>
      <c r="L44" s="13"/>
      <c r="M44" s="13"/>
      <c r="N44" s="13"/>
    </row>
    <row r="45" spans="1:14" ht="18.75" customHeight="1" x14ac:dyDescent="0.35">
      <c r="A45" s="7">
        <v>4.1987465463497603E-3</v>
      </c>
      <c r="B45" s="7">
        <v>0</v>
      </c>
      <c r="C45" s="7">
        <v>0</v>
      </c>
      <c r="D45" s="7">
        <v>0</v>
      </c>
      <c r="E45" s="7">
        <v>-1.7391742711869201E-2</v>
      </c>
      <c r="F45" s="7">
        <v>-6.87287928776206E-3</v>
      </c>
      <c r="G45" s="3"/>
      <c r="H45" s="3"/>
      <c r="I45" s="13"/>
      <c r="J45" s="13"/>
      <c r="K45" s="13"/>
      <c r="L45" s="13"/>
      <c r="M45" s="13"/>
      <c r="N45" s="13"/>
    </row>
    <row r="46" spans="1:14" ht="18.75" customHeight="1" x14ac:dyDescent="0.35">
      <c r="A46" s="7">
        <v>3.0679148313368298E-3</v>
      </c>
      <c r="B46" s="7">
        <v>0</v>
      </c>
      <c r="C46" s="7">
        <v>-1.0256500167189099E-2</v>
      </c>
      <c r="D46" s="7">
        <v>-1.52674721307884E-2</v>
      </c>
      <c r="E46" s="7">
        <v>-1.7699577099400801E-2</v>
      </c>
      <c r="F46" s="7">
        <v>-6.9204428445738004E-3</v>
      </c>
      <c r="G46" s="3"/>
      <c r="H46" s="3"/>
      <c r="I46" s="13"/>
      <c r="J46" s="13"/>
      <c r="K46" s="13"/>
      <c r="L46" s="13"/>
      <c r="M46" s="13"/>
      <c r="N46" s="13"/>
    </row>
    <row r="47" spans="1:14" ht="18.75" customHeight="1" x14ac:dyDescent="0.35">
      <c r="A47" s="7">
        <v>-1.14831117566214E-2</v>
      </c>
      <c r="B47" s="7">
        <v>0</v>
      </c>
      <c r="C47" s="7">
        <v>0</v>
      </c>
      <c r="D47" s="7">
        <v>2.2814677766171299E-2</v>
      </c>
      <c r="E47" s="7">
        <v>0</v>
      </c>
      <c r="F47" s="7">
        <v>-2.8170876966696099E-2</v>
      </c>
      <c r="G47" s="3"/>
      <c r="H47" s="3"/>
      <c r="I47" s="13"/>
      <c r="J47" s="13"/>
      <c r="K47" s="13"/>
      <c r="L47" s="13"/>
      <c r="M47" s="13"/>
      <c r="N47" s="13"/>
    </row>
    <row r="48" spans="1:14" ht="18.75" customHeight="1" x14ac:dyDescent="0.35">
      <c r="A48" s="7">
        <v>-4.3172171865208699E-2</v>
      </c>
      <c r="B48" s="7">
        <v>-7.9365495957362999E-3</v>
      </c>
      <c r="C48" s="7">
        <v>1.0256500167189099E-2</v>
      </c>
      <c r="D48" s="7">
        <v>-1.51518050206022E-2</v>
      </c>
      <c r="E48" s="7">
        <v>0</v>
      </c>
      <c r="F48" s="7">
        <v>2.81708769666962E-2</v>
      </c>
      <c r="G48" s="3"/>
      <c r="H48" s="3"/>
      <c r="I48" s="13"/>
      <c r="J48" s="13"/>
      <c r="K48" s="13"/>
      <c r="L48" s="13"/>
      <c r="M48" s="13"/>
      <c r="N48" s="13"/>
    </row>
    <row r="49" spans="1:14" ht="18.75" customHeight="1" x14ac:dyDescent="0.35">
      <c r="A49" s="7">
        <v>-1.47167061145625E-3</v>
      </c>
      <c r="B49" s="7">
        <v>1.9724505347778601E-2</v>
      </c>
      <c r="C49" s="7">
        <v>1.0152371464017901E-2</v>
      </c>
      <c r="D49" s="7">
        <v>-6.3012967828734195E-2</v>
      </c>
      <c r="E49" s="7">
        <v>5.5569851154810598E-2</v>
      </c>
      <c r="F49" s="7">
        <v>7.8387492406396503E-2</v>
      </c>
      <c r="G49" s="3"/>
      <c r="H49" s="3"/>
      <c r="I49" s="13"/>
      <c r="J49" s="13"/>
      <c r="K49" s="13"/>
      <c r="L49" s="13"/>
      <c r="M49" s="13"/>
      <c r="N49" s="13"/>
    </row>
    <row r="50" spans="1:14" ht="18.75" customHeight="1" x14ac:dyDescent="0.35">
      <c r="A50" s="7">
        <v>3.07448809618691E-2</v>
      </c>
      <c r="B50" s="7">
        <v>0</v>
      </c>
      <c r="C50" s="7">
        <v>2.9852963149681101E-2</v>
      </c>
      <c r="D50" s="7">
        <v>8.5655444578494E-2</v>
      </c>
      <c r="E50" s="7">
        <v>-2.0478531343540701E-2</v>
      </c>
      <c r="F50" s="7">
        <v>-4.5315451346202802E-2</v>
      </c>
      <c r="G50" s="3"/>
      <c r="H50" s="3"/>
      <c r="I50" s="13"/>
      <c r="J50" s="13"/>
      <c r="K50" s="13"/>
      <c r="L50" s="13"/>
      <c r="M50" s="13"/>
      <c r="N50" s="13"/>
    </row>
    <row r="51" spans="1:14" ht="18.75" customHeight="1" x14ac:dyDescent="0.35">
      <c r="A51" s="7">
        <v>-2.8567347716060602E-4</v>
      </c>
      <c r="B51" s="7">
        <v>7.7821404420549498E-3</v>
      </c>
      <c r="C51" s="7">
        <v>9.7561749453646592E-3</v>
      </c>
      <c r="D51" s="7">
        <v>1.4815085785140699E-2</v>
      </c>
      <c r="E51" s="7">
        <v>0</v>
      </c>
      <c r="F51" s="7">
        <v>4.5315451346202698E-2</v>
      </c>
      <c r="G51" s="3"/>
      <c r="H51" s="3"/>
      <c r="I51" s="13"/>
      <c r="J51" s="13"/>
      <c r="K51" s="13"/>
      <c r="L51" s="13"/>
      <c r="M51" s="13"/>
      <c r="N51" s="13"/>
    </row>
    <row r="52" spans="1:14" ht="18.75" customHeight="1" x14ac:dyDescent="0.35">
      <c r="A52" s="7">
        <v>-8.03217169726427E-3</v>
      </c>
      <c r="B52" s="7">
        <v>0</v>
      </c>
      <c r="C52" s="7">
        <v>0</v>
      </c>
      <c r="D52" s="7">
        <v>7.3260400920728804E-3</v>
      </c>
      <c r="E52" s="7">
        <v>0</v>
      </c>
      <c r="F52" s="7">
        <v>0</v>
      </c>
      <c r="G52" s="3"/>
      <c r="H52" s="3"/>
      <c r="I52" s="13"/>
      <c r="J52" s="13"/>
      <c r="K52" s="13"/>
      <c r="L52" s="13"/>
      <c r="M52" s="13"/>
      <c r="N52" s="13"/>
    </row>
    <row r="53" spans="1:14" ht="18.75" customHeight="1" x14ac:dyDescent="0.35">
      <c r="A53" s="7">
        <v>-6.35656575483528E-3</v>
      </c>
      <c r="B53" s="7">
        <v>-1.9570096194097199E-2</v>
      </c>
      <c r="C53" s="7">
        <v>-4.97615095590637E-2</v>
      </c>
      <c r="D53" s="7">
        <v>7.2727593290798798E-3</v>
      </c>
      <c r="E53" s="7">
        <v>1.7094433359299999E-2</v>
      </c>
      <c r="F53" s="7">
        <v>1.2576133592188E-2</v>
      </c>
      <c r="G53" s="3"/>
      <c r="H53" s="3"/>
      <c r="I53" s="13"/>
      <c r="J53" s="13"/>
      <c r="K53" s="13"/>
      <c r="L53" s="13"/>
      <c r="M53" s="13"/>
      <c r="N53" s="13"/>
    </row>
    <row r="54" spans="1:14" ht="18.75" customHeight="1" x14ac:dyDescent="0.35">
      <c r="A54" s="7">
        <v>4.3384015985981402E-3</v>
      </c>
      <c r="B54" s="7">
        <v>3.9447782910163303E-3</v>
      </c>
      <c r="C54" s="7">
        <v>-2.06192872027357E-2</v>
      </c>
      <c r="D54" s="7">
        <v>-2.1978906718775199E-2</v>
      </c>
      <c r="E54" s="7">
        <v>-3.8001118178613902E-2</v>
      </c>
      <c r="F54" s="7">
        <v>0.100975881517225</v>
      </c>
      <c r="G54" s="3"/>
      <c r="H54" s="3"/>
      <c r="I54" s="13"/>
      <c r="J54" s="13"/>
      <c r="K54" s="13"/>
      <c r="L54" s="13"/>
      <c r="M54" s="13"/>
      <c r="N54" s="13"/>
    </row>
    <row r="55" spans="1:14" ht="18.75" customHeight="1" x14ac:dyDescent="0.35">
      <c r="A55" s="7">
        <v>7.1279816722618905E-2</v>
      </c>
      <c r="B55" s="7">
        <v>-1.18813278867527E-2</v>
      </c>
      <c r="C55" s="7">
        <v>8.9612158689687096E-2</v>
      </c>
      <c r="D55" s="7">
        <v>9.3707716687232E-3</v>
      </c>
      <c r="E55" s="7">
        <v>2.0906684819313601E-2</v>
      </c>
      <c r="F55" s="7">
        <v>-0.119903124065481</v>
      </c>
      <c r="G55" s="3"/>
      <c r="H55" s="3"/>
      <c r="I55" s="13"/>
      <c r="J55" s="13"/>
      <c r="K55" s="13"/>
      <c r="L55" s="13"/>
      <c r="M55" s="13"/>
      <c r="N55" s="13"/>
    </row>
    <row r="56" spans="1:14" ht="18.75" customHeight="1" x14ac:dyDescent="0.35">
      <c r="A56" s="7">
        <v>7.7633906178338997E-3</v>
      </c>
      <c r="B56" s="7">
        <v>0</v>
      </c>
      <c r="C56" s="7">
        <v>9.4787439545437405E-3</v>
      </c>
      <c r="D56" s="7">
        <v>-7.2692776511822299E-3</v>
      </c>
      <c r="E56" s="7">
        <v>0</v>
      </c>
      <c r="F56" s="7">
        <v>4.9701783316037501E-2</v>
      </c>
      <c r="G56" s="3"/>
      <c r="H56" s="3"/>
      <c r="I56" s="13"/>
      <c r="J56" s="13"/>
      <c r="K56" s="13"/>
      <c r="L56" s="13"/>
      <c r="M56" s="13"/>
      <c r="N56" s="13"/>
    </row>
    <row r="57" spans="1:14" ht="18.75" customHeight="1" x14ac:dyDescent="0.35">
      <c r="A57" s="7">
        <v>1.06101791120155E-2</v>
      </c>
      <c r="B57" s="7">
        <v>1.18813278867527E-2</v>
      </c>
      <c r="C57" s="7">
        <v>0</v>
      </c>
      <c r="D57" s="7">
        <v>1.4493379554295501E-2</v>
      </c>
      <c r="E57" s="7">
        <v>0</v>
      </c>
      <c r="F57" s="7">
        <v>-4.9701783316037598E-2</v>
      </c>
      <c r="G57" s="3"/>
      <c r="H57" s="3"/>
      <c r="I57" s="13"/>
      <c r="J57" s="13"/>
      <c r="K57" s="13"/>
      <c r="L57" s="13"/>
      <c r="M57" s="13"/>
      <c r="N57" s="13"/>
    </row>
    <row r="58" spans="1:14" ht="18.75" customHeight="1" x14ac:dyDescent="0.35">
      <c r="A58" s="7">
        <v>2.5528867503857602E-2</v>
      </c>
      <c r="B58" s="7">
        <v>7.8431774610258805E-3</v>
      </c>
      <c r="C58" s="7">
        <v>0</v>
      </c>
      <c r="D58" s="7">
        <v>-7.22410190311331E-3</v>
      </c>
      <c r="E58" s="7">
        <v>2.7212563524884801E-2</v>
      </c>
      <c r="F58" s="7">
        <v>0</v>
      </c>
      <c r="G58" s="3"/>
      <c r="H58" s="3"/>
      <c r="I58" s="13"/>
      <c r="J58" s="13"/>
      <c r="K58" s="13"/>
      <c r="L58" s="13"/>
      <c r="M58" s="13"/>
      <c r="N58" s="13"/>
    </row>
    <row r="59" spans="1:14" ht="18.75" customHeight="1" x14ac:dyDescent="0.35">
      <c r="A59" s="7">
        <v>-3.8809275171751999E-2</v>
      </c>
      <c r="B59" s="7">
        <v>1.16506172199753E-2</v>
      </c>
      <c r="C59" s="7">
        <v>-9.47874395454377E-3</v>
      </c>
      <c r="D59" s="7">
        <v>7.2241019031134097E-3</v>
      </c>
      <c r="E59" s="7">
        <v>-8.0322388838832998E-2</v>
      </c>
      <c r="F59" s="7">
        <v>6.3511089560671797E-3</v>
      </c>
      <c r="G59" s="3"/>
      <c r="H59" s="3"/>
      <c r="I59" s="13"/>
      <c r="J59" s="13"/>
      <c r="K59" s="13"/>
      <c r="L59" s="13"/>
      <c r="M59" s="13"/>
      <c r="N59" s="13"/>
    </row>
    <row r="60" spans="1:14" ht="18.75" customHeight="1" x14ac:dyDescent="0.35">
      <c r="A60" s="7">
        <v>-5.63079648350769E-3</v>
      </c>
      <c r="B60" s="7">
        <v>-3.8684767779203202E-3</v>
      </c>
      <c r="C60" s="7">
        <v>0</v>
      </c>
      <c r="D60" s="7">
        <v>1.42863189387397E-2</v>
      </c>
      <c r="E60" s="7">
        <v>0</v>
      </c>
      <c r="F60" s="7">
        <v>0</v>
      </c>
      <c r="G60" s="3"/>
      <c r="H60" s="3"/>
      <c r="I60" s="13"/>
      <c r="J60" s="13"/>
      <c r="K60" s="13"/>
      <c r="L60" s="13"/>
      <c r="M60" s="13"/>
      <c r="N60" s="13"/>
    </row>
    <row r="61" spans="1:14" ht="18.75" customHeight="1" x14ac:dyDescent="0.35">
      <c r="A61" s="7">
        <v>1.61203688858986E-3</v>
      </c>
      <c r="B61" s="7">
        <v>1.1560822401076001E-2</v>
      </c>
      <c r="C61" s="7">
        <v>2.8170876966696401E-2</v>
      </c>
      <c r="D61" s="7">
        <v>7.0637784546497499E-3</v>
      </c>
      <c r="E61" s="7">
        <v>0</v>
      </c>
      <c r="F61" s="7">
        <v>0</v>
      </c>
      <c r="G61" s="3"/>
      <c r="H61" s="3"/>
      <c r="I61" s="13"/>
      <c r="J61" s="13"/>
      <c r="K61" s="13"/>
      <c r="L61" s="13"/>
      <c r="M61" s="13"/>
      <c r="N61" s="13"/>
    </row>
    <row r="62" spans="1:14" ht="18.75" customHeight="1" x14ac:dyDescent="0.35">
      <c r="A62" s="7">
        <v>-6.4637984275038897E-3</v>
      </c>
      <c r="B62" s="7">
        <v>-1.9342962843131001E-2</v>
      </c>
      <c r="C62" s="7">
        <v>-4.7402238894584003E-2</v>
      </c>
      <c r="D62" s="7">
        <v>-7.3027296107953693E-2</v>
      </c>
      <c r="E62" s="7">
        <v>0</v>
      </c>
      <c r="F62" s="7">
        <v>1.2576133592188E-2</v>
      </c>
      <c r="G62" s="3"/>
      <c r="H62" s="3"/>
      <c r="I62" s="13"/>
      <c r="J62" s="13"/>
      <c r="K62" s="13"/>
      <c r="L62" s="13"/>
      <c r="M62" s="13"/>
      <c r="N62" s="13"/>
    </row>
    <row r="63" spans="1:14" ht="18.75" customHeight="1" x14ac:dyDescent="0.35">
      <c r="A63" s="7">
        <v>2.6134820801469501E-2</v>
      </c>
      <c r="B63" s="7">
        <v>-1.9724505347778601E-2</v>
      </c>
      <c r="C63" s="7">
        <v>9.6619109117368901E-3</v>
      </c>
      <c r="D63" s="7">
        <v>2.2477288489019101E-2</v>
      </c>
      <c r="E63" s="7">
        <v>-5.6089466651043599E-2</v>
      </c>
      <c r="F63" s="7">
        <v>-3.8219648250037298E-2</v>
      </c>
      <c r="G63" s="3"/>
      <c r="H63" s="3"/>
      <c r="I63" s="13"/>
      <c r="J63" s="13"/>
      <c r="K63" s="13"/>
      <c r="L63" s="13"/>
      <c r="M63" s="13"/>
      <c r="N63" s="13"/>
    </row>
    <row r="64" spans="1:14" ht="18.75" customHeight="1" x14ac:dyDescent="0.35">
      <c r="A64" s="7">
        <v>-2.6357421690246701E-3</v>
      </c>
      <c r="B64" s="7">
        <v>3.9761483796394203E-3</v>
      </c>
      <c r="C64" s="7">
        <v>0</v>
      </c>
      <c r="D64" s="7">
        <v>2.9199910225545099E-2</v>
      </c>
      <c r="E64" s="7">
        <v>0</v>
      </c>
      <c r="F64" s="7">
        <v>3.8219648250037402E-2</v>
      </c>
      <c r="G64" s="3"/>
      <c r="H64" s="3"/>
      <c r="I64" s="13"/>
      <c r="J64" s="13"/>
      <c r="K64" s="13"/>
      <c r="L64" s="13"/>
      <c r="M64" s="13"/>
      <c r="N64" s="13"/>
    </row>
    <row r="65" spans="1:14" ht="18.75" customHeight="1" x14ac:dyDescent="0.35">
      <c r="A65" s="7">
        <v>-2.3769312386285001E-2</v>
      </c>
      <c r="B65" s="7">
        <v>-7.9681696491768501E-3</v>
      </c>
      <c r="C65" s="7">
        <v>0</v>
      </c>
      <c r="D65" s="7">
        <v>-7.22410190311331E-3</v>
      </c>
      <c r="E65" s="7">
        <v>0</v>
      </c>
      <c r="F65" s="7">
        <v>0</v>
      </c>
      <c r="G65" s="3"/>
      <c r="H65" s="3"/>
      <c r="I65" s="13"/>
      <c r="J65" s="13"/>
      <c r="K65" s="13"/>
      <c r="L65" s="13"/>
      <c r="M65" s="13"/>
      <c r="N65" s="13"/>
    </row>
    <row r="66" spans="1:14" ht="18.75" customHeight="1" x14ac:dyDescent="0.35">
      <c r="A66" s="7">
        <v>2.6990569691649801E-3</v>
      </c>
      <c r="B66" s="7">
        <v>-4.0080213975388201E-3</v>
      </c>
      <c r="C66" s="7">
        <v>-9.6619109117368606E-3</v>
      </c>
      <c r="D66" s="7">
        <v>-3.6901853348080098E-2</v>
      </c>
      <c r="E66" s="7">
        <v>-1.94180858571016E-2</v>
      </c>
      <c r="F66" s="7">
        <v>-4.4736266819778603E-2</v>
      </c>
      <c r="G66" s="3"/>
      <c r="H66" s="3"/>
      <c r="I66" s="13"/>
      <c r="J66" s="13"/>
      <c r="K66" s="13"/>
      <c r="L66" s="13"/>
      <c r="M66" s="13"/>
      <c r="N66" s="13"/>
    </row>
    <row r="67" spans="1:14" ht="18.75" customHeight="1" x14ac:dyDescent="0.35">
      <c r="A67" s="7">
        <v>3.3658934645471601E-2</v>
      </c>
      <c r="B67" s="7">
        <v>8.0000426670763704E-3</v>
      </c>
      <c r="C67" s="7">
        <v>2.8710105882431398E-2</v>
      </c>
      <c r="D67" s="7">
        <v>3.6901853348080202E-2</v>
      </c>
      <c r="E67" s="7">
        <v>0</v>
      </c>
      <c r="F67" s="7">
        <v>0</v>
      </c>
      <c r="G67" s="3"/>
      <c r="H67" s="3"/>
      <c r="I67" s="13"/>
      <c r="J67" s="13"/>
      <c r="K67" s="13"/>
      <c r="L67" s="13"/>
      <c r="M67" s="13"/>
      <c r="N67" s="13"/>
    </row>
    <row r="68" spans="1:14" ht="18.75" customHeight="1" x14ac:dyDescent="0.35">
      <c r="A68" s="7">
        <v>-3.4737683401647401E-2</v>
      </c>
      <c r="B68" s="7">
        <v>0</v>
      </c>
      <c r="C68" s="7">
        <v>0</v>
      </c>
      <c r="D68" s="7">
        <v>-7.2692776511822299E-3</v>
      </c>
      <c r="E68" s="7">
        <v>2.32568621642672E-2</v>
      </c>
      <c r="F68" s="7">
        <v>0</v>
      </c>
      <c r="G68" s="3"/>
      <c r="H68" s="3"/>
      <c r="I68" s="13"/>
      <c r="J68" s="13"/>
      <c r="K68" s="13"/>
      <c r="L68" s="13"/>
      <c r="M68" s="13"/>
      <c r="N68" s="13"/>
    </row>
    <row r="69" spans="1:14" ht="18.75" customHeight="1" x14ac:dyDescent="0.35">
      <c r="A69" s="7">
        <v>-1.0799137118622599E-3</v>
      </c>
      <c r="B69" s="7">
        <v>3.1375122567753801E-2</v>
      </c>
      <c r="C69" s="7">
        <v>5.5059777183027403E-2</v>
      </c>
      <c r="D69" s="7">
        <v>2.16584344356794E-2</v>
      </c>
      <c r="E69" s="7">
        <v>7.0269195846556401E-2</v>
      </c>
      <c r="F69" s="7">
        <v>1.29910456195984E-2</v>
      </c>
      <c r="G69" s="3"/>
      <c r="H69" s="3"/>
      <c r="I69" s="13"/>
      <c r="J69" s="13"/>
      <c r="K69" s="13"/>
      <c r="L69" s="13"/>
      <c r="M69" s="13"/>
      <c r="N69" s="13"/>
    </row>
    <row r="70" spans="1:14" ht="18.75" customHeight="1" x14ac:dyDescent="0.35">
      <c r="A70" s="7">
        <v>-6.3278735134550304E-2</v>
      </c>
      <c r="B70" s="7">
        <v>-1.55645165411116E-2</v>
      </c>
      <c r="C70" s="7">
        <v>0</v>
      </c>
      <c r="D70" s="7">
        <v>0</v>
      </c>
      <c r="E70" s="7">
        <v>-1.80185055026784E-2</v>
      </c>
      <c r="F70" s="7">
        <v>-1.9550409212193601E-2</v>
      </c>
      <c r="G70" s="3"/>
      <c r="H70" s="3"/>
      <c r="I70" s="13"/>
      <c r="J70" s="13"/>
      <c r="K70" s="13"/>
      <c r="L70" s="13"/>
      <c r="M70" s="13"/>
      <c r="N70" s="13"/>
    </row>
    <row r="71" spans="1:14" ht="18.75" customHeight="1" x14ac:dyDescent="0.35">
      <c r="A71" s="7">
        <v>6.3278735134550401E-2</v>
      </c>
      <c r="B71" s="7">
        <v>1.16960397631912E-2</v>
      </c>
      <c r="C71" s="7">
        <v>-1.80185055026784E-2</v>
      </c>
      <c r="D71" s="7">
        <v>-1.43891567844974E-2</v>
      </c>
      <c r="E71" s="7">
        <v>7.2464085207672498E-3</v>
      </c>
      <c r="F71" s="7">
        <v>6.5593635925952796E-3</v>
      </c>
      <c r="G71" s="3"/>
      <c r="H71" s="3"/>
      <c r="I71" s="13"/>
      <c r="J71" s="13"/>
      <c r="K71" s="13"/>
      <c r="L71" s="13"/>
      <c r="M71" s="13"/>
      <c r="N71" s="13"/>
    </row>
    <row r="72" spans="1:14" ht="18.75" customHeight="1" x14ac:dyDescent="0.35">
      <c r="A72" s="7">
        <v>2.9669610436372602E-3</v>
      </c>
      <c r="B72" s="7">
        <v>1.5384918839479501E-2</v>
      </c>
      <c r="C72" s="7">
        <v>-8.5359848951156794E-2</v>
      </c>
      <c r="D72" s="7">
        <v>-2.94147614238114E-2</v>
      </c>
      <c r="E72" s="7">
        <v>-1.45457110023788E-2</v>
      </c>
      <c r="F72" s="7">
        <v>3.2160133227590697E-2</v>
      </c>
      <c r="G72" s="3"/>
      <c r="H72" s="3"/>
      <c r="I72" s="13"/>
      <c r="J72" s="13"/>
      <c r="K72" s="13"/>
      <c r="L72" s="13"/>
      <c r="M72" s="13"/>
      <c r="N72" s="13"/>
    </row>
    <row r="73" spans="1:14" ht="18.75" customHeight="1" x14ac:dyDescent="0.35">
      <c r="A73" s="7">
        <v>-2.6936027098882102E-4</v>
      </c>
      <c r="B73" s="7">
        <v>3.80952841666765E-3</v>
      </c>
      <c r="C73" s="7">
        <v>-9.9503308531680903E-3</v>
      </c>
      <c r="D73" s="7">
        <v>7.4389531013796502E-3</v>
      </c>
      <c r="E73" s="7">
        <v>0</v>
      </c>
      <c r="F73" s="7">
        <v>1.2576133592188E-2</v>
      </c>
      <c r="G73" s="3"/>
      <c r="H73" s="3"/>
      <c r="I73" s="13"/>
      <c r="J73" s="13"/>
      <c r="K73" s="13"/>
      <c r="L73" s="13"/>
      <c r="M73" s="13"/>
      <c r="N73" s="13"/>
    </row>
    <row r="74" spans="1:14" ht="18.75" customHeight="1" x14ac:dyDescent="0.35">
      <c r="A74" s="7">
        <v>3.2598619895265399E-2</v>
      </c>
      <c r="B74" s="7">
        <v>-7.6336248550711002E-3</v>
      </c>
      <c r="C74" s="7">
        <v>-1.0050335853501499E-2</v>
      </c>
      <c r="D74" s="7">
        <v>-1.4926045025648401E-2</v>
      </c>
      <c r="E74" s="7">
        <v>-7.3529743052588104E-3</v>
      </c>
      <c r="F74" s="7">
        <v>0</v>
      </c>
      <c r="G74" s="3"/>
      <c r="H74" s="3"/>
      <c r="I74" s="13"/>
      <c r="J74" s="13"/>
      <c r="K74" s="13"/>
      <c r="L74" s="13"/>
      <c r="M74" s="13"/>
      <c r="N74" s="13"/>
    </row>
    <row r="75" spans="1:14" ht="18.75" customHeight="1" x14ac:dyDescent="0.35">
      <c r="A75" s="7">
        <v>-1.4445425187723199E-2</v>
      </c>
      <c r="B75" s="7">
        <v>3.8240964384034801E-3</v>
      </c>
      <c r="C75" s="7">
        <v>1.0050335853501499E-2</v>
      </c>
      <c r="D75" s="7">
        <v>3.6901853348080202E-2</v>
      </c>
      <c r="E75" s="7">
        <v>-3.6968618813260899E-3</v>
      </c>
      <c r="F75" s="7">
        <v>0</v>
      </c>
      <c r="G75" s="3"/>
      <c r="H75" s="3"/>
      <c r="I75" s="13"/>
      <c r="J75" s="13"/>
      <c r="K75" s="13"/>
      <c r="L75" s="13"/>
      <c r="M75" s="13"/>
      <c r="N75" s="13"/>
    </row>
    <row r="76" spans="1:14" ht="18.75" customHeight="1" x14ac:dyDescent="0.35">
      <c r="A76" s="7">
        <v>-1.6000341346441099E-2</v>
      </c>
      <c r="B76" s="7">
        <v>3.80952841666765E-3</v>
      </c>
      <c r="C76" s="7">
        <v>0</v>
      </c>
      <c r="D76" s="7">
        <v>-5.2054065233053899E-2</v>
      </c>
      <c r="E76" s="7">
        <v>-5.3244514518812402E-2</v>
      </c>
      <c r="F76" s="7">
        <v>-1.2576133592188E-2</v>
      </c>
      <c r="G76" s="3"/>
      <c r="H76" s="3"/>
      <c r="I76" s="13"/>
      <c r="J76" s="13"/>
      <c r="K76" s="13"/>
      <c r="L76" s="13"/>
      <c r="M76" s="13"/>
      <c r="N76" s="13"/>
    </row>
    <row r="77" spans="1:14" ht="18.75" customHeight="1" x14ac:dyDescent="0.35">
      <c r="A77" s="7">
        <v>8.0612660552459303E-4</v>
      </c>
      <c r="B77" s="7">
        <v>3.79507096855153E-3</v>
      </c>
      <c r="C77" s="7">
        <v>-1.0050335853501499E-2</v>
      </c>
      <c r="D77" s="7">
        <v>-5.4913201571882002E-2</v>
      </c>
      <c r="E77" s="7">
        <v>-1.5748356968139199E-2</v>
      </c>
      <c r="F77" s="7">
        <v>1.2576133592188E-2</v>
      </c>
      <c r="G77" s="3"/>
      <c r="H77" s="3"/>
      <c r="I77" s="13"/>
      <c r="J77" s="13"/>
      <c r="K77" s="13"/>
      <c r="L77" s="13"/>
      <c r="M77" s="13"/>
      <c r="N77" s="13"/>
    </row>
    <row r="78" spans="1:14" ht="18.75" customHeight="1" x14ac:dyDescent="0.35">
      <c r="A78" s="7">
        <v>2.1260434055542801E-2</v>
      </c>
      <c r="B78" s="7">
        <v>3.7807228399061501E-3</v>
      </c>
      <c r="C78" s="7">
        <v>-1.0152371464018E-2</v>
      </c>
      <c r="D78" s="7">
        <v>0</v>
      </c>
      <c r="E78" s="7">
        <v>2.3530497410194001E-2</v>
      </c>
      <c r="F78" s="7">
        <v>0</v>
      </c>
      <c r="G78" s="3"/>
      <c r="H78" s="3"/>
      <c r="I78" s="13"/>
      <c r="J78" s="13"/>
      <c r="K78" s="13"/>
      <c r="L78" s="13"/>
      <c r="M78" s="13"/>
      <c r="N78" s="13"/>
    </row>
    <row r="79" spans="1:14" ht="18.75" customHeight="1" x14ac:dyDescent="0.35">
      <c r="A79" s="7">
        <v>-7.8916221378259399E-4</v>
      </c>
      <c r="B79" s="7">
        <v>0</v>
      </c>
      <c r="C79" s="7">
        <v>2.0202707317519501E-2</v>
      </c>
      <c r="D79" s="7">
        <v>-0.10178531935582601</v>
      </c>
      <c r="E79" s="7">
        <v>1.1560822401076001E-2</v>
      </c>
      <c r="F79" s="7">
        <v>0</v>
      </c>
      <c r="G79" s="3"/>
      <c r="H79" s="3"/>
      <c r="I79" s="13"/>
      <c r="J79" s="13"/>
      <c r="K79" s="13"/>
      <c r="L79" s="13"/>
      <c r="M79" s="13"/>
      <c r="N79" s="13"/>
    </row>
    <row r="80" spans="1:14" ht="18.75" customHeight="1" x14ac:dyDescent="0.35">
      <c r="A80" s="7">
        <v>4.7256585712157802E-3</v>
      </c>
      <c r="B80" s="7">
        <v>-1.52094186635288E-2</v>
      </c>
      <c r="C80" s="7">
        <v>-4.08219945202552E-2</v>
      </c>
      <c r="D80" s="7">
        <v>1.52898024778611E-2</v>
      </c>
      <c r="E80" s="7">
        <v>-3.50913198112702E-2</v>
      </c>
      <c r="F80" s="7">
        <v>0</v>
      </c>
      <c r="G80" s="3"/>
      <c r="H80" s="3"/>
      <c r="I80" s="13"/>
      <c r="J80" s="13"/>
      <c r="K80" s="13"/>
      <c r="L80" s="13"/>
      <c r="M80" s="13"/>
      <c r="N80" s="13"/>
    </row>
    <row r="81" spans="1:14" ht="18.75" customHeight="1" x14ac:dyDescent="0.35">
      <c r="A81" s="7">
        <v>1.99669540191557E-2</v>
      </c>
      <c r="B81" s="7">
        <v>5.9497098864645201E-2</v>
      </c>
      <c r="C81" s="7">
        <v>3.0771658666753701E-2</v>
      </c>
      <c r="D81" s="7">
        <v>-1.7398772715691201E-2</v>
      </c>
      <c r="E81" s="7">
        <v>5.7819570888826201E-2</v>
      </c>
      <c r="F81" s="7">
        <v>-1.2576133592188E-2</v>
      </c>
      <c r="G81" s="3"/>
      <c r="H81" s="3"/>
      <c r="I81" s="13"/>
      <c r="J81" s="13"/>
      <c r="K81" s="13"/>
      <c r="L81" s="13"/>
      <c r="M81" s="13"/>
      <c r="N81" s="13"/>
    </row>
    <row r="82" spans="1:14" ht="18.75" customHeight="1" x14ac:dyDescent="0.35">
      <c r="A82" s="7">
        <v>1.5792483080575601E-2</v>
      </c>
      <c r="B82" s="7">
        <v>-1.08893997992683E-2</v>
      </c>
      <c r="C82" s="7">
        <v>1.0050335853501499E-2</v>
      </c>
      <c r="D82" s="7">
        <v>-8.8096674604235207E-3</v>
      </c>
      <c r="E82" s="7">
        <v>4.7540944769000198E-2</v>
      </c>
      <c r="F82" s="7">
        <v>-3.8719496820185897E-2</v>
      </c>
      <c r="G82" s="3"/>
      <c r="H82" s="3"/>
      <c r="I82" s="13"/>
      <c r="J82" s="13"/>
      <c r="K82" s="13"/>
      <c r="L82" s="13"/>
      <c r="M82" s="13"/>
      <c r="N82" s="13"/>
    </row>
    <row r="83" spans="1:14" ht="18.75" customHeight="1" x14ac:dyDescent="0.35">
      <c r="A83" s="7">
        <v>-2.4042078719143E-2</v>
      </c>
      <c r="B83" s="7">
        <v>-7.3260400920729003E-3</v>
      </c>
      <c r="C83" s="7">
        <v>9.9503308531680903E-3</v>
      </c>
      <c r="D83" s="7">
        <v>8.8096674604234808E-3</v>
      </c>
      <c r="E83" s="7">
        <v>-7.4107972153722002E-2</v>
      </c>
      <c r="F83" s="7">
        <v>-1.32424680165267E-2</v>
      </c>
      <c r="G83" s="3"/>
      <c r="H83" s="3"/>
      <c r="I83" s="13"/>
      <c r="J83" s="13"/>
      <c r="K83" s="13"/>
      <c r="L83" s="13"/>
      <c r="M83" s="13"/>
      <c r="N83" s="13"/>
    </row>
    <row r="84" spans="1:14" ht="18.75" customHeight="1" x14ac:dyDescent="0.35">
      <c r="A84" s="7">
        <v>1.8466798185222299E-2</v>
      </c>
      <c r="B84" s="7">
        <v>-3.68324541629641E-3</v>
      </c>
      <c r="C84" s="7">
        <v>0</v>
      </c>
      <c r="D84" s="7">
        <v>8.7417165835716997E-3</v>
      </c>
      <c r="E84" s="7">
        <v>0</v>
      </c>
      <c r="F84" s="7">
        <v>0</v>
      </c>
      <c r="G84" s="3"/>
      <c r="H84" s="3"/>
      <c r="I84" s="13"/>
      <c r="J84" s="13"/>
      <c r="K84" s="13"/>
      <c r="L84" s="13"/>
      <c r="M84" s="13"/>
      <c r="N84" s="13"/>
    </row>
    <row r="85" spans="1:14" ht="18.75" customHeight="1" x14ac:dyDescent="0.35">
      <c r="A85" s="7">
        <v>-3.4909815137026498E-2</v>
      </c>
      <c r="B85" s="7">
        <v>-1.48701624794514E-2</v>
      </c>
      <c r="C85" s="7">
        <v>9.8522964430114192E-3</v>
      </c>
      <c r="D85" s="7">
        <v>-2.6439352057929699E-2</v>
      </c>
      <c r="E85" s="7">
        <v>0</v>
      </c>
      <c r="F85" s="7">
        <v>-3.38978201862013E-2</v>
      </c>
      <c r="G85" s="3"/>
      <c r="H85" s="3"/>
      <c r="I85" s="13"/>
      <c r="J85" s="13"/>
      <c r="K85" s="13"/>
      <c r="L85" s="13"/>
      <c r="M85" s="13"/>
      <c r="N85" s="13"/>
    </row>
    <row r="86" spans="1:14" ht="18.75" customHeight="1" x14ac:dyDescent="0.35">
      <c r="A86" s="7">
        <v>4.97921682612835E-2</v>
      </c>
      <c r="B86" s="7">
        <v>-1.5094626222485001E-2</v>
      </c>
      <c r="C86" s="7">
        <v>-5.02618347808882E-2</v>
      </c>
      <c r="D86" s="7">
        <v>-3.6363545197053003E-2</v>
      </c>
      <c r="E86" s="7">
        <v>0</v>
      </c>
      <c r="F86" s="7">
        <v>3.38978201862013E-2</v>
      </c>
      <c r="G86" s="3"/>
      <c r="H86" s="3"/>
      <c r="I86" s="13"/>
      <c r="J86" s="13"/>
      <c r="K86" s="13"/>
      <c r="L86" s="13"/>
      <c r="M86" s="13"/>
      <c r="N86" s="13"/>
    </row>
    <row r="87" spans="1:14" ht="18.75" customHeight="1" x14ac:dyDescent="0.35">
      <c r="A87" s="7">
        <v>-1.10776560805929E-2</v>
      </c>
      <c r="B87" s="7">
        <v>3.79507096855153E-3</v>
      </c>
      <c r="C87" s="7">
        <v>-1.03627870355465E-2</v>
      </c>
      <c r="D87" s="7">
        <v>9.2156021591240592E-3</v>
      </c>
      <c r="E87" s="7">
        <v>0</v>
      </c>
      <c r="F87" s="7">
        <v>0</v>
      </c>
      <c r="G87" s="3"/>
      <c r="H87" s="3"/>
      <c r="I87" s="13"/>
      <c r="J87" s="13"/>
      <c r="K87" s="13"/>
      <c r="L87" s="13"/>
      <c r="M87" s="13"/>
      <c r="N87" s="13"/>
    </row>
    <row r="88" spans="1:14" ht="18.75" customHeight="1" x14ac:dyDescent="0.35">
      <c r="A88" s="7">
        <v>-4.2669692023618401E-2</v>
      </c>
      <c r="B88" s="7">
        <v>1.8762276455522999E-2</v>
      </c>
      <c r="C88" s="7">
        <v>-1.04712998672954E-2</v>
      </c>
      <c r="D88" s="7">
        <v>0</v>
      </c>
      <c r="E88" s="7">
        <v>-1.94180858571016E-2</v>
      </c>
      <c r="F88" s="7">
        <v>0</v>
      </c>
      <c r="G88" s="3"/>
      <c r="H88" s="3"/>
      <c r="I88" s="13"/>
      <c r="J88" s="13"/>
      <c r="K88" s="13"/>
      <c r="L88" s="13"/>
      <c r="M88" s="13"/>
      <c r="N88" s="13"/>
    </row>
    <row r="89" spans="1:14" ht="18.75" customHeight="1" x14ac:dyDescent="0.35">
      <c r="A89" s="7">
        <v>5.5248474230478399E-2</v>
      </c>
      <c r="B89" s="7">
        <v>-7.4627212015896003E-3</v>
      </c>
      <c r="C89" s="7">
        <v>0</v>
      </c>
      <c r="D89" s="7">
        <v>9.1314497608627303E-3</v>
      </c>
      <c r="E89" s="7">
        <v>-1.9802627296179799E-2</v>
      </c>
      <c r="F89" s="7">
        <v>0</v>
      </c>
      <c r="G89" s="3"/>
      <c r="H89" s="3"/>
      <c r="I89" s="13"/>
      <c r="J89" s="13"/>
      <c r="K89" s="13"/>
      <c r="L89" s="13"/>
      <c r="M89" s="13"/>
      <c r="N89" s="13"/>
    </row>
    <row r="90" spans="1:14" ht="18.75" customHeight="1" x14ac:dyDescent="0.35">
      <c r="A90" s="7">
        <v>0</v>
      </c>
      <c r="B90" s="7">
        <v>1.85534078957478E-2</v>
      </c>
      <c r="C90" s="7">
        <v>0</v>
      </c>
      <c r="D90" s="7">
        <v>9.0488203435385699E-3</v>
      </c>
      <c r="E90" s="7">
        <v>5.8268908123975803E-2</v>
      </c>
      <c r="F90" s="7">
        <v>0</v>
      </c>
      <c r="G90" s="3"/>
      <c r="H90" s="3"/>
      <c r="I90" s="13"/>
      <c r="J90" s="13"/>
      <c r="K90" s="13"/>
      <c r="L90" s="13"/>
      <c r="M90" s="13"/>
      <c r="N90" s="13"/>
    </row>
    <row r="91" spans="1:14" ht="18.75" customHeight="1" x14ac:dyDescent="0.35">
      <c r="A91" s="7">
        <v>-7.4454185924947597E-2</v>
      </c>
      <c r="B91" s="7">
        <v>-7.3801072976225303E-3</v>
      </c>
      <c r="C91" s="7">
        <v>0</v>
      </c>
      <c r="D91" s="7">
        <v>0</v>
      </c>
      <c r="E91" s="7">
        <v>1.8692133012152501E-2</v>
      </c>
      <c r="F91" s="7">
        <v>0</v>
      </c>
      <c r="G91" s="3"/>
      <c r="H91" s="3"/>
      <c r="I91" s="13"/>
      <c r="J91" s="13"/>
      <c r="K91" s="13"/>
      <c r="L91" s="13"/>
      <c r="M91" s="13"/>
      <c r="N91" s="13"/>
    </row>
    <row r="92" spans="1:14" ht="18.75" customHeight="1" x14ac:dyDescent="0.35">
      <c r="A92" s="7">
        <v>-5.33791855849374E-2</v>
      </c>
      <c r="B92" s="7">
        <v>7.38010729762246E-3</v>
      </c>
      <c r="C92" s="7">
        <v>0</v>
      </c>
      <c r="D92" s="7">
        <v>0</v>
      </c>
      <c r="E92" s="7">
        <v>-0.11362502550772</v>
      </c>
      <c r="F92" s="7">
        <v>0</v>
      </c>
      <c r="G92" s="3"/>
      <c r="H92" s="3"/>
      <c r="I92" s="13"/>
      <c r="J92" s="13"/>
      <c r="K92" s="13"/>
      <c r="L92" s="13"/>
      <c r="M92" s="13"/>
      <c r="N92" s="13"/>
    </row>
    <row r="93" spans="1:14" ht="18.75" customHeight="1" x14ac:dyDescent="0.35">
      <c r="A93" s="7">
        <v>0.163200515347176</v>
      </c>
      <c r="B93" s="7">
        <v>-7.3801072976225303E-3</v>
      </c>
      <c r="C93" s="7">
        <v>2.0834086902842101E-2</v>
      </c>
      <c r="D93" s="7">
        <v>-9.4408855242767001E-2</v>
      </c>
      <c r="E93" s="7">
        <v>0.16769224677799599</v>
      </c>
      <c r="F93" s="7">
        <v>6.4538098428900598E-2</v>
      </c>
      <c r="G93" s="3"/>
      <c r="H93" s="3"/>
      <c r="I93" s="13"/>
      <c r="J93" s="13"/>
      <c r="K93" s="13"/>
      <c r="L93" s="13"/>
      <c r="M93" s="13"/>
      <c r="N93" s="13"/>
    </row>
    <row r="94" spans="1:14" ht="18.75" customHeight="1" x14ac:dyDescent="0.35">
      <c r="A94" s="7">
        <v>5.5348474831343102E-3</v>
      </c>
      <c r="B94" s="7">
        <v>-1.8692133012152501E-2</v>
      </c>
      <c r="C94" s="7">
        <v>-1.03627870355465E-2</v>
      </c>
      <c r="D94" s="7">
        <v>-9.9492058678633307E-3</v>
      </c>
      <c r="E94" s="7">
        <v>-3.5149421074445E-3</v>
      </c>
      <c r="F94" s="7">
        <v>-6.4538098428900501E-2</v>
      </c>
      <c r="G94" s="3"/>
      <c r="H94" s="3"/>
      <c r="I94" s="13"/>
      <c r="J94" s="13"/>
      <c r="K94" s="13"/>
      <c r="L94" s="13"/>
      <c r="M94" s="13"/>
      <c r="N94" s="13"/>
    </row>
    <row r="95" spans="1:14" ht="18.75" customHeight="1" x14ac:dyDescent="0.35">
      <c r="A95" s="7">
        <v>-8.5376481422255193E-2</v>
      </c>
      <c r="B95" s="7">
        <v>-3.7807228399060399E-3</v>
      </c>
      <c r="C95" s="7">
        <v>0</v>
      </c>
      <c r="D95" s="7">
        <v>-2.02003884742511E-2</v>
      </c>
      <c r="E95" s="7">
        <v>-1.41846349919563E-2</v>
      </c>
      <c r="F95" s="7">
        <v>6.4538098428900598E-2</v>
      </c>
      <c r="G95" s="3"/>
      <c r="H95" s="3"/>
      <c r="I95" s="13"/>
      <c r="J95" s="13"/>
      <c r="K95" s="13"/>
      <c r="L95" s="13"/>
      <c r="M95" s="13"/>
      <c r="N95" s="13"/>
    </row>
    <row r="96" spans="1:14" ht="18.75" customHeight="1" x14ac:dyDescent="0.35">
      <c r="A96" s="7">
        <v>-2.0064031035741701E-2</v>
      </c>
      <c r="B96" s="7">
        <v>4.08219945202552E-2</v>
      </c>
      <c r="C96" s="7">
        <v>0</v>
      </c>
      <c r="D96" s="7">
        <v>1.0151200331726199E-2</v>
      </c>
      <c r="E96" s="7">
        <v>5.5569851154810598E-2</v>
      </c>
      <c r="F96" s="7">
        <v>4.8792277710998602E-2</v>
      </c>
      <c r="G96" s="3"/>
      <c r="H96" s="3"/>
      <c r="I96" s="13"/>
      <c r="J96" s="13"/>
      <c r="K96" s="13"/>
      <c r="L96" s="13"/>
      <c r="M96" s="13"/>
      <c r="N96" s="13"/>
    </row>
    <row r="97" spans="1:14" ht="18.75" customHeight="1" x14ac:dyDescent="0.35">
      <c r="A97" s="7">
        <v>0</v>
      </c>
      <c r="B97" s="7">
        <v>-2.2059718064732201E-2</v>
      </c>
      <c r="C97" s="7">
        <v>4.08219945202552E-2</v>
      </c>
      <c r="D97" s="7">
        <v>5.8843779189893898E-2</v>
      </c>
      <c r="E97" s="7">
        <v>3.9740328649514101E-2</v>
      </c>
      <c r="F97" s="7">
        <v>1.1831971127049101E-2</v>
      </c>
      <c r="G97" s="3"/>
      <c r="H97" s="3"/>
      <c r="I97" s="13"/>
      <c r="J97" s="13"/>
      <c r="K97" s="13"/>
      <c r="L97" s="13"/>
      <c r="M97" s="13"/>
      <c r="N97" s="13"/>
    </row>
    <row r="98" spans="1:14" ht="18.75" customHeight="1" x14ac:dyDescent="0.35">
      <c r="A98" s="7">
        <v>0</v>
      </c>
      <c r="B98" s="7">
        <v>6.1280431218013402E-2</v>
      </c>
      <c r="C98" s="7">
        <v>-1.0050335853501499E-2</v>
      </c>
      <c r="D98" s="7">
        <v>0</v>
      </c>
      <c r="E98" s="7">
        <v>-1.6366977464205401E-2</v>
      </c>
      <c r="F98" s="7">
        <v>0</v>
      </c>
      <c r="G98" s="3"/>
      <c r="H98" s="3"/>
      <c r="I98" s="13"/>
      <c r="J98" s="13"/>
      <c r="K98" s="13"/>
      <c r="L98" s="13"/>
      <c r="M98" s="13"/>
      <c r="N98" s="13"/>
    </row>
    <row r="99" spans="1:14" ht="18.75" customHeight="1" x14ac:dyDescent="0.35">
      <c r="A99" s="7">
        <v>0</v>
      </c>
      <c r="B99" s="7">
        <v>-1.4084739881739E-2</v>
      </c>
      <c r="C99" s="7">
        <v>0</v>
      </c>
      <c r="D99" s="7">
        <v>0</v>
      </c>
      <c r="E99" s="7">
        <v>3.8839833316263998E-2</v>
      </c>
      <c r="F99" s="7">
        <v>2.8990264940529201E-2</v>
      </c>
      <c r="G99" s="3"/>
      <c r="H99" s="3"/>
      <c r="I99" s="13"/>
      <c r="J99" s="13"/>
      <c r="K99" s="13"/>
      <c r="L99" s="13"/>
      <c r="M99" s="13"/>
      <c r="N99" s="13"/>
    </row>
    <row r="100" spans="1:14" ht="18.75" customHeight="1" x14ac:dyDescent="0.35">
      <c r="A100" s="7">
        <v>-1.3152786578300499E-2</v>
      </c>
      <c r="B100" s="7">
        <v>3.5398267051239898E-3</v>
      </c>
      <c r="C100" s="7">
        <v>-1.0152371464018E-2</v>
      </c>
      <c r="D100" s="7">
        <v>0</v>
      </c>
      <c r="E100" s="7">
        <v>-6.5597282485813396E-2</v>
      </c>
      <c r="F100" s="7">
        <v>0</v>
      </c>
      <c r="G100" s="3"/>
      <c r="H100" s="3"/>
      <c r="I100" s="13"/>
      <c r="J100" s="13"/>
      <c r="K100" s="13"/>
      <c r="L100" s="13"/>
      <c r="M100" s="13"/>
      <c r="N100" s="13"/>
    </row>
    <row r="101" spans="1:14" ht="18.75" customHeight="1" x14ac:dyDescent="0.35">
      <c r="A101" s="7">
        <v>1.3152786578300499E-2</v>
      </c>
      <c r="B101" s="7">
        <v>-7.09222830949169E-3</v>
      </c>
      <c r="C101" s="7">
        <v>-1.0256500167189099E-2</v>
      </c>
      <c r="D101" s="7">
        <v>-9.57824803640152E-3</v>
      </c>
      <c r="E101" s="7">
        <v>-3.3955890011382701E-3</v>
      </c>
      <c r="F101" s="7">
        <v>0</v>
      </c>
      <c r="G101" s="3"/>
      <c r="H101" s="3"/>
      <c r="I101" s="13"/>
      <c r="J101" s="13"/>
      <c r="K101" s="13"/>
      <c r="L101" s="13"/>
      <c r="M101" s="13"/>
      <c r="N101" s="13"/>
    </row>
    <row r="102" spans="1:14" ht="18.75" customHeight="1" x14ac:dyDescent="0.35">
      <c r="A102" s="7">
        <v>1.3245226750020499E-2</v>
      </c>
      <c r="B102" s="7">
        <v>1.06195688274601E-2</v>
      </c>
      <c r="C102" s="7">
        <v>1.0256500167189099E-2</v>
      </c>
      <c r="D102" s="7">
        <v>2.84445257997138E-2</v>
      </c>
      <c r="E102" s="7">
        <v>1.35137191667229E-2</v>
      </c>
      <c r="F102" s="7">
        <v>0</v>
      </c>
      <c r="G102" s="3"/>
      <c r="H102" s="3"/>
      <c r="I102" s="13"/>
      <c r="J102" s="13"/>
      <c r="K102" s="13"/>
      <c r="L102" s="13"/>
      <c r="M102" s="13"/>
      <c r="N102" s="13"/>
    </row>
    <row r="103" spans="1:14" ht="18.75" customHeight="1" x14ac:dyDescent="0.35">
      <c r="A103" s="7">
        <v>2.5975486403260702E-2</v>
      </c>
      <c r="B103" s="7">
        <v>-1.0619568827459999E-2</v>
      </c>
      <c r="C103" s="7">
        <v>-1.0256500167189099E-2</v>
      </c>
      <c r="D103" s="7">
        <v>-1.88662777633124E-2</v>
      </c>
      <c r="E103" s="7">
        <v>-1.01181301655847E-2</v>
      </c>
      <c r="F103" s="7">
        <v>0</v>
      </c>
      <c r="G103" s="3"/>
      <c r="H103" s="3"/>
      <c r="I103" s="13"/>
      <c r="J103" s="13"/>
      <c r="K103" s="13"/>
      <c r="L103" s="13"/>
      <c r="M103" s="13"/>
      <c r="N103" s="13"/>
    </row>
    <row r="104" spans="1:14" ht="18.75" customHeight="1" x14ac:dyDescent="0.35">
      <c r="A104" s="7">
        <v>4.6047663867483397E-3</v>
      </c>
      <c r="B104" s="7">
        <v>-3.5650661644961502E-3</v>
      </c>
      <c r="C104" s="7">
        <v>-1.03627870355465E-2</v>
      </c>
      <c r="D104" s="7">
        <v>2.8167597799735902E-2</v>
      </c>
      <c r="E104" s="7">
        <v>-3.3955890011382701E-3</v>
      </c>
      <c r="F104" s="7">
        <v>-1.14977973955978E-2</v>
      </c>
      <c r="G104" s="3"/>
      <c r="H104" s="3"/>
      <c r="I104" s="13"/>
      <c r="J104" s="13"/>
      <c r="K104" s="13"/>
      <c r="L104" s="13"/>
      <c r="M104" s="13"/>
      <c r="N104" s="13"/>
    </row>
    <row r="105" spans="1:14" ht="18.75" customHeight="1" x14ac:dyDescent="0.35">
      <c r="A105" s="7">
        <v>0</v>
      </c>
      <c r="B105" s="7">
        <v>0</v>
      </c>
      <c r="C105" s="7">
        <v>0</v>
      </c>
      <c r="D105" s="7">
        <v>-9.3013200364234199E-3</v>
      </c>
      <c r="E105" s="7">
        <v>0</v>
      </c>
      <c r="F105" s="7">
        <v>0</v>
      </c>
      <c r="G105" s="3"/>
      <c r="H105" s="3"/>
      <c r="I105" s="13"/>
      <c r="J105" s="13"/>
      <c r="K105" s="13"/>
      <c r="L105" s="13"/>
      <c r="M105" s="13"/>
      <c r="N105" s="13"/>
    </row>
    <row r="106" spans="1:14" ht="18.75" customHeight="1" x14ac:dyDescent="0.35">
      <c r="A106" s="7">
        <v>2.07130415975415E-2</v>
      </c>
      <c r="B106" s="7">
        <v>0</v>
      </c>
      <c r="C106" s="7">
        <v>0</v>
      </c>
      <c r="D106" s="7">
        <v>-9.3886474869078196E-3</v>
      </c>
      <c r="E106" s="7">
        <v>2.0202707317519501E-2</v>
      </c>
      <c r="F106" s="7">
        <v>0</v>
      </c>
      <c r="G106" s="3"/>
      <c r="H106" s="3"/>
      <c r="I106" s="13"/>
      <c r="J106" s="13"/>
      <c r="K106" s="13"/>
      <c r="L106" s="13"/>
      <c r="M106" s="13"/>
      <c r="N106" s="13"/>
    </row>
    <row r="107" spans="1:14" ht="18.75" customHeight="1" x14ac:dyDescent="0.35">
      <c r="A107" s="7">
        <v>-2.4036577828241399E-2</v>
      </c>
      <c r="B107" s="7">
        <v>0</v>
      </c>
      <c r="C107" s="7">
        <v>-1.04712998672954E-2</v>
      </c>
      <c r="D107" s="7">
        <v>0</v>
      </c>
      <c r="E107" s="7">
        <v>-3.7355786543768997E-2</v>
      </c>
      <c r="F107" s="7">
        <v>5.7654235248940098E-3</v>
      </c>
      <c r="G107" s="3"/>
      <c r="H107" s="3"/>
      <c r="I107" s="13"/>
      <c r="J107" s="13"/>
      <c r="K107" s="13"/>
      <c r="L107" s="13"/>
      <c r="M107" s="13"/>
      <c r="N107" s="13"/>
    </row>
    <row r="108" spans="1:14" ht="18.75" customHeight="1" x14ac:dyDescent="0.35">
      <c r="A108" s="7">
        <v>2.4036577828241298E-2</v>
      </c>
      <c r="B108" s="7">
        <v>-3.57782134788397E-3</v>
      </c>
      <c r="C108" s="7">
        <v>0</v>
      </c>
      <c r="D108" s="7">
        <v>-9.4776302764045008E-3</v>
      </c>
      <c r="E108" s="7">
        <v>3.4016885278254402E-2</v>
      </c>
      <c r="F108" s="7">
        <v>5.7323738707035898E-3</v>
      </c>
      <c r="G108" s="3"/>
      <c r="H108" s="3"/>
      <c r="I108" s="13"/>
      <c r="J108" s="13"/>
      <c r="K108" s="13"/>
      <c r="L108" s="13"/>
      <c r="M108" s="13"/>
      <c r="N108" s="13"/>
    </row>
    <row r="109" spans="1:14" ht="18.75" customHeight="1" x14ac:dyDescent="0.35">
      <c r="A109" s="7">
        <v>0</v>
      </c>
      <c r="B109" s="7">
        <v>1.06952891167477E-2</v>
      </c>
      <c r="C109" s="7">
        <v>0</v>
      </c>
      <c r="D109" s="7">
        <v>0</v>
      </c>
      <c r="E109" s="7">
        <v>3.3389012655146298E-3</v>
      </c>
      <c r="F109" s="7">
        <v>0</v>
      </c>
      <c r="G109" s="3"/>
      <c r="H109" s="3"/>
      <c r="I109" s="13"/>
      <c r="J109" s="13"/>
      <c r="K109" s="13"/>
      <c r="L109" s="13"/>
      <c r="M109" s="13"/>
      <c r="N109" s="13"/>
    </row>
    <row r="110" spans="1:14" ht="18.75" customHeight="1" x14ac:dyDescent="0.35">
      <c r="A110" s="7">
        <v>1.24225199985571E-2</v>
      </c>
      <c r="B110" s="7">
        <v>-1.0695289116747801E-2</v>
      </c>
      <c r="C110" s="7">
        <v>1.04712998672954E-2</v>
      </c>
      <c r="D110" s="7">
        <v>2.8167597799735902E-2</v>
      </c>
      <c r="E110" s="7">
        <v>-4.7790663836348599E-2</v>
      </c>
      <c r="F110" s="7">
        <v>0</v>
      </c>
      <c r="G110" s="3"/>
      <c r="H110" s="3"/>
      <c r="I110" s="13"/>
      <c r="J110" s="13"/>
      <c r="K110" s="13"/>
      <c r="L110" s="13"/>
      <c r="M110" s="13"/>
      <c r="N110" s="13"/>
    </row>
    <row r="111" spans="1:14" ht="18.75" customHeight="1" x14ac:dyDescent="0.35">
      <c r="A111" s="7">
        <v>0</v>
      </c>
      <c r="B111" s="7">
        <v>3.5778213478839002E-3</v>
      </c>
      <c r="C111" s="7">
        <v>-1.04712998672954E-2</v>
      </c>
      <c r="D111" s="7">
        <v>0</v>
      </c>
      <c r="E111" s="7">
        <v>-3.5026305512021101E-3</v>
      </c>
      <c r="F111" s="7">
        <v>0</v>
      </c>
      <c r="G111" s="3"/>
      <c r="H111" s="3"/>
      <c r="I111" s="13"/>
      <c r="J111" s="13"/>
      <c r="K111" s="13"/>
      <c r="L111" s="13"/>
      <c r="M111" s="13"/>
      <c r="N111" s="13"/>
    </row>
    <row r="112" spans="1:14" ht="18.75" customHeight="1" x14ac:dyDescent="0.35">
      <c r="A112" s="7">
        <v>0</v>
      </c>
      <c r="B112" s="7">
        <v>-3.57782134788397E-3</v>
      </c>
      <c r="C112" s="7">
        <v>1.04712998672954E-2</v>
      </c>
      <c r="D112" s="7">
        <v>0</v>
      </c>
      <c r="E112" s="7">
        <v>6.9930354909706E-3</v>
      </c>
      <c r="F112" s="7">
        <v>5.6939367611437098E-3</v>
      </c>
      <c r="G112" s="3"/>
      <c r="H112" s="3"/>
      <c r="I112" s="13"/>
      <c r="J112" s="13"/>
      <c r="K112" s="13"/>
      <c r="L112" s="13"/>
      <c r="M112" s="13"/>
      <c r="N112" s="13"/>
    </row>
    <row r="113" spans="1:14" ht="18.75" customHeight="1" x14ac:dyDescent="0.35">
      <c r="A113" s="7">
        <v>-3.7740327982847002E-2</v>
      </c>
      <c r="B113" s="7">
        <v>-1.8083675433295501E-2</v>
      </c>
      <c r="C113" s="7">
        <v>-2.1053409197832398E-2</v>
      </c>
      <c r="D113" s="7">
        <v>0</v>
      </c>
      <c r="E113" s="7">
        <v>-2.46926125903713E-2</v>
      </c>
      <c r="F113" s="7">
        <v>0</v>
      </c>
      <c r="G113" s="3"/>
      <c r="H113" s="3"/>
      <c r="I113" s="13"/>
      <c r="J113" s="13"/>
      <c r="K113" s="13"/>
      <c r="L113" s="13"/>
      <c r="M113" s="13"/>
      <c r="N113" s="13"/>
    </row>
    <row r="114" spans="1:14" ht="18.75" customHeight="1" x14ac:dyDescent="0.35">
      <c r="A114" s="7">
        <v>0</v>
      </c>
      <c r="B114" s="7">
        <v>-3.7179003241754098E-2</v>
      </c>
      <c r="C114" s="7">
        <v>1.0582109330537E-2</v>
      </c>
      <c r="D114" s="7">
        <v>-6.7012982979241603E-2</v>
      </c>
      <c r="E114" s="7">
        <v>0</v>
      </c>
      <c r="F114" s="7">
        <v>-2.2984692377461001E-2</v>
      </c>
      <c r="G114" s="3"/>
      <c r="H114" s="3"/>
      <c r="I114" s="13"/>
      <c r="J114" s="13"/>
      <c r="K114" s="13"/>
      <c r="L114" s="13"/>
      <c r="M114" s="13"/>
      <c r="N114" s="13"/>
    </row>
    <row r="115" spans="1:14" ht="18.75" customHeight="1" x14ac:dyDescent="0.35">
      <c r="A115" s="7">
        <v>1.2739025777429899E-2</v>
      </c>
      <c r="B115" s="7">
        <v>3.7807228399061501E-3</v>
      </c>
      <c r="C115" s="7">
        <v>0</v>
      </c>
      <c r="D115" s="7">
        <v>9.8511935150134306E-3</v>
      </c>
      <c r="E115" s="7">
        <v>0</v>
      </c>
      <c r="F115" s="7">
        <v>-1.1699509324212E-2</v>
      </c>
      <c r="G115" s="3"/>
      <c r="H115" s="3"/>
      <c r="I115" s="13"/>
      <c r="J115" s="13"/>
      <c r="K115" s="13"/>
      <c r="L115" s="13"/>
      <c r="M115" s="13"/>
      <c r="N115" s="13"/>
    </row>
    <row r="116" spans="1:14" ht="18.75" customHeight="1" x14ac:dyDescent="0.35">
      <c r="A116" s="7">
        <v>1.257878220686E-2</v>
      </c>
      <c r="B116" s="7">
        <v>7.5188324140273198E-3</v>
      </c>
      <c r="C116" s="7">
        <v>1.04712998672954E-2</v>
      </c>
      <c r="D116" s="7">
        <v>0</v>
      </c>
      <c r="E116" s="7">
        <v>0</v>
      </c>
      <c r="F116" s="7">
        <v>-4.8198049714458499E-2</v>
      </c>
      <c r="G116" s="3"/>
      <c r="H116" s="3"/>
      <c r="I116" s="13"/>
      <c r="J116" s="13"/>
      <c r="K116" s="13"/>
      <c r="L116" s="13"/>
      <c r="M116" s="13"/>
      <c r="N116" s="13"/>
    </row>
    <row r="117" spans="1:14" ht="18.75" customHeight="1" x14ac:dyDescent="0.35">
      <c r="A117" s="7">
        <v>-1.0050335853501499E-2</v>
      </c>
      <c r="B117" s="7">
        <v>-7.5188324140273398E-3</v>
      </c>
      <c r="C117" s="7">
        <v>-1.04712998672954E-2</v>
      </c>
      <c r="D117" s="7">
        <v>-9.8511935150135208E-3</v>
      </c>
      <c r="E117" s="7">
        <v>-1.80185055026784E-2</v>
      </c>
      <c r="F117" s="7">
        <v>-2.50023327157772E-2</v>
      </c>
      <c r="G117" s="3"/>
      <c r="H117" s="3"/>
      <c r="I117" s="13"/>
      <c r="J117" s="13"/>
      <c r="K117" s="13"/>
      <c r="L117" s="13"/>
      <c r="M117" s="13"/>
      <c r="N117" s="13"/>
    </row>
    <row r="118" spans="1:14" ht="18.75" customHeight="1" x14ac:dyDescent="0.35">
      <c r="A118" s="7">
        <v>0</v>
      </c>
      <c r="B118" s="7">
        <v>3.76648279547686E-3</v>
      </c>
      <c r="C118" s="7">
        <v>0</v>
      </c>
      <c r="D118" s="7">
        <v>9.8511935150134306E-3</v>
      </c>
      <c r="E118" s="7">
        <v>-1.8349138668196499E-2</v>
      </c>
      <c r="F118" s="7">
        <v>-1.91690876079923E-2</v>
      </c>
      <c r="G118" s="3"/>
      <c r="H118" s="3"/>
      <c r="I118" s="13"/>
      <c r="J118" s="13"/>
      <c r="K118" s="13"/>
      <c r="L118" s="13"/>
      <c r="M118" s="13"/>
      <c r="N118" s="13"/>
    </row>
    <row r="119" spans="1:14" ht="18.75" customHeight="1" x14ac:dyDescent="0.35">
      <c r="A119" s="7">
        <v>1.0050335853501499E-2</v>
      </c>
      <c r="B119" s="7">
        <v>-2.2814677766171399E-2</v>
      </c>
      <c r="C119" s="7">
        <v>-2.1277398447285E-2</v>
      </c>
      <c r="D119" s="7">
        <v>-9.8511935150135208E-3</v>
      </c>
      <c r="E119" s="7">
        <v>0</v>
      </c>
      <c r="F119" s="7">
        <v>0</v>
      </c>
      <c r="G119" s="3"/>
      <c r="H119" s="3"/>
      <c r="I119" s="13"/>
      <c r="J119" s="13"/>
      <c r="K119" s="13"/>
      <c r="L119" s="13"/>
      <c r="M119" s="13"/>
      <c r="N119" s="13"/>
    </row>
    <row r="120" spans="1:14" ht="18.75" customHeight="1" x14ac:dyDescent="0.35">
      <c r="A120" s="7">
        <v>1.24225199985571E-2</v>
      </c>
      <c r="B120" s="7">
        <v>3.4029748586311498E-2</v>
      </c>
      <c r="C120" s="7">
        <v>0</v>
      </c>
      <c r="D120" s="7">
        <v>1.9606286947276501E-2</v>
      </c>
      <c r="E120" s="7">
        <v>3.6367644170874798E-2</v>
      </c>
      <c r="F120" s="7">
        <v>3.17452212001803E-2</v>
      </c>
      <c r="G120" s="3"/>
      <c r="H120" s="3"/>
      <c r="I120" s="13"/>
      <c r="J120" s="13"/>
      <c r="K120" s="13"/>
      <c r="L120" s="13"/>
      <c r="M120" s="13"/>
      <c r="N120" s="13"/>
    </row>
    <row r="121" spans="1:14" ht="18.75" customHeight="1" x14ac:dyDescent="0.35">
      <c r="A121" s="7">
        <v>-1.24225199985571E-2</v>
      </c>
      <c r="B121" s="7">
        <v>-1.4981553615616899E-2</v>
      </c>
      <c r="C121" s="7">
        <v>0</v>
      </c>
      <c r="D121" s="7">
        <v>9.6608501958279601E-3</v>
      </c>
      <c r="E121" s="7">
        <v>-7.1684894786125204E-3</v>
      </c>
      <c r="F121" s="7">
        <v>-3.1745221200180203E-2</v>
      </c>
      <c r="G121" s="3"/>
      <c r="H121" s="3"/>
      <c r="I121" s="13"/>
      <c r="J121" s="13"/>
      <c r="K121" s="13"/>
      <c r="L121" s="13"/>
      <c r="M121" s="13"/>
      <c r="N121" s="13"/>
    </row>
    <row r="122" spans="1:14" ht="18.75" customHeight="1" x14ac:dyDescent="0.35">
      <c r="A122" s="7">
        <v>-1.25787822068601E-2</v>
      </c>
      <c r="B122" s="7">
        <v>1.8692133012152501E-2</v>
      </c>
      <c r="C122" s="7">
        <v>1.0695289116748E-2</v>
      </c>
      <c r="D122" s="7">
        <v>9.5782480364014905E-3</v>
      </c>
      <c r="E122" s="7">
        <v>-1.08500160240658E-2</v>
      </c>
      <c r="F122" s="7">
        <v>3.17452212001803E-2</v>
      </c>
      <c r="G122" s="3"/>
      <c r="H122" s="3"/>
      <c r="I122" s="13"/>
      <c r="J122" s="13"/>
      <c r="K122" s="13"/>
      <c r="L122" s="13"/>
      <c r="M122" s="13"/>
      <c r="N122" s="13"/>
    </row>
    <row r="123" spans="1:14" ht="18.75" customHeight="1" x14ac:dyDescent="0.35">
      <c r="A123" s="7">
        <v>1.257878220686E-2</v>
      </c>
      <c r="B123" s="7">
        <v>0</v>
      </c>
      <c r="C123" s="7">
        <v>0</v>
      </c>
      <c r="D123" s="7">
        <v>9.4776302764044609E-3</v>
      </c>
      <c r="E123" s="7">
        <v>4.6189382469374499E-2</v>
      </c>
      <c r="F123" s="7">
        <v>0</v>
      </c>
      <c r="G123" s="3"/>
      <c r="H123" s="3"/>
      <c r="I123" s="13"/>
      <c r="J123" s="13"/>
      <c r="K123" s="13"/>
      <c r="L123" s="13"/>
      <c r="M123" s="13"/>
      <c r="N123" s="13"/>
    </row>
    <row r="124" spans="1:14" ht="18.75" customHeight="1" x14ac:dyDescent="0.35">
      <c r="A124" s="7">
        <v>1.24225199985571E-2</v>
      </c>
      <c r="B124" s="7">
        <v>3.6968618813262E-3</v>
      </c>
      <c r="C124" s="7">
        <v>1.0582109330537E-2</v>
      </c>
      <c r="D124" s="7">
        <v>0</v>
      </c>
      <c r="E124" s="7">
        <v>-3.4782643763248099E-3</v>
      </c>
      <c r="F124" s="7">
        <v>-3.1745221200180203E-2</v>
      </c>
      <c r="G124" s="3"/>
      <c r="H124" s="3"/>
      <c r="I124" s="13"/>
      <c r="J124" s="13"/>
      <c r="K124" s="13"/>
      <c r="L124" s="13"/>
      <c r="M124" s="13"/>
      <c r="N124" s="13"/>
    </row>
    <row r="125" spans="1:14" ht="18.75" customHeight="1" x14ac:dyDescent="0.35">
      <c r="A125" s="7">
        <v>-1.3423020332140699E-2</v>
      </c>
      <c r="B125" s="7">
        <v>-7.4074412778618098E-3</v>
      </c>
      <c r="C125" s="7">
        <v>1.04712998672954E-2</v>
      </c>
      <c r="D125" s="7">
        <v>-1.9055878312806002E-2</v>
      </c>
      <c r="E125" s="7">
        <v>-6.9930354909706399E-3</v>
      </c>
      <c r="F125" s="7">
        <v>0</v>
      </c>
      <c r="G125" s="3"/>
      <c r="H125" s="3"/>
      <c r="I125" s="13"/>
      <c r="J125" s="13"/>
      <c r="K125" s="13"/>
      <c r="L125" s="13"/>
      <c r="M125" s="13"/>
      <c r="N125" s="13"/>
    </row>
    <row r="126" spans="1:14" ht="18.75" customHeight="1" x14ac:dyDescent="0.35">
      <c r="A126" s="7">
        <v>4.97906645030156E-2</v>
      </c>
      <c r="B126" s="7">
        <v>1.47604155831207E-2</v>
      </c>
      <c r="C126" s="7">
        <v>-1.04712998672954E-2</v>
      </c>
      <c r="D126" s="7">
        <v>9.5782480364014905E-3</v>
      </c>
      <c r="E126" s="7">
        <v>-3.57180826020791E-2</v>
      </c>
      <c r="F126" s="7">
        <v>0</v>
      </c>
      <c r="G126" s="3"/>
      <c r="H126" s="3"/>
      <c r="I126" s="13"/>
      <c r="J126" s="13"/>
      <c r="K126" s="13"/>
      <c r="L126" s="13"/>
      <c r="M126" s="13"/>
      <c r="N126" s="13"/>
    </row>
    <row r="127" spans="1:14" ht="18.75" customHeight="1" x14ac:dyDescent="0.35">
      <c r="A127" s="7">
        <v>0</v>
      </c>
      <c r="B127" s="7">
        <v>3.65631120311048E-3</v>
      </c>
      <c r="C127" s="7">
        <v>3.1090587070031199E-2</v>
      </c>
      <c r="D127" s="7">
        <v>-9.57824803640152E-3</v>
      </c>
      <c r="E127" s="7">
        <v>-2.57841171557147E-2</v>
      </c>
      <c r="F127" s="7">
        <v>-1.9550409212193601E-2</v>
      </c>
      <c r="G127" s="3"/>
      <c r="H127" s="3"/>
      <c r="I127" s="13"/>
      <c r="J127" s="13"/>
      <c r="K127" s="13"/>
      <c r="L127" s="13"/>
      <c r="M127" s="13"/>
      <c r="N127" s="13"/>
    </row>
    <row r="128" spans="1:14" ht="18.75" customHeight="1" x14ac:dyDescent="0.35">
      <c r="A128" s="7">
        <v>-7.0269195846556207E-2</v>
      </c>
      <c r="B128" s="7">
        <v>-3.6563112031105399E-3</v>
      </c>
      <c r="C128" s="7">
        <v>-1.0256500167189099E-2</v>
      </c>
      <c r="D128" s="7">
        <v>0</v>
      </c>
      <c r="E128" s="7">
        <v>0</v>
      </c>
      <c r="F128" s="7">
        <v>-1.32424680165267E-2</v>
      </c>
      <c r="G128" s="3"/>
      <c r="H128" s="3"/>
      <c r="I128" s="13"/>
      <c r="J128" s="13"/>
      <c r="K128" s="13"/>
      <c r="L128" s="13"/>
      <c r="M128" s="13"/>
      <c r="N128" s="13"/>
    </row>
    <row r="129" spans="1:14" ht="18.75" customHeight="1" x14ac:dyDescent="0.35">
      <c r="A129" s="7">
        <v>0</v>
      </c>
      <c r="B129" s="7">
        <v>6.0409127795559799E-2</v>
      </c>
      <c r="C129" s="7">
        <v>3.0459207484708699E-2</v>
      </c>
      <c r="D129" s="7">
        <v>9.5782480364014905E-3</v>
      </c>
      <c r="E129" s="7">
        <v>7.4349784875179896E-3</v>
      </c>
      <c r="F129" s="7">
        <v>0</v>
      </c>
      <c r="G129" s="3"/>
      <c r="H129" s="3"/>
      <c r="I129" s="13"/>
      <c r="J129" s="13"/>
      <c r="K129" s="13"/>
      <c r="L129" s="13"/>
      <c r="M129" s="13"/>
      <c r="N129" s="13"/>
    </row>
    <row r="130" spans="1:14" ht="18.75" customHeight="1" x14ac:dyDescent="0.35">
      <c r="A130" s="7">
        <v>0</v>
      </c>
      <c r="B130" s="7">
        <v>-1.7391742711869201E-2</v>
      </c>
      <c r="C130" s="7">
        <v>0</v>
      </c>
      <c r="D130" s="7">
        <v>-9.57824803640152E-3</v>
      </c>
      <c r="E130" s="7">
        <v>1.83491386681966E-2</v>
      </c>
      <c r="F130" s="7">
        <v>1.9801831609121801E-2</v>
      </c>
      <c r="G130" s="3"/>
      <c r="H130" s="3"/>
      <c r="I130" s="13"/>
      <c r="J130" s="13"/>
      <c r="K130" s="13"/>
      <c r="L130" s="13"/>
      <c r="M130" s="13"/>
      <c r="N130" s="13"/>
    </row>
    <row r="131" spans="1:14" ht="18.75" customHeight="1" x14ac:dyDescent="0.35">
      <c r="A131" s="7">
        <v>0</v>
      </c>
      <c r="B131" s="7">
        <v>1.04712998672954E-2</v>
      </c>
      <c r="C131" s="7">
        <v>0</v>
      </c>
      <c r="D131" s="7">
        <v>0</v>
      </c>
      <c r="E131" s="7">
        <v>0</v>
      </c>
      <c r="F131" s="7">
        <v>-5.3699651795323197E-2</v>
      </c>
      <c r="G131" s="3"/>
      <c r="H131" s="3"/>
      <c r="I131" s="13"/>
      <c r="J131" s="13"/>
      <c r="K131" s="13"/>
      <c r="L131" s="13"/>
      <c r="M131" s="13"/>
      <c r="N131" s="13"/>
    </row>
    <row r="132" spans="1:14" ht="18.75" customHeight="1" x14ac:dyDescent="0.35">
      <c r="A132" s="7">
        <v>0</v>
      </c>
      <c r="B132" s="7">
        <v>3.46620797648633E-3</v>
      </c>
      <c r="C132" s="7">
        <v>-1.0050335853501499E-2</v>
      </c>
      <c r="D132" s="7">
        <v>0</v>
      </c>
      <c r="E132" s="7">
        <v>0</v>
      </c>
      <c r="F132" s="7">
        <v>3.38978201862013E-2</v>
      </c>
      <c r="G132" s="3"/>
      <c r="H132" s="3"/>
      <c r="I132" s="13"/>
      <c r="J132" s="13"/>
      <c r="K132" s="13"/>
      <c r="L132" s="13"/>
      <c r="M132" s="13"/>
      <c r="N132" s="13"/>
    </row>
    <row r="133" spans="1:14" ht="18.75" customHeight="1" x14ac:dyDescent="0.35">
      <c r="A133" s="7">
        <v>-2.30149698827916E-3</v>
      </c>
      <c r="B133" s="7">
        <v>3.4542348680876001E-3</v>
      </c>
      <c r="C133" s="7">
        <v>1.0050335853501499E-2</v>
      </c>
      <c r="D133" s="7">
        <v>0</v>
      </c>
      <c r="E133" s="7">
        <v>1.80185055026784E-2</v>
      </c>
      <c r="F133" s="7">
        <v>6.4538098428900598E-2</v>
      </c>
      <c r="G133" s="3"/>
      <c r="H133" s="3"/>
      <c r="I133" s="13"/>
      <c r="J133" s="13"/>
      <c r="K133" s="13"/>
      <c r="L133" s="13"/>
      <c r="M133" s="13"/>
      <c r="N133" s="13"/>
    </row>
    <row r="134" spans="1:14" ht="18.75" customHeight="1" x14ac:dyDescent="0.35">
      <c r="A134" s="7">
        <v>0</v>
      </c>
      <c r="B134" s="7">
        <v>6.8728792877620496E-3</v>
      </c>
      <c r="C134" s="7">
        <v>0</v>
      </c>
      <c r="D134" s="7">
        <v>-3.9216343010967603E-2</v>
      </c>
      <c r="E134" s="7">
        <v>-5.1293294387550599E-2</v>
      </c>
      <c r="F134" s="7">
        <v>3.07745407677824E-2</v>
      </c>
      <c r="G134" s="3"/>
      <c r="H134" s="3"/>
      <c r="I134" s="13"/>
      <c r="J134" s="13"/>
      <c r="K134" s="13"/>
      <c r="L134" s="13"/>
      <c r="M134" s="13"/>
      <c r="N134" s="13"/>
    </row>
    <row r="135" spans="1:14" ht="18.75" customHeight="1" x14ac:dyDescent="0.35">
      <c r="A135" s="7">
        <v>-1.5372793188864801E-3</v>
      </c>
      <c r="B135" s="7">
        <v>-1.7271586508660699E-2</v>
      </c>
      <c r="C135" s="7">
        <v>-1.0050335853501499E-2</v>
      </c>
      <c r="D135" s="7">
        <v>0</v>
      </c>
      <c r="E135" s="7">
        <v>0</v>
      </c>
      <c r="F135" s="7">
        <v>2.98497080702653E-2</v>
      </c>
      <c r="G135" s="3"/>
      <c r="H135" s="3"/>
      <c r="I135" s="13"/>
      <c r="J135" s="13"/>
      <c r="K135" s="13"/>
      <c r="L135" s="13"/>
      <c r="M135" s="13"/>
      <c r="N135" s="13"/>
    </row>
    <row r="136" spans="1:14" ht="18.75" customHeight="1" x14ac:dyDescent="0.35">
      <c r="A136" s="7">
        <v>7.4107972153722002E-2</v>
      </c>
      <c r="B136" s="7">
        <v>-3.4904049397684899E-3</v>
      </c>
      <c r="C136" s="7">
        <v>0</v>
      </c>
      <c r="D136" s="7">
        <v>-2.02003884742511E-2</v>
      </c>
      <c r="E136" s="7">
        <v>-2.2814677766171399E-2</v>
      </c>
      <c r="F136" s="7">
        <v>5.1591036057980599E-2</v>
      </c>
      <c r="G136" s="3"/>
      <c r="H136" s="3"/>
      <c r="I136" s="13"/>
      <c r="J136" s="13"/>
      <c r="K136" s="13"/>
      <c r="L136" s="13"/>
      <c r="M136" s="13"/>
      <c r="N136" s="13"/>
    </row>
    <row r="137" spans="1:14" ht="18.75" customHeight="1" x14ac:dyDescent="0.35">
      <c r="A137" s="7">
        <v>-1.9231361927887599E-2</v>
      </c>
      <c r="B137" s="7">
        <v>-7.0175726586465398E-3</v>
      </c>
      <c r="C137" s="7">
        <v>1.0050335853501499E-2</v>
      </c>
      <c r="D137" s="7">
        <v>3.0149594342114599E-2</v>
      </c>
      <c r="E137" s="7">
        <v>-7.7220460939102804E-3</v>
      </c>
      <c r="F137" s="7">
        <v>0</v>
      </c>
      <c r="G137" s="3"/>
      <c r="H137" s="3"/>
      <c r="I137" s="13"/>
      <c r="J137" s="13"/>
      <c r="K137" s="13"/>
      <c r="L137" s="13"/>
      <c r="M137" s="13"/>
      <c r="N137" s="13"/>
    </row>
    <row r="138" spans="1:14" ht="18.75" customHeight="1" x14ac:dyDescent="0.35">
      <c r="A138" s="7">
        <v>-1.9608471388376299E-2</v>
      </c>
      <c r="B138" s="7">
        <v>0</v>
      </c>
      <c r="C138" s="7">
        <v>-1.0050335853501499E-2</v>
      </c>
      <c r="D138" s="7">
        <v>-9.9492058678633307E-3</v>
      </c>
      <c r="E138" s="7">
        <v>1.5384918839479501E-2</v>
      </c>
      <c r="F138" s="7">
        <v>-3.9891526733768501E-2</v>
      </c>
      <c r="G138" s="3"/>
      <c r="H138" s="3"/>
      <c r="I138" s="13"/>
      <c r="J138" s="13"/>
      <c r="K138" s="13"/>
      <c r="L138" s="13"/>
      <c r="M138" s="13"/>
      <c r="N138" s="13"/>
    </row>
    <row r="139" spans="1:14" ht="18.75" customHeight="1" x14ac:dyDescent="0.35">
      <c r="A139" s="7">
        <v>4.8554398519394901E-2</v>
      </c>
      <c r="B139" s="7">
        <v>7.0175726586465398E-3</v>
      </c>
      <c r="C139" s="7">
        <v>1.0050335853501499E-2</v>
      </c>
      <c r="D139" s="7">
        <v>9.9492058678633203E-3</v>
      </c>
      <c r="E139" s="7">
        <v>1.51518050206022E-2</v>
      </c>
      <c r="F139" s="7">
        <v>1.7290755616317099E-2</v>
      </c>
      <c r="G139" s="3"/>
      <c r="H139" s="3"/>
      <c r="I139" s="13"/>
      <c r="J139" s="13"/>
      <c r="K139" s="13"/>
      <c r="L139" s="13"/>
      <c r="M139" s="13"/>
      <c r="N139" s="13"/>
    </row>
    <row r="140" spans="1:14" ht="18.75" customHeight="1" x14ac:dyDescent="0.35">
      <c r="A140" s="7">
        <v>2.11989244387177E-3</v>
      </c>
      <c r="B140" s="7">
        <v>3.4904049397685702E-3</v>
      </c>
      <c r="C140" s="7">
        <v>0</v>
      </c>
      <c r="D140" s="7">
        <v>1.9606286947276501E-2</v>
      </c>
      <c r="E140" s="7">
        <v>1.4925650216675799E-2</v>
      </c>
      <c r="F140" s="7">
        <v>0</v>
      </c>
      <c r="G140" s="3"/>
      <c r="H140" s="3"/>
      <c r="I140" s="13"/>
      <c r="J140" s="13"/>
      <c r="K140" s="13"/>
      <c r="L140" s="13"/>
      <c r="M140" s="13"/>
      <c r="N140" s="13"/>
    </row>
    <row r="141" spans="1:14" ht="18.75" customHeight="1" x14ac:dyDescent="0.35">
      <c r="A141" s="7">
        <v>-4.8202101817877797E-2</v>
      </c>
      <c r="B141" s="7">
        <v>-6.9930354909706399E-3</v>
      </c>
      <c r="C141" s="7">
        <v>0</v>
      </c>
      <c r="D141" s="7">
        <v>-9.7550934322629106E-3</v>
      </c>
      <c r="E141" s="7">
        <v>3.6367644170874798E-2</v>
      </c>
      <c r="F141" s="7">
        <v>-1.72907556163172E-2</v>
      </c>
      <c r="G141" s="3"/>
      <c r="H141" s="3"/>
      <c r="I141" s="13"/>
      <c r="J141" s="13"/>
      <c r="K141" s="13"/>
      <c r="L141" s="13"/>
      <c r="M141" s="13"/>
      <c r="N141" s="13"/>
    </row>
    <row r="142" spans="1:14" ht="18.75" customHeight="1" x14ac:dyDescent="0.35">
      <c r="A142" s="7">
        <v>0</v>
      </c>
      <c r="B142" s="7">
        <v>-2.1277398447284698E-2</v>
      </c>
      <c r="C142" s="7">
        <v>0</v>
      </c>
      <c r="D142" s="7">
        <v>-9.8511935150135208E-3</v>
      </c>
      <c r="E142" s="7">
        <v>-5.5059777183027403E-2</v>
      </c>
      <c r="F142" s="7">
        <v>-1.1699509324212E-2</v>
      </c>
      <c r="G142" s="3"/>
      <c r="H142" s="3"/>
      <c r="I142" s="13"/>
      <c r="J142" s="13"/>
      <c r="K142" s="13"/>
      <c r="L142" s="13"/>
      <c r="M142" s="13"/>
      <c r="N142" s="13"/>
    </row>
    <row r="143" spans="1:14" ht="18.75" customHeight="1" x14ac:dyDescent="0.35">
      <c r="A143" s="7">
        <v>0</v>
      </c>
      <c r="B143" s="7">
        <v>-7.1942756340270904E-3</v>
      </c>
      <c r="C143" s="7">
        <v>0</v>
      </c>
      <c r="D143" s="7">
        <v>9.8511935150134306E-3</v>
      </c>
      <c r="E143" s="7">
        <v>8.6696862126209695E-2</v>
      </c>
      <c r="F143" s="7">
        <v>0</v>
      </c>
      <c r="G143" s="3"/>
      <c r="H143" s="3"/>
      <c r="I143" s="13"/>
      <c r="J143" s="13"/>
      <c r="K143" s="13"/>
      <c r="L143" s="13"/>
      <c r="M143" s="13"/>
      <c r="N143" s="13"/>
    </row>
    <row r="144" spans="1:14" ht="18.75" customHeight="1" x14ac:dyDescent="0.35">
      <c r="A144" s="7">
        <v>-9.9256397999699306E-3</v>
      </c>
      <c r="B144" s="7">
        <v>-7.2464085207672004E-3</v>
      </c>
      <c r="C144" s="7">
        <v>-2.0202707317519501E-2</v>
      </c>
      <c r="D144" s="7">
        <v>0</v>
      </c>
      <c r="E144" s="7">
        <v>3.4542348680876001E-3</v>
      </c>
      <c r="F144" s="7">
        <v>0</v>
      </c>
      <c r="G144" s="3"/>
      <c r="H144" s="3"/>
      <c r="I144" s="13"/>
      <c r="J144" s="13"/>
      <c r="K144" s="13"/>
      <c r="L144" s="13"/>
      <c r="M144" s="13"/>
      <c r="N144" s="13"/>
    </row>
    <row r="145" spans="1:14" ht="18.75" customHeight="1" x14ac:dyDescent="0.35">
      <c r="A145" s="7">
        <v>0</v>
      </c>
      <c r="B145" s="7">
        <v>-7.2993024816116097E-3</v>
      </c>
      <c r="C145" s="7">
        <v>0</v>
      </c>
      <c r="D145" s="7">
        <v>0</v>
      </c>
      <c r="E145" s="7">
        <v>-1.03987072208986E-2</v>
      </c>
      <c r="F145" s="7">
        <v>2.8990264940529201E-2</v>
      </c>
      <c r="G145" s="3"/>
      <c r="H145" s="3"/>
      <c r="I145" s="13"/>
      <c r="J145" s="13"/>
      <c r="K145" s="13"/>
      <c r="L145" s="13"/>
      <c r="M145" s="13"/>
      <c r="N145" s="13"/>
    </row>
    <row r="146" spans="1:14" ht="18.75" customHeight="1" x14ac:dyDescent="0.35">
      <c r="A146" s="7">
        <v>4.9862878121122698E-4</v>
      </c>
      <c r="B146" s="7">
        <v>2.1739986636405799E-2</v>
      </c>
      <c r="C146" s="7">
        <v>2.0202707317519501E-2</v>
      </c>
      <c r="D146" s="7">
        <v>1.94159436280909E-2</v>
      </c>
      <c r="E146" s="7">
        <v>-6.9930354909706399E-3</v>
      </c>
      <c r="F146" s="7">
        <v>-3.48917526477696E-2</v>
      </c>
      <c r="G146" s="3"/>
      <c r="H146" s="3"/>
      <c r="I146" s="13"/>
      <c r="J146" s="13"/>
      <c r="K146" s="13"/>
      <c r="L146" s="13"/>
      <c r="M146" s="13"/>
      <c r="N146" s="13"/>
    </row>
    <row r="147" spans="1:14" ht="18.75" customHeight="1" x14ac:dyDescent="0.35">
      <c r="A147" s="7">
        <v>4.5318351298752398E-2</v>
      </c>
      <c r="B147" s="7">
        <v>3.5778213478839002E-3</v>
      </c>
      <c r="C147" s="7">
        <v>0</v>
      </c>
      <c r="D147" s="7">
        <v>-9.6608501958278508E-3</v>
      </c>
      <c r="E147" s="7">
        <v>0</v>
      </c>
      <c r="F147" s="7">
        <v>-1.79102394789829E-2</v>
      </c>
      <c r="G147" s="3"/>
      <c r="H147" s="3"/>
      <c r="I147" s="13"/>
      <c r="J147" s="13"/>
      <c r="K147" s="13"/>
      <c r="L147" s="13"/>
      <c r="M147" s="13"/>
      <c r="N147" s="13"/>
    </row>
    <row r="148" spans="1:14" ht="18.75" customHeight="1" x14ac:dyDescent="0.35">
      <c r="A148" s="7">
        <v>4.7630389088134902E-4</v>
      </c>
      <c r="B148" s="7">
        <v>0</v>
      </c>
      <c r="C148" s="7">
        <v>0</v>
      </c>
      <c r="D148" s="7">
        <v>1.9239098232229301E-2</v>
      </c>
      <c r="E148" s="7">
        <v>0</v>
      </c>
      <c r="F148" s="7">
        <v>-2.4386322528235201E-2</v>
      </c>
      <c r="G148" s="3"/>
      <c r="H148" s="3"/>
      <c r="I148" s="13"/>
      <c r="J148" s="13"/>
      <c r="K148" s="13"/>
      <c r="L148" s="13"/>
      <c r="M148" s="13"/>
      <c r="N148" s="13"/>
    </row>
    <row r="149" spans="1:14" ht="18.75" customHeight="1" x14ac:dyDescent="0.35">
      <c r="A149" s="7">
        <v>2.3781224049674201E-3</v>
      </c>
      <c r="B149" s="7">
        <v>0</v>
      </c>
      <c r="C149" s="7">
        <v>-2.0202707317519501E-2</v>
      </c>
      <c r="D149" s="7">
        <v>0</v>
      </c>
      <c r="E149" s="7">
        <v>1.7391742711869201E-2</v>
      </c>
      <c r="F149" s="7">
        <v>-2.50023327157772E-2</v>
      </c>
      <c r="G149" s="3"/>
      <c r="H149" s="3"/>
      <c r="I149" s="13"/>
      <c r="J149" s="13"/>
      <c r="K149" s="13"/>
      <c r="L149" s="13"/>
      <c r="M149" s="13"/>
      <c r="N149" s="13"/>
    </row>
    <row r="150" spans="1:14" ht="18.75" customHeight="1" x14ac:dyDescent="0.35">
      <c r="A150" s="7">
        <v>0</v>
      </c>
      <c r="B150" s="7">
        <v>0</v>
      </c>
      <c r="C150" s="7">
        <v>0</v>
      </c>
      <c r="D150" s="7">
        <v>9.4776302764044609E-3</v>
      </c>
      <c r="E150" s="7">
        <v>0</v>
      </c>
      <c r="F150" s="7">
        <v>-1.91690876079923E-2</v>
      </c>
      <c r="G150" s="3"/>
      <c r="H150" s="3"/>
      <c r="I150" s="13"/>
      <c r="J150" s="13"/>
      <c r="K150" s="13"/>
      <c r="L150" s="13"/>
      <c r="M150" s="13"/>
      <c r="N150" s="13"/>
    </row>
    <row r="151" spans="1:14" ht="18.75" customHeight="1" x14ac:dyDescent="0.35">
      <c r="A151" s="7">
        <v>-1.19475734211181E-2</v>
      </c>
      <c r="B151" s="7">
        <v>-7.1684894786125204E-3</v>
      </c>
      <c r="C151" s="7">
        <v>2.0202707317519501E-2</v>
      </c>
      <c r="D151" s="7">
        <v>1.86899675233312E-2</v>
      </c>
      <c r="E151" s="7">
        <v>-3.4542348680875602E-3</v>
      </c>
      <c r="F151" s="7">
        <v>0</v>
      </c>
      <c r="G151" s="3"/>
      <c r="H151" s="3"/>
      <c r="I151" s="13"/>
      <c r="J151" s="13"/>
      <c r="K151" s="13"/>
      <c r="L151" s="13"/>
      <c r="M151" s="13"/>
      <c r="N151" s="13"/>
    </row>
    <row r="152" spans="1:14" ht="18.75" customHeight="1" x14ac:dyDescent="0.35">
      <c r="A152" s="7">
        <v>-3.6723832954694197E-2</v>
      </c>
      <c r="B152" s="7">
        <v>3.59066813072854E-3</v>
      </c>
      <c r="C152" s="7">
        <v>0</v>
      </c>
      <c r="D152" s="7">
        <v>9.2156021591240592E-3</v>
      </c>
      <c r="E152" s="7">
        <v>-3.4662079764862801E-3</v>
      </c>
      <c r="F152" s="7">
        <v>0</v>
      </c>
      <c r="G152" s="3"/>
      <c r="H152" s="3"/>
      <c r="I152" s="13"/>
      <c r="J152" s="13"/>
      <c r="K152" s="13"/>
      <c r="L152" s="13"/>
      <c r="M152" s="13"/>
      <c r="N152" s="13"/>
    </row>
    <row r="153" spans="1:14" ht="18.75" customHeight="1" x14ac:dyDescent="0.35">
      <c r="A153" s="7">
        <v>0</v>
      </c>
      <c r="B153" s="7">
        <v>3.5778213478839002E-3</v>
      </c>
      <c r="C153" s="7">
        <v>0</v>
      </c>
      <c r="D153" s="7">
        <v>-9.2156021591239794E-3</v>
      </c>
      <c r="E153" s="7">
        <v>-3.4782643763248099E-3</v>
      </c>
      <c r="F153" s="7">
        <v>-1.9550409212193601E-2</v>
      </c>
      <c r="G153" s="3"/>
      <c r="H153" s="3"/>
      <c r="I153" s="13"/>
      <c r="J153" s="13"/>
      <c r="K153" s="13"/>
      <c r="L153" s="13"/>
      <c r="M153" s="13"/>
      <c r="N153" s="13"/>
    </row>
    <row r="154" spans="1:14" ht="18.75" customHeight="1" x14ac:dyDescent="0.35">
      <c r="A154" s="7">
        <v>0</v>
      </c>
      <c r="B154" s="7">
        <v>0</v>
      </c>
      <c r="C154" s="7">
        <v>0</v>
      </c>
      <c r="D154" s="7">
        <v>-9.3013200364234199E-3</v>
      </c>
      <c r="E154" s="7">
        <v>-6.9930354909706399E-3</v>
      </c>
      <c r="F154" s="7">
        <v>0</v>
      </c>
      <c r="G154" s="3"/>
      <c r="H154" s="3"/>
      <c r="I154" s="13"/>
      <c r="J154" s="13"/>
      <c r="K154" s="13"/>
      <c r="L154" s="13"/>
      <c r="M154" s="13"/>
      <c r="N154" s="13"/>
    </row>
    <row r="155" spans="1:14" ht="18.75" customHeight="1" x14ac:dyDescent="0.35">
      <c r="A155" s="7">
        <v>0</v>
      </c>
      <c r="B155" s="7">
        <v>-1.80185055026784E-2</v>
      </c>
      <c r="C155" s="7">
        <v>0</v>
      </c>
      <c r="D155" s="7">
        <v>-9.3886474869078196E-3</v>
      </c>
      <c r="E155" s="7">
        <v>1.3937507843781701E-2</v>
      </c>
      <c r="F155" s="7">
        <v>-4.0272344835101601E-2</v>
      </c>
      <c r="G155" s="3"/>
      <c r="H155" s="3"/>
      <c r="I155" s="13"/>
      <c r="J155" s="13"/>
      <c r="K155" s="13"/>
      <c r="L155" s="13"/>
      <c r="M155" s="13"/>
      <c r="N155" s="13"/>
    </row>
    <row r="156" spans="1:14" ht="18.75" customHeight="1" x14ac:dyDescent="0.35">
      <c r="A156" s="7">
        <v>0</v>
      </c>
      <c r="B156" s="7">
        <v>1.80185055026784E-2</v>
      </c>
      <c r="C156" s="7">
        <v>0</v>
      </c>
      <c r="D156" s="7">
        <v>9.3886474869078508E-3</v>
      </c>
      <c r="E156" s="7">
        <v>3.4542348680876001E-3</v>
      </c>
      <c r="F156" s="7">
        <v>0</v>
      </c>
      <c r="G156" s="3"/>
      <c r="H156" s="3"/>
      <c r="I156" s="13"/>
      <c r="J156" s="13"/>
      <c r="K156" s="13"/>
      <c r="L156" s="13"/>
      <c r="M156" s="13"/>
      <c r="N156" s="13"/>
    </row>
    <row r="157" spans="1:14" ht="18.75" customHeight="1" x14ac:dyDescent="0.35">
      <c r="A157" s="7">
        <v>0</v>
      </c>
      <c r="B157" s="7">
        <v>0</v>
      </c>
      <c r="C157" s="7">
        <v>-1.0050335853501499E-2</v>
      </c>
      <c r="D157" s="7">
        <v>0</v>
      </c>
      <c r="E157" s="7">
        <v>0</v>
      </c>
      <c r="F157" s="7">
        <v>0</v>
      </c>
      <c r="G157" s="3"/>
      <c r="H157" s="3"/>
      <c r="I157" s="13"/>
      <c r="J157" s="13"/>
      <c r="K157" s="13"/>
      <c r="L157" s="13"/>
      <c r="M157" s="13"/>
      <c r="N157" s="13"/>
    </row>
    <row r="158" spans="1:14" ht="18.75" customHeight="1" x14ac:dyDescent="0.35">
      <c r="A158" s="7">
        <v>0</v>
      </c>
      <c r="B158" s="7">
        <v>1.4184634991956199E-2</v>
      </c>
      <c r="C158" s="7">
        <v>0</v>
      </c>
      <c r="D158" s="7">
        <v>1.8516922195547399E-2</v>
      </c>
      <c r="E158" s="7">
        <v>0</v>
      </c>
      <c r="F158" s="7">
        <v>0</v>
      </c>
      <c r="G158" s="3"/>
      <c r="H158" s="3"/>
      <c r="I158" s="13"/>
      <c r="J158" s="13"/>
      <c r="K158" s="13"/>
      <c r="L158" s="13"/>
      <c r="M158" s="13"/>
      <c r="N158" s="13"/>
    </row>
    <row r="159" spans="1:14" ht="18.75" customHeight="1" x14ac:dyDescent="0.35">
      <c r="A159" s="7">
        <v>0</v>
      </c>
      <c r="B159" s="7">
        <v>1.39862419747399E-2</v>
      </c>
      <c r="C159" s="7">
        <v>0</v>
      </c>
      <c r="D159" s="7">
        <v>-2.7905569682455202E-2</v>
      </c>
      <c r="E159" s="7">
        <v>-1.7391742711869201E-2</v>
      </c>
      <c r="F159" s="7">
        <v>-6.8679433676264202E-3</v>
      </c>
      <c r="G159" s="3"/>
      <c r="H159" s="3"/>
      <c r="I159" s="13"/>
      <c r="J159" s="13"/>
      <c r="K159" s="13"/>
      <c r="L159" s="13"/>
      <c r="M159" s="13"/>
      <c r="N159" s="13"/>
    </row>
    <row r="160" spans="1:14" ht="18.75" customHeight="1" x14ac:dyDescent="0.35">
      <c r="A160" s="7">
        <v>0</v>
      </c>
      <c r="B160" s="7">
        <v>6.9204428445737596E-3</v>
      </c>
      <c r="C160" s="7">
        <v>-2.0408871631207099E-2</v>
      </c>
      <c r="D160" s="7">
        <v>-4.83230154559103E-2</v>
      </c>
      <c r="E160" s="7">
        <v>1.7391742711869201E-2</v>
      </c>
      <c r="F160" s="7">
        <v>0</v>
      </c>
      <c r="G160" s="3"/>
      <c r="H160" s="3"/>
      <c r="I160" s="13"/>
      <c r="J160" s="13"/>
      <c r="K160" s="13"/>
      <c r="L160" s="13"/>
      <c r="M160" s="13"/>
      <c r="N160" s="13"/>
    </row>
    <row r="161" spans="1:14" ht="18.75" customHeight="1" x14ac:dyDescent="0.35">
      <c r="A161" s="7">
        <v>0</v>
      </c>
      <c r="B161" s="7">
        <v>1.0291686036547501E-2</v>
      </c>
      <c r="C161" s="7">
        <v>2.0408871631206998E-2</v>
      </c>
      <c r="D161" s="7">
        <v>3.8845385179505698E-2</v>
      </c>
      <c r="E161" s="7">
        <v>1.3698844358161899E-2</v>
      </c>
      <c r="F161" s="7">
        <v>0</v>
      </c>
      <c r="G161" s="3"/>
      <c r="H161" s="3"/>
      <c r="I161" s="13"/>
      <c r="J161" s="13"/>
      <c r="K161" s="13"/>
      <c r="L161" s="13"/>
      <c r="M161" s="13"/>
      <c r="N161" s="13"/>
    </row>
    <row r="162" spans="1:14" ht="18.75" customHeight="1" x14ac:dyDescent="0.35">
      <c r="A162" s="7">
        <v>0</v>
      </c>
      <c r="B162" s="7">
        <v>1.0186845306993E-2</v>
      </c>
      <c r="C162" s="7">
        <v>1.0050335853501499E-2</v>
      </c>
      <c r="D162" s="7">
        <v>4.6514649719722599E-2</v>
      </c>
      <c r="E162" s="7">
        <v>1.0152371464017901E-2</v>
      </c>
      <c r="F162" s="7">
        <v>0</v>
      </c>
      <c r="G162" s="3"/>
      <c r="H162" s="3"/>
      <c r="I162" s="13"/>
      <c r="J162" s="13"/>
      <c r="K162" s="13"/>
      <c r="L162" s="13"/>
      <c r="M162" s="13"/>
      <c r="N162" s="13"/>
    </row>
    <row r="163" spans="1:14" ht="18.75" customHeight="1" x14ac:dyDescent="0.35">
      <c r="A163" s="7">
        <v>0</v>
      </c>
      <c r="B163" s="7">
        <v>-6.7796869853788003E-3</v>
      </c>
      <c r="C163" s="7">
        <v>-5.1293294387550599E-2</v>
      </c>
      <c r="D163" s="7">
        <v>-3.7037019443318102E-2</v>
      </c>
      <c r="E163" s="7">
        <v>-2.7305450690267401E-2</v>
      </c>
      <c r="F163" s="7">
        <v>-2.79749933209552E-2</v>
      </c>
      <c r="G163" s="3"/>
      <c r="H163" s="3"/>
      <c r="I163" s="13"/>
      <c r="J163" s="13"/>
      <c r="K163" s="13"/>
      <c r="L163" s="13"/>
      <c r="M163" s="13"/>
      <c r="N163" s="13"/>
    </row>
    <row r="164" spans="1:14" ht="18.75" customHeight="1" x14ac:dyDescent="0.35">
      <c r="A164" s="7">
        <v>0</v>
      </c>
      <c r="B164" s="7">
        <v>-4.8790164169431799E-2</v>
      </c>
      <c r="C164" s="7">
        <v>0</v>
      </c>
      <c r="D164" s="7">
        <v>-9.4776302764045008E-3</v>
      </c>
      <c r="E164" s="7">
        <v>-3.4662079764862801E-3</v>
      </c>
      <c r="F164" s="7">
        <v>1.40817713022162E-2</v>
      </c>
      <c r="G164" s="3"/>
      <c r="H164" s="3"/>
      <c r="I164" s="13"/>
      <c r="J164" s="13"/>
      <c r="K164" s="13"/>
      <c r="L164" s="13"/>
      <c r="M164" s="13"/>
      <c r="N164" s="13"/>
    </row>
    <row r="165" spans="1:14" ht="18.75" customHeight="1" x14ac:dyDescent="0.35">
      <c r="A165" s="7">
        <v>2.80323248362357E-2</v>
      </c>
      <c r="B165" s="7">
        <v>-1.0772096981911099E-2</v>
      </c>
      <c r="C165" s="7">
        <v>0</v>
      </c>
      <c r="D165" s="7">
        <v>-9.57824803640152E-3</v>
      </c>
      <c r="E165" s="7">
        <v>6.9204428445737596E-3</v>
      </c>
      <c r="F165" s="7">
        <v>1.3893222018739E-2</v>
      </c>
      <c r="G165" s="3"/>
      <c r="H165" s="3"/>
      <c r="I165" s="13"/>
      <c r="J165" s="13"/>
      <c r="K165" s="13"/>
      <c r="L165" s="13"/>
      <c r="M165" s="13"/>
      <c r="N165" s="13"/>
    </row>
    <row r="166" spans="1:14" ht="18.75" customHeight="1" x14ac:dyDescent="0.35">
      <c r="A166" s="7">
        <v>-2.8032324836235599E-2</v>
      </c>
      <c r="B166" s="7">
        <v>7.19427563402723E-3</v>
      </c>
      <c r="C166" s="7">
        <v>-1.0582109330537E-2</v>
      </c>
      <c r="D166" s="7">
        <v>-2.9267137143104398E-2</v>
      </c>
      <c r="E166" s="7">
        <v>-0.12861737782209301</v>
      </c>
      <c r="F166" s="7">
        <v>6.8679433676265599E-3</v>
      </c>
      <c r="G166" s="3"/>
      <c r="H166" s="3"/>
      <c r="I166" s="13"/>
      <c r="J166" s="13"/>
      <c r="K166" s="13"/>
      <c r="L166" s="13"/>
      <c r="M166" s="13"/>
      <c r="N166" s="13"/>
    </row>
    <row r="167" spans="1:14" ht="18.75" customHeight="1" x14ac:dyDescent="0.35">
      <c r="A167" s="7">
        <v>2.4934546943808399E-4</v>
      </c>
      <c r="B167" s="7">
        <v>4.5542020446916E-2</v>
      </c>
      <c r="C167" s="7">
        <v>0</v>
      </c>
      <c r="D167" s="7">
        <v>1.9606286947276501E-2</v>
      </c>
      <c r="E167" s="7">
        <v>-2.7834798993444002E-2</v>
      </c>
      <c r="F167" s="7">
        <v>2.7029876818574699E-2</v>
      </c>
      <c r="G167" s="3"/>
      <c r="H167" s="3"/>
      <c r="I167" s="13"/>
      <c r="J167" s="13"/>
      <c r="K167" s="13"/>
      <c r="L167" s="13"/>
      <c r="M167" s="13"/>
      <c r="N167" s="13"/>
    </row>
    <row r="168" spans="1:14" ht="18.75" customHeight="1" x14ac:dyDescent="0.35">
      <c r="A168" s="7">
        <v>-2.4934546943802902E-4</v>
      </c>
      <c r="B168" s="7">
        <v>1.6978336534417798E-2</v>
      </c>
      <c r="C168" s="7">
        <v>0</v>
      </c>
      <c r="D168" s="7">
        <v>0</v>
      </c>
      <c r="E168" s="7">
        <v>1.99607425625382E-2</v>
      </c>
      <c r="F168" s="7">
        <v>-1.3420187046204001E-2</v>
      </c>
      <c r="G168" s="3"/>
      <c r="H168" s="3"/>
      <c r="I168" s="13"/>
      <c r="J168" s="13"/>
      <c r="K168" s="13"/>
      <c r="L168" s="13"/>
      <c r="M168" s="13"/>
      <c r="N168" s="13"/>
    </row>
    <row r="169" spans="1:14" ht="18.75" customHeight="1" x14ac:dyDescent="0.35">
      <c r="A169" s="7">
        <v>0</v>
      </c>
      <c r="B169" s="7">
        <v>-4.12429585340491E-2</v>
      </c>
      <c r="C169" s="7">
        <v>1.0582109330537E-2</v>
      </c>
      <c r="D169" s="7">
        <v>-3.9604680957664597E-2</v>
      </c>
      <c r="E169" s="7">
        <v>1.17879557520422E-2</v>
      </c>
      <c r="F169" s="7">
        <v>-4.1390526166925998E-2</v>
      </c>
      <c r="G169" s="3"/>
      <c r="H169" s="3"/>
      <c r="I169" s="13"/>
      <c r="J169" s="13"/>
      <c r="K169" s="13"/>
      <c r="L169" s="13"/>
      <c r="M169" s="13"/>
      <c r="N169" s="13"/>
    </row>
    <row r="170" spans="1:14" ht="18.75" customHeight="1" x14ac:dyDescent="0.35">
      <c r="A170" s="7">
        <v>-2.24691144337971E-3</v>
      </c>
      <c r="B170" s="7">
        <v>3.1090587070031199E-2</v>
      </c>
      <c r="C170" s="7">
        <v>-1.0582109330537E-2</v>
      </c>
      <c r="D170" s="7">
        <v>-3.0768072078442101E-2</v>
      </c>
      <c r="E170" s="7">
        <v>1.55041865359653E-2</v>
      </c>
      <c r="F170" s="7">
        <v>-2.8567367034424401E-2</v>
      </c>
      <c r="G170" s="3"/>
      <c r="H170" s="3"/>
      <c r="I170" s="13"/>
      <c r="J170" s="13"/>
      <c r="K170" s="13"/>
      <c r="L170" s="13"/>
      <c r="M170" s="13"/>
      <c r="N170" s="13"/>
    </row>
    <row r="171" spans="1:14" ht="18.75" customHeight="1" x14ac:dyDescent="0.35">
      <c r="A171" s="7">
        <v>3.6564004367508902E-2</v>
      </c>
      <c r="B171" s="7">
        <v>-2.7587956518829101E-2</v>
      </c>
      <c r="C171" s="7">
        <v>1.0582109330537E-2</v>
      </c>
      <c r="D171" s="7">
        <v>0</v>
      </c>
      <c r="E171" s="7">
        <v>0</v>
      </c>
      <c r="F171" s="7">
        <v>-2.1985441342479099E-2</v>
      </c>
      <c r="G171" s="3"/>
      <c r="H171" s="3"/>
      <c r="I171" s="13"/>
      <c r="J171" s="13"/>
      <c r="K171" s="13"/>
      <c r="L171" s="13"/>
      <c r="M171" s="13"/>
      <c r="N171" s="13"/>
    </row>
    <row r="172" spans="1:14" ht="18.75" customHeight="1" x14ac:dyDescent="0.35">
      <c r="A172" s="7">
        <v>-3.6813973122716399E-2</v>
      </c>
      <c r="B172" s="7">
        <v>-1.0544913176615E-2</v>
      </c>
      <c r="C172" s="7">
        <v>-1.0582109330537E-2</v>
      </c>
      <c r="D172" s="7">
        <v>-2.10618796717634E-2</v>
      </c>
      <c r="E172" s="7">
        <v>0</v>
      </c>
      <c r="F172" s="7">
        <v>0</v>
      </c>
      <c r="G172" s="3"/>
      <c r="H172" s="3"/>
      <c r="I172" s="13"/>
      <c r="J172" s="13"/>
      <c r="K172" s="13"/>
      <c r="L172" s="13"/>
      <c r="M172" s="13"/>
      <c r="N172" s="13"/>
    </row>
    <row r="173" spans="1:14" ht="18.75" customHeight="1" x14ac:dyDescent="0.35">
      <c r="A173" s="7">
        <v>2.4996875520743998E-4</v>
      </c>
      <c r="B173" s="7">
        <v>0</v>
      </c>
      <c r="C173" s="7">
        <v>2.1053409197832301E-2</v>
      </c>
      <c r="D173" s="7">
        <v>1.05809526172912E-2</v>
      </c>
      <c r="E173" s="7">
        <v>-3.8535693159899701E-3</v>
      </c>
      <c r="F173" s="7">
        <v>0</v>
      </c>
      <c r="G173" s="3"/>
      <c r="H173" s="3"/>
      <c r="I173" s="13"/>
      <c r="J173" s="13"/>
      <c r="K173" s="13"/>
      <c r="L173" s="13"/>
      <c r="M173" s="13"/>
      <c r="N173" s="13"/>
    </row>
    <row r="174" spans="1:14" ht="18.75" customHeight="1" x14ac:dyDescent="0.35">
      <c r="A174" s="7">
        <v>-2.4996875520745299E-4</v>
      </c>
      <c r="B174" s="7">
        <v>1.0544913176615E-2</v>
      </c>
      <c r="C174" s="7">
        <v>-1.04712998672954E-2</v>
      </c>
      <c r="D174" s="7">
        <v>3.10977988011878E-2</v>
      </c>
      <c r="E174" s="7">
        <v>3.8535693159899701E-3</v>
      </c>
      <c r="F174" s="7">
        <v>-3.7736281537750098E-2</v>
      </c>
      <c r="G174" s="3"/>
      <c r="H174" s="3"/>
      <c r="I174" s="13"/>
      <c r="J174" s="13"/>
      <c r="K174" s="13"/>
      <c r="L174" s="13"/>
      <c r="M174" s="13"/>
      <c r="N174" s="13"/>
    </row>
    <row r="175" spans="1:14" ht="18.75" customHeight="1" x14ac:dyDescent="0.35">
      <c r="A175" s="7">
        <v>1.49887612373595E-3</v>
      </c>
      <c r="B175" s="7">
        <v>1.38891121606671E-2</v>
      </c>
      <c r="C175" s="7">
        <v>2.0834086902842101E-2</v>
      </c>
      <c r="D175" s="7">
        <v>2.02003884742512E-2</v>
      </c>
      <c r="E175" s="7">
        <v>1.9048194970694401E-2</v>
      </c>
      <c r="F175" s="7">
        <v>3.7736281537750202E-2</v>
      </c>
      <c r="G175" s="3"/>
      <c r="H175" s="3"/>
      <c r="I175" s="13"/>
      <c r="J175" s="13"/>
      <c r="K175" s="13"/>
      <c r="L175" s="13"/>
      <c r="M175" s="13"/>
      <c r="N175" s="13"/>
    </row>
    <row r="176" spans="1:14" ht="18.75" customHeight="1" x14ac:dyDescent="0.35">
      <c r="A176" s="7">
        <v>1.2473495442893801E-3</v>
      </c>
      <c r="B176" s="7">
        <v>-3.4542348680875602E-3</v>
      </c>
      <c r="C176" s="7">
        <v>0</v>
      </c>
      <c r="D176" s="7">
        <v>-1.00491881425249E-2</v>
      </c>
      <c r="E176" s="7">
        <v>-7.5757938084576601E-3</v>
      </c>
      <c r="F176" s="7">
        <v>3.6371133198486998E-2</v>
      </c>
      <c r="G176" s="3"/>
      <c r="H176" s="3"/>
      <c r="I176" s="13"/>
      <c r="J176" s="13"/>
      <c r="K176" s="13"/>
      <c r="L176" s="13"/>
      <c r="M176" s="13"/>
      <c r="N176" s="13"/>
    </row>
    <row r="177" spans="1:14" ht="18.75" customHeight="1" x14ac:dyDescent="0.35">
      <c r="A177" s="7">
        <v>9.6762943305319891E-3</v>
      </c>
      <c r="B177" s="7">
        <v>-6.9444723528110496E-3</v>
      </c>
      <c r="C177" s="7">
        <v>-1.03627870355465E-2</v>
      </c>
      <c r="D177" s="7">
        <v>4.9265531153492498E-2</v>
      </c>
      <c r="E177" s="7">
        <v>2.6267926820610299E-2</v>
      </c>
      <c r="F177" s="7">
        <v>-3.6371133198486998E-2</v>
      </c>
      <c r="G177" s="3"/>
      <c r="H177" s="3"/>
      <c r="I177" s="13"/>
      <c r="J177" s="13"/>
      <c r="K177" s="13"/>
      <c r="L177" s="13"/>
      <c r="M177" s="13"/>
      <c r="N177" s="13"/>
    </row>
    <row r="178" spans="1:14" ht="18.75" customHeight="1" x14ac:dyDescent="0.35">
      <c r="A178" s="7">
        <v>-1.1922644956906101E-2</v>
      </c>
      <c r="B178" s="7">
        <v>0</v>
      </c>
      <c r="C178" s="7">
        <v>0</v>
      </c>
      <c r="D178" s="7">
        <v>0</v>
      </c>
      <c r="E178" s="7">
        <v>-7.6961041136128394E-2</v>
      </c>
      <c r="F178" s="7">
        <v>3.6371133198486998E-2</v>
      </c>
      <c r="G178" s="3"/>
      <c r="H178" s="3"/>
      <c r="I178" s="13"/>
      <c r="J178" s="13"/>
      <c r="K178" s="13"/>
      <c r="L178" s="13"/>
      <c r="M178" s="13"/>
      <c r="N178" s="13"/>
    </row>
    <row r="179" spans="1:14" ht="18.75" customHeight="1" x14ac:dyDescent="0.35">
      <c r="A179" s="7">
        <v>4.11217996491684E-2</v>
      </c>
      <c r="B179" s="7">
        <v>0</v>
      </c>
      <c r="C179" s="7">
        <v>0</v>
      </c>
      <c r="D179" s="7">
        <v>-9.6608501958278508E-3</v>
      </c>
      <c r="E179" s="7">
        <v>-3.2523191705560103E-2</v>
      </c>
      <c r="F179" s="7">
        <v>0</v>
      </c>
      <c r="G179" s="3"/>
      <c r="H179" s="3"/>
      <c r="I179" s="13"/>
      <c r="J179" s="13"/>
      <c r="K179" s="13"/>
      <c r="L179" s="13"/>
      <c r="M179" s="13"/>
      <c r="N179" s="13"/>
    </row>
    <row r="180" spans="1:14" ht="18.75" customHeight="1" x14ac:dyDescent="0.35">
      <c r="A180" s="7">
        <v>-4.1621674690819399E-2</v>
      </c>
      <c r="B180" s="7">
        <v>2.7493140580198701E-2</v>
      </c>
      <c r="C180" s="7">
        <v>1.0362787035546699E-2</v>
      </c>
      <c r="D180" s="7">
        <v>-9.7550934322629106E-3</v>
      </c>
      <c r="E180" s="7">
        <v>7.1743904858841301E-2</v>
      </c>
      <c r="F180" s="7">
        <v>-7.4107414736237096E-2</v>
      </c>
      <c r="G180" s="3"/>
      <c r="H180" s="3"/>
      <c r="I180" s="13"/>
      <c r="J180" s="13"/>
      <c r="K180" s="13"/>
      <c r="L180" s="13"/>
      <c r="M180" s="13"/>
      <c r="N180" s="13"/>
    </row>
    <row r="181" spans="1:14" ht="18.75" customHeight="1" x14ac:dyDescent="0.35">
      <c r="A181" s="7">
        <v>4.1621674690819503E-2</v>
      </c>
      <c r="B181" s="7">
        <v>1.6807118316381198E-2</v>
      </c>
      <c r="C181" s="7">
        <v>1.0256500167189099E-2</v>
      </c>
      <c r="D181" s="7">
        <v>3.7604168304468701E-2</v>
      </c>
      <c r="E181" s="7">
        <v>3.7740327982847099E-2</v>
      </c>
      <c r="F181" s="7">
        <v>-0.122605715073137</v>
      </c>
      <c r="G181" s="3"/>
      <c r="H181" s="3"/>
      <c r="I181" s="13"/>
      <c r="J181" s="13"/>
      <c r="K181" s="13"/>
      <c r="L181" s="13"/>
      <c r="M181" s="13"/>
      <c r="N181" s="13"/>
    </row>
    <row r="182" spans="1:14" ht="18.75" customHeight="1" x14ac:dyDescent="0.35">
      <c r="A182" s="7">
        <v>-4.7973135964421697E-4</v>
      </c>
      <c r="B182" s="7">
        <v>6.6445427186685099E-3</v>
      </c>
      <c r="C182" s="7">
        <v>0</v>
      </c>
      <c r="D182" s="7">
        <v>-1.8694893340819401E-2</v>
      </c>
      <c r="E182" s="7">
        <v>0</v>
      </c>
      <c r="F182" s="7">
        <v>0</v>
      </c>
      <c r="G182" s="3"/>
      <c r="H182" s="3"/>
      <c r="I182" s="13"/>
      <c r="J182" s="13"/>
      <c r="K182" s="13"/>
      <c r="L182" s="13"/>
      <c r="M182" s="13"/>
      <c r="N182" s="13"/>
    </row>
    <row r="183" spans="1:14" ht="18.75" customHeight="1" x14ac:dyDescent="0.35">
      <c r="A183" s="7">
        <v>-7.2002883225982903E-4</v>
      </c>
      <c r="B183" s="7">
        <v>0</v>
      </c>
      <c r="C183" s="7">
        <v>-1.0256500167189099E-2</v>
      </c>
      <c r="D183" s="7">
        <v>0</v>
      </c>
      <c r="E183" s="7">
        <v>-1.8692133012152501E-2</v>
      </c>
      <c r="F183" s="7">
        <v>0</v>
      </c>
      <c r="G183" s="3"/>
      <c r="H183" s="3"/>
      <c r="I183" s="13"/>
      <c r="J183" s="13"/>
      <c r="K183" s="13"/>
      <c r="L183" s="13"/>
      <c r="M183" s="13"/>
      <c r="N183" s="13"/>
    </row>
    <row r="184" spans="1:14" ht="18.75" customHeight="1" x14ac:dyDescent="0.35">
      <c r="A184" s="7">
        <v>7.2002883225984204E-4</v>
      </c>
      <c r="B184" s="7">
        <v>6.6006840313520901E-3</v>
      </c>
      <c r="C184" s="7">
        <v>1.0256500167189099E-2</v>
      </c>
      <c r="D184" s="7">
        <v>0</v>
      </c>
      <c r="E184" s="7">
        <v>1.4981553615616899E-2</v>
      </c>
      <c r="F184" s="7">
        <v>0</v>
      </c>
      <c r="G184" s="3"/>
      <c r="H184" s="3"/>
      <c r="I184" s="13"/>
      <c r="J184" s="13"/>
      <c r="K184" s="13"/>
      <c r="L184" s="13"/>
      <c r="M184" s="13"/>
      <c r="N184" s="13"/>
    </row>
    <row r="185" spans="1:14" ht="18.75" customHeight="1" x14ac:dyDescent="0.35">
      <c r="A185" s="7">
        <v>-1.0370284664421499E-2</v>
      </c>
      <c r="B185" s="7">
        <v>1.3072081567352701E-2</v>
      </c>
      <c r="C185" s="7">
        <v>2.0202707317519501E-2</v>
      </c>
      <c r="D185" s="7">
        <v>3.70466919548861E-2</v>
      </c>
      <c r="E185" s="7">
        <v>1.8416726786231099E-2</v>
      </c>
      <c r="F185" s="7">
        <v>1.72469336010544E-2</v>
      </c>
      <c r="G185" s="3"/>
      <c r="H185" s="3"/>
      <c r="I185" s="13"/>
      <c r="J185" s="13"/>
      <c r="K185" s="13"/>
      <c r="L185" s="13"/>
      <c r="M185" s="13"/>
      <c r="N185" s="13"/>
    </row>
    <row r="186" spans="1:14" ht="18.75" customHeight="1" x14ac:dyDescent="0.35">
      <c r="A186" s="7">
        <v>-3.0771658666753701E-2</v>
      </c>
      <c r="B186" s="7">
        <v>0</v>
      </c>
      <c r="C186" s="7">
        <v>0</v>
      </c>
      <c r="D186" s="7">
        <v>0</v>
      </c>
      <c r="E186" s="7">
        <v>0</v>
      </c>
      <c r="F186" s="7">
        <v>8.5045906115172407E-3</v>
      </c>
      <c r="G186" s="3"/>
      <c r="H186" s="3"/>
      <c r="I186" s="13"/>
      <c r="J186" s="13"/>
      <c r="K186" s="13"/>
      <c r="L186" s="13"/>
      <c r="M186" s="13"/>
      <c r="N186" s="13"/>
    </row>
    <row r="187" spans="1:14" ht="18.75" customHeight="1" x14ac:dyDescent="0.35">
      <c r="A187" s="7">
        <v>2.7128667388252699E-2</v>
      </c>
      <c r="B187" s="7">
        <v>0</v>
      </c>
      <c r="C187" s="7">
        <v>9.9503308531680903E-3</v>
      </c>
      <c r="D187" s="7">
        <v>0</v>
      </c>
      <c r="E187" s="7">
        <v>0</v>
      </c>
      <c r="F187" s="7">
        <v>-2.57515242125715E-2</v>
      </c>
      <c r="G187" s="3"/>
      <c r="H187" s="3"/>
      <c r="I187" s="13"/>
      <c r="J187" s="13"/>
      <c r="K187" s="13"/>
      <c r="L187" s="13"/>
      <c r="M187" s="13"/>
      <c r="N187" s="13"/>
    </row>
    <row r="188" spans="1:14" ht="18.75" customHeight="1" x14ac:dyDescent="0.35">
      <c r="A188" s="7">
        <v>-2.43605479788134E-3</v>
      </c>
      <c r="B188" s="7">
        <v>-6.5146810211937503E-3</v>
      </c>
      <c r="C188" s="7">
        <v>0</v>
      </c>
      <c r="D188" s="7">
        <v>0</v>
      </c>
      <c r="E188" s="7">
        <v>2.1661496781179498E-2</v>
      </c>
      <c r="F188" s="7">
        <v>8.6606484295303002E-3</v>
      </c>
      <c r="G188" s="3"/>
      <c r="H188" s="3"/>
      <c r="I188" s="13"/>
      <c r="J188" s="13"/>
      <c r="K188" s="13"/>
      <c r="L188" s="13"/>
      <c r="M188" s="13"/>
      <c r="N188" s="13"/>
    </row>
    <row r="189" spans="1:14" ht="18.75" customHeight="1" x14ac:dyDescent="0.35">
      <c r="A189" s="7">
        <v>0</v>
      </c>
      <c r="B189" s="7">
        <v>6.5146810211936697E-3</v>
      </c>
      <c r="C189" s="7">
        <v>9.8522964430114192E-3</v>
      </c>
      <c r="D189" s="7">
        <v>9.0463847779653703E-3</v>
      </c>
      <c r="E189" s="7">
        <v>-1.0772096981911099E-2</v>
      </c>
      <c r="F189" s="7">
        <v>8.5862851715242001E-3</v>
      </c>
      <c r="G189" s="3"/>
      <c r="H189" s="3"/>
      <c r="I189" s="13"/>
      <c r="J189" s="13"/>
      <c r="K189" s="13"/>
      <c r="L189" s="13"/>
      <c r="M189" s="13"/>
      <c r="N189" s="13"/>
    </row>
    <row r="190" spans="1:14" ht="18.75" customHeight="1" x14ac:dyDescent="0.35">
      <c r="A190" s="7">
        <v>-2.46926125903714E-2</v>
      </c>
      <c r="B190" s="7">
        <v>6.4725145056175196E-3</v>
      </c>
      <c r="C190" s="7">
        <v>-9.8522964430114799E-3</v>
      </c>
      <c r="D190" s="7">
        <v>-9.0463847779653304E-3</v>
      </c>
      <c r="E190" s="7">
        <v>-1.8215439891341199E-2</v>
      </c>
      <c r="F190" s="7">
        <v>0</v>
      </c>
      <c r="G190" s="3"/>
      <c r="H190" s="3"/>
      <c r="I190" s="13"/>
      <c r="J190" s="13"/>
      <c r="K190" s="13"/>
      <c r="L190" s="13"/>
      <c r="M190" s="13"/>
      <c r="N190" s="13"/>
    </row>
    <row r="191" spans="1:14" ht="18.75" customHeight="1" x14ac:dyDescent="0.35">
      <c r="A191" s="7">
        <v>0</v>
      </c>
      <c r="B191" s="7">
        <v>6.4308903302903297E-3</v>
      </c>
      <c r="C191" s="7">
        <v>9.8522964430114192E-3</v>
      </c>
      <c r="D191" s="7">
        <v>4.4453427924646703E-2</v>
      </c>
      <c r="E191" s="7">
        <v>-4.5120435280469703E-2</v>
      </c>
      <c r="F191" s="7">
        <v>-8.5862851715241204E-3</v>
      </c>
      <c r="G191" s="3"/>
      <c r="H191" s="3"/>
      <c r="I191" s="13"/>
      <c r="J191" s="13"/>
      <c r="K191" s="13"/>
      <c r="L191" s="13"/>
      <c r="M191" s="13"/>
      <c r="N191" s="13"/>
    </row>
    <row r="192" spans="1:14" ht="18.75" customHeight="1" x14ac:dyDescent="0.35">
      <c r="A192" s="7">
        <v>0</v>
      </c>
      <c r="B192" s="7">
        <v>-1.2903404835907999E-2</v>
      </c>
      <c r="C192" s="7">
        <v>-9.8522964430114799E-3</v>
      </c>
      <c r="D192" s="7">
        <v>0</v>
      </c>
      <c r="E192" s="7">
        <v>1.1472401162236801E-2</v>
      </c>
      <c r="F192" s="7">
        <v>0</v>
      </c>
      <c r="G192" s="3"/>
      <c r="H192" s="3"/>
      <c r="I192" s="13"/>
      <c r="J192" s="13"/>
      <c r="K192" s="13"/>
      <c r="L192" s="13"/>
      <c r="M192" s="13"/>
      <c r="N192" s="13"/>
    </row>
    <row r="193" spans="1:14" ht="18.75" customHeight="1" x14ac:dyDescent="0.35">
      <c r="A193" s="7">
        <v>-1.2325649690636899E-2</v>
      </c>
      <c r="B193" s="7">
        <v>-0.127980962093874</v>
      </c>
      <c r="C193" s="7">
        <v>-6.1243625240718698E-2</v>
      </c>
      <c r="D193" s="7">
        <v>-0.100541053078848</v>
      </c>
      <c r="E193" s="7">
        <v>-9.1515108835773296E-2</v>
      </c>
      <c r="F193" s="7">
        <v>0</v>
      </c>
      <c r="G193" s="3"/>
      <c r="H193" s="3"/>
      <c r="I193" s="13"/>
      <c r="J193" s="13"/>
      <c r="K193" s="13"/>
      <c r="L193" s="13"/>
      <c r="M193" s="13"/>
      <c r="N193" s="13"/>
    </row>
    <row r="194" spans="1:14" ht="18.75" customHeight="1" x14ac:dyDescent="0.35">
      <c r="A194" s="7">
        <v>1.2325649690636899E-2</v>
      </c>
      <c r="B194" s="7">
        <v>-1.11318403688442E-2</v>
      </c>
      <c r="C194" s="7">
        <v>0</v>
      </c>
      <c r="D194" s="7">
        <v>1.90409331993153E-2</v>
      </c>
      <c r="E194" s="7">
        <v>-3.39015516756812E-2</v>
      </c>
      <c r="F194" s="7">
        <v>-2.6201288857456699E-2</v>
      </c>
      <c r="G194" s="3"/>
      <c r="H194" s="3"/>
      <c r="I194" s="13"/>
      <c r="J194" s="13"/>
      <c r="K194" s="13"/>
      <c r="L194" s="13"/>
      <c r="M194" s="13"/>
      <c r="N194" s="13"/>
    </row>
    <row r="195" spans="1:14" ht="18.75" customHeight="1" x14ac:dyDescent="0.35">
      <c r="A195" s="7">
        <v>0</v>
      </c>
      <c r="B195" s="7">
        <v>-3.7383221106071E-3</v>
      </c>
      <c r="C195" s="7">
        <v>0</v>
      </c>
      <c r="D195" s="7">
        <v>-9.4751476421268497E-3</v>
      </c>
      <c r="E195" s="7">
        <v>-3.50913198112702E-2</v>
      </c>
      <c r="F195" s="7">
        <v>8.8132285357532397E-3</v>
      </c>
      <c r="G195" s="3"/>
      <c r="H195" s="3"/>
      <c r="I195" s="13"/>
      <c r="J195" s="13"/>
      <c r="K195" s="13"/>
      <c r="L195" s="13"/>
      <c r="M195" s="13"/>
      <c r="N195" s="13"/>
    </row>
    <row r="196" spans="1:14" ht="18.75" customHeight="1" x14ac:dyDescent="0.35">
      <c r="A196" s="7">
        <v>0</v>
      </c>
      <c r="B196" s="7">
        <v>-1.12995552539334E-2</v>
      </c>
      <c r="C196" s="7">
        <v>0</v>
      </c>
      <c r="D196" s="7">
        <v>0</v>
      </c>
      <c r="E196" s="7">
        <v>-6.4538521137571206E-2</v>
      </c>
      <c r="F196" s="7">
        <v>8.7274118921730898E-3</v>
      </c>
      <c r="G196" s="3"/>
      <c r="H196" s="3"/>
      <c r="I196" s="13"/>
      <c r="J196" s="13"/>
      <c r="K196" s="13"/>
      <c r="L196" s="13"/>
      <c r="M196" s="13"/>
      <c r="N196" s="13"/>
    </row>
    <row r="197" spans="1:14" ht="18.75" customHeight="1" x14ac:dyDescent="0.35">
      <c r="A197" s="7">
        <v>-1.25787822068601E-2</v>
      </c>
      <c r="B197" s="7">
        <v>-3.7950709685516098E-3</v>
      </c>
      <c r="C197" s="7">
        <v>-1.0582109330537E-2</v>
      </c>
      <c r="D197" s="7">
        <v>-2.8986651714749099E-2</v>
      </c>
      <c r="E197" s="7">
        <v>-9.5694510161506707E-3</v>
      </c>
      <c r="F197" s="7">
        <v>0</v>
      </c>
      <c r="G197" s="3"/>
      <c r="H197" s="3"/>
      <c r="I197" s="13"/>
      <c r="J197" s="13"/>
      <c r="K197" s="13"/>
      <c r="L197" s="13"/>
      <c r="M197" s="13"/>
      <c r="N197" s="13"/>
    </row>
    <row r="198" spans="1:14" ht="18.75" customHeight="1" x14ac:dyDescent="0.35">
      <c r="A198" s="7">
        <v>-7.6239251106593698E-3</v>
      </c>
      <c r="B198" s="7">
        <v>3.79507096855153E-3</v>
      </c>
      <c r="C198" s="7">
        <v>0</v>
      </c>
      <c r="D198" s="7">
        <v>1.9420866157560699E-2</v>
      </c>
      <c r="E198" s="7">
        <v>-4.8192864359488802E-3</v>
      </c>
      <c r="F198" s="7">
        <v>2.5751524212571601E-2</v>
      </c>
      <c r="G198" s="3"/>
      <c r="H198" s="3"/>
      <c r="I198" s="13"/>
      <c r="J198" s="13"/>
      <c r="K198" s="13"/>
      <c r="L198" s="13"/>
      <c r="M198" s="13"/>
      <c r="N198" s="13"/>
    </row>
    <row r="199" spans="1:14" ht="18.75" customHeight="1" x14ac:dyDescent="0.35">
      <c r="A199" s="7">
        <v>-5.1151006667703803E-3</v>
      </c>
      <c r="B199" s="7">
        <v>1.50378773645405E-2</v>
      </c>
      <c r="C199" s="7">
        <v>1.0582109330537E-2</v>
      </c>
      <c r="D199" s="7">
        <v>-1.9420866157560699E-2</v>
      </c>
      <c r="E199" s="7">
        <v>-4.8426244757880203E-3</v>
      </c>
      <c r="F199" s="7">
        <v>0</v>
      </c>
      <c r="G199" s="3"/>
      <c r="H199" s="3"/>
      <c r="I199" s="13"/>
      <c r="J199" s="13"/>
      <c r="K199" s="13"/>
      <c r="L199" s="13"/>
      <c r="M199" s="13"/>
      <c r="N199" s="13"/>
    </row>
    <row r="200" spans="1:14" ht="18.75" customHeight="1" x14ac:dyDescent="0.35">
      <c r="A200" s="7">
        <v>2.5608208616736501E-3</v>
      </c>
      <c r="B200" s="7">
        <v>3.72439909098249E-3</v>
      </c>
      <c r="C200" s="7">
        <v>0</v>
      </c>
      <c r="D200" s="7">
        <v>2.8986651714748998E-2</v>
      </c>
      <c r="E200" s="7">
        <v>-9.7561749453646904E-3</v>
      </c>
      <c r="F200" s="7">
        <v>-2.57515242125715E-2</v>
      </c>
      <c r="G200" s="3"/>
      <c r="H200" s="3"/>
      <c r="I200" s="13"/>
      <c r="J200" s="13"/>
      <c r="K200" s="13"/>
      <c r="L200" s="13"/>
      <c r="M200" s="13"/>
      <c r="N200" s="13"/>
    </row>
    <row r="201" spans="1:14" ht="18.75" customHeight="1" x14ac:dyDescent="0.35">
      <c r="A201" s="7">
        <v>-1.2795907056251899E-3</v>
      </c>
      <c r="B201" s="7">
        <v>3.7105793965355499E-3</v>
      </c>
      <c r="C201" s="7">
        <v>0</v>
      </c>
      <c r="D201" s="7">
        <v>0</v>
      </c>
      <c r="E201" s="7">
        <v>-4.9140148024289301E-3</v>
      </c>
      <c r="F201" s="7">
        <v>0</v>
      </c>
      <c r="G201" s="3"/>
      <c r="H201" s="3"/>
      <c r="I201" s="13"/>
      <c r="J201" s="13"/>
      <c r="K201" s="13"/>
      <c r="L201" s="13"/>
      <c r="M201" s="13"/>
      <c r="N201" s="13"/>
    </row>
    <row r="202" spans="1:14" ht="18.75" customHeight="1" x14ac:dyDescent="0.35">
      <c r="A202" s="7">
        <v>6.0850550950957802E-2</v>
      </c>
      <c r="B202" s="7">
        <v>-3.0077455237277999E-2</v>
      </c>
      <c r="C202" s="7">
        <v>0</v>
      </c>
      <c r="D202" s="7">
        <v>2.8170040982946301E-2</v>
      </c>
      <c r="E202" s="7">
        <v>9.8040000966206197E-3</v>
      </c>
      <c r="F202" s="7">
        <v>8.6606484295303002E-3</v>
      </c>
      <c r="G202" s="3"/>
      <c r="H202" s="3"/>
      <c r="I202" s="13"/>
      <c r="J202" s="13"/>
      <c r="K202" s="13"/>
      <c r="L202" s="13"/>
      <c r="M202" s="13"/>
      <c r="N202" s="13"/>
    </row>
    <row r="203" spans="1:14" ht="18.75" customHeight="1" x14ac:dyDescent="0.35">
      <c r="A203" s="7">
        <v>-6.0594501788119801E-2</v>
      </c>
      <c r="B203" s="7">
        <v>2.2642476749759801E-2</v>
      </c>
      <c r="C203" s="7">
        <v>0</v>
      </c>
      <c r="D203" s="7">
        <v>1.8351798614066502E-2</v>
      </c>
      <c r="E203" s="7">
        <v>-2.46926125903714E-2</v>
      </c>
      <c r="F203" s="7">
        <v>-1.73880603217034E-2</v>
      </c>
      <c r="G203" s="3"/>
      <c r="H203" s="3"/>
      <c r="I203" s="13"/>
      <c r="J203" s="13"/>
      <c r="K203" s="13"/>
      <c r="L203" s="13"/>
      <c r="M203" s="13"/>
      <c r="N203" s="13"/>
    </row>
    <row r="204" spans="1:14" ht="18.75" customHeight="1" x14ac:dyDescent="0.35">
      <c r="A204" s="7">
        <v>6.0594501788119801E-2</v>
      </c>
      <c r="B204" s="7">
        <v>-2.2642476749759902E-2</v>
      </c>
      <c r="C204" s="7">
        <v>0</v>
      </c>
      <c r="D204" s="7">
        <v>-9.1386331736288302E-3</v>
      </c>
      <c r="E204" s="7">
        <v>0</v>
      </c>
      <c r="F204" s="7">
        <v>-8.8132285357532692E-3</v>
      </c>
      <c r="G204" s="3"/>
      <c r="H204" s="3"/>
      <c r="I204" s="13"/>
      <c r="J204" s="13"/>
      <c r="K204" s="13"/>
      <c r="L204" s="13"/>
      <c r="M204" s="13"/>
      <c r="N204" s="13"/>
    </row>
    <row r="205" spans="1:14" ht="18.75" customHeight="1" x14ac:dyDescent="0.35">
      <c r="A205" s="7">
        <v>-6.2131781107006297E-2</v>
      </c>
      <c r="B205" s="7">
        <v>0</v>
      </c>
      <c r="C205" s="7">
        <v>0</v>
      </c>
      <c r="D205" s="7">
        <v>0</v>
      </c>
      <c r="E205" s="7">
        <v>-5.0125418235442898E-3</v>
      </c>
      <c r="F205" s="7">
        <v>6.01042981475335E-2</v>
      </c>
      <c r="G205" s="3"/>
      <c r="H205" s="3"/>
      <c r="I205" s="13"/>
      <c r="J205" s="13"/>
      <c r="K205" s="13"/>
      <c r="L205" s="13"/>
      <c r="M205" s="13"/>
      <c r="N205" s="13"/>
    </row>
    <row r="206" spans="1:14" ht="18.75" customHeight="1" x14ac:dyDescent="0.35">
      <c r="A206" s="7">
        <v>4.0206420478040399E-2</v>
      </c>
      <c r="B206" s="7">
        <v>3.0077455237277999E-2</v>
      </c>
      <c r="C206" s="7">
        <v>1.04712998672954E-2</v>
      </c>
      <c r="D206" s="7">
        <v>1.81850179515941E-2</v>
      </c>
      <c r="E206" s="7">
        <v>2.4815169119723798E-2</v>
      </c>
      <c r="F206" s="7">
        <v>0</v>
      </c>
      <c r="G206" s="3"/>
      <c r="H206" s="3"/>
      <c r="I206" s="13"/>
      <c r="J206" s="13"/>
      <c r="K206" s="13"/>
      <c r="L206" s="13"/>
      <c r="M206" s="13"/>
      <c r="N206" s="13"/>
    </row>
    <row r="207" spans="1:14" ht="18.75" customHeight="1" x14ac:dyDescent="0.35">
      <c r="A207" s="7">
        <v>-1.48886124937505E-2</v>
      </c>
      <c r="B207" s="7">
        <v>7.38010729762246E-3</v>
      </c>
      <c r="C207" s="7">
        <v>1.0362787035546699E-2</v>
      </c>
      <c r="D207" s="7">
        <v>0</v>
      </c>
      <c r="E207" s="7">
        <v>5.2518034283446403E-2</v>
      </c>
      <c r="F207" s="7">
        <v>-2.5316724118552701E-2</v>
      </c>
      <c r="G207" s="3"/>
      <c r="H207" s="3"/>
      <c r="I207" s="13"/>
      <c r="J207" s="13"/>
      <c r="K207" s="13"/>
      <c r="L207" s="13"/>
      <c r="M207" s="13"/>
      <c r="N207" s="13"/>
    </row>
    <row r="208" spans="1:14" ht="18.75" customHeight="1" x14ac:dyDescent="0.35">
      <c r="A208" s="7">
        <v>0</v>
      </c>
      <c r="B208" s="7">
        <v>7.3260400920728804E-3</v>
      </c>
      <c r="C208" s="7">
        <v>1.0256500167189099E-2</v>
      </c>
      <c r="D208" s="7">
        <v>2.6667497906348401E-2</v>
      </c>
      <c r="E208" s="7">
        <v>-7.2320661579625994E-2</v>
      </c>
      <c r="F208" s="7">
        <v>-2.59743454932275E-2</v>
      </c>
      <c r="G208" s="3"/>
      <c r="H208" s="3"/>
      <c r="I208" s="13"/>
      <c r="J208" s="13"/>
      <c r="K208" s="13"/>
      <c r="L208" s="13"/>
      <c r="M208" s="13"/>
      <c r="N208" s="13"/>
    </row>
    <row r="209" spans="1:14" ht="18.75" customHeight="1" x14ac:dyDescent="0.35">
      <c r="A209" s="7">
        <v>0</v>
      </c>
      <c r="B209" s="7">
        <v>-1.47061473896954E-2</v>
      </c>
      <c r="C209" s="7">
        <v>0</v>
      </c>
      <c r="D209" s="7">
        <v>8.7395452403328799E-3</v>
      </c>
      <c r="E209" s="7">
        <v>0</v>
      </c>
      <c r="F209" s="7">
        <v>-3.5719538818387499E-2</v>
      </c>
      <c r="G209" s="3"/>
      <c r="H209" s="3"/>
      <c r="I209" s="13"/>
      <c r="J209" s="13"/>
      <c r="K209" s="13"/>
      <c r="L209" s="13"/>
      <c r="M209" s="13"/>
      <c r="N209" s="13"/>
    </row>
    <row r="210" spans="1:14" ht="18.75" customHeight="1" x14ac:dyDescent="0.35">
      <c r="A210" s="7">
        <v>0</v>
      </c>
      <c r="B210" s="7">
        <v>-1.8692133012152501E-2</v>
      </c>
      <c r="C210" s="7">
        <v>-1.0256500167189099E-2</v>
      </c>
      <c r="D210" s="7">
        <v>-3.5407043146681298E-2</v>
      </c>
      <c r="E210" s="7">
        <v>-1.0050335853501499E-2</v>
      </c>
      <c r="F210" s="7">
        <v>5.3107599140090903E-2</v>
      </c>
      <c r="G210" s="3"/>
      <c r="H210" s="3"/>
      <c r="I210" s="13"/>
      <c r="J210" s="13"/>
      <c r="K210" s="13"/>
      <c r="L210" s="13"/>
      <c r="M210" s="13"/>
      <c r="N210" s="13"/>
    </row>
    <row r="211" spans="1:14" ht="18.75" customHeight="1" x14ac:dyDescent="0.35">
      <c r="A211" s="7">
        <v>0</v>
      </c>
      <c r="B211" s="7">
        <v>-2.6770241064604801E-2</v>
      </c>
      <c r="C211" s="7">
        <v>0</v>
      </c>
      <c r="D211" s="7">
        <v>0</v>
      </c>
      <c r="E211" s="7">
        <v>1.0050335853501499E-2</v>
      </c>
      <c r="F211" s="7">
        <v>0</v>
      </c>
      <c r="G211" s="3"/>
      <c r="H211" s="3"/>
      <c r="I211" s="13"/>
      <c r="J211" s="13"/>
      <c r="K211" s="13"/>
      <c r="L211" s="13"/>
      <c r="M211" s="13"/>
      <c r="N211" s="13"/>
    </row>
    <row r="212" spans="1:14" ht="18.75" customHeight="1" x14ac:dyDescent="0.35">
      <c r="A212" s="7">
        <v>0</v>
      </c>
      <c r="B212" s="7">
        <v>-2.3530497410194199E-2</v>
      </c>
      <c r="C212" s="7">
        <v>0</v>
      </c>
      <c r="D212" s="7">
        <v>-2.7398183392032E-2</v>
      </c>
      <c r="E212" s="7">
        <v>-2.5317807984289901E-2</v>
      </c>
      <c r="F212" s="7">
        <v>0</v>
      </c>
      <c r="G212" s="3"/>
      <c r="H212" s="3"/>
      <c r="I212" s="13"/>
      <c r="J212" s="13"/>
      <c r="K212" s="13"/>
      <c r="L212" s="13"/>
      <c r="M212" s="13"/>
      <c r="N212" s="13"/>
    </row>
    <row r="213" spans="1:14" ht="18.75" customHeight="1" x14ac:dyDescent="0.35">
      <c r="A213" s="7">
        <v>-1.9947637809696099E-2</v>
      </c>
      <c r="B213" s="7">
        <v>1.18344576470028E-2</v>
      </c>
      <c r="C213" s="7">
        <v>0</v>
      </c>
      <c r="D213" s="7">
        <v>7.1459972927962995E-2</v>
      </c>
      <c r="E213" s="7">
        <v>5.00104205746612E-2</v>
      </c>
      <c r="F213" s="7">
        <v>1.70908757830413E-2</v>
      </c>
      <c r="G213" s="3"/>
      <c r="H213" s="3"/>
      <c r="I213" s="13"/>
      <c r="J213" s="13"/>
      <c r="K213" s="13"/>
      <c r="L213" s="13"/>
      <c r="M213" s="13"/>
      <c r="N213" s="13"/>
    </row>
    <row r="214" spans="1:14" ht="18.75" customHeight="1" x14ac:dyDescent="0.35">
      <c r="A214" s="7">
        <v>-2.8093493129200601E-3</v>
      </c>
      <c r="B214" s="7">
        <v>0</v>
      </c>
      <c r="C214" s="7">
        <v>-1.03627870355465E-2</v>
      </c>
      <c r="D214" s="7">
        <v>-8.6547463892499201E-3</v>
      </c>
      <c r="E214" s="7">
        <v>-1.47422817372033E-2</v>
      </c>
      <c r="F214" s="7">
        <v>0</v>
      </c>
      <c r="G214" s="3"/>
      <c r="H214" s="3"/>
      <c r="I214" s="13"/>
      <c r="J214" s="13"/>
      <c r="K214" s="13"/>
      <c r="L214" s="13"/>
      <c r="M214" s="13"/>
      <c r="N214" s="13"/>
    </row>
    <row r="215" spans="1:14" ht="18.75" customHeight="1" x14ac:dyDescent="0.35">
      <c r="A215" s="7">
        <v>2.2756987122616298E-2</v>
      </c>
      <c r="B215" s="7">
        <v>0</v>
      </c>
      <c r="C215" s="7">
        <v>3.0771658666753701E-2</v>
      </c>
      <c r="D215" s="7">
        <v>-8.7395452403329302E-3</v>
      </c>
      <c r="E215" s="7">
        <v>-2.0000666706669501E-2</v>
      </c>
      <c r="F215" s="7">
        <v>8.4413973165653102E-3</v>
      </c>
      <c r="G215" s="3"/>
      <c r="H215" s="3"/>
      <c r="I215" s="13"/>
      <c r="J215" s="13"/>
      <c r="K215" s="13"/>
      <c r="L215" s="13"/>
      <c r="M215" s="13"/>
      <c r="N215" s="13"/>
    </row>
    <row r="216" spans="1:14" ht="18.75" customHeight="1" x14ac:dyDescent="0.35">
      <c r="A216" s="7">
        <v>-2.4805118918971102E-2</v>
      </c>
      <c r="B216" s="7">
        <v>3.3965601912002798E-2</v>
      </c>
      <c r="C216" s="7">
        <v>0</v>
      </c>
      <c r="D216" s="7">
        <v>4.2926830566575702E-2</v>
      </c>
      <c r="E216" s="7">
        <v>5.8840500022933402E-2</v>
      </c>
      <c r="F216" s="7">
        <v>2.48965733170998E-2</v>
      </c>
      <c r="G216" s="3"/>
      <c r="H216" s="3"/>
      <c r="I216" s="13"/>
      <c r="J216" s="13"/>
      <c r="K216" s="13"/>
      <c r="L216" s="13"/>
      <c r="M216" s="13"/>
      <c r="N216" s="13"/>
    </row>
    <row r="217" spans="1:14" ht="18.75" customHeight="1" x14ac:dyDescent="0.35">
      <c r="A217" s="7">
        <v>0</v>
      </c>
      <c r="B217" s="7">
        <v>-7.2473044827938296E-3</v>
      </c>
      <c r="C217" s="7">
        <v>1.0050335853501499E-2</v>
      </c>
      <c r="D217" s="7">
        <v>-4.2926830566575598E-2</v>
      </c>
      <c r="E217" s="7">
        <v>-4.8790164169431903E-2</v>
      </c>
      <c r="F217" s="7">
        <v>8.1657444684141E-3</v>
      </c>
      <c r="G217" s="3"/>
      <c r="H217" s="3"/>
      <c r="I217" s="13"/>
      <c r="J217" s="13"/>
      <c r="K217" s="13"/>
      <c r="L217" s="13"/>
      <c r="M217" s="13"/>
      <c r="N217" s="13"/>
    </row>
    <row r="218" spans="1:14" ht="18.75" customHeight="1" x14ac:dyDescent="0.35">
      <c r="A218" s="7">
        <v>-2.5631167640006498E-4</v>
      </c>
      <c r="B218" s="7">
        <v>0</v>
      </c>
      <c r="C218" s="7">
        <v>-1.0050335853501499E-2</v>
      </c>
      <c r="D218" s="7">
        <v>0</v>
      </c>
      <c r="E218" s="7">
        <v>-3.0459207484708602E-2</v>
      </c>
      <c r="F218" s="7">
        <v>0</v>
      </c>
      <c r="G218" s="3"/>
      <c r="H218" s="3"/>
      <c r="I218" s="13"/>
      <c r="J218" s="13"/>
      <c r="K218" s="13"/>
      <c r="L218" s="13"/>
      <c r="M218" s="13"/>
      <c r="N218" s="13"/>
    </row>
    <row r="219" spans="1:14" ht="18.75" customHeight="1" x14ac:dyDescent="0.35">
      <c r="A219" s="7">
        <v>0</v>
      </c>
      <c r="B219" s="7">
        <v>-7.30021157210743E-3</v>
      </c>
      <c r="C219" s="7">
        <v>0</v>
      </c>
      <c r="D219" s="7">
        <v>-1.7702217056739199E-2</v>
      </c>
      <c r="E219" s="7">
        <v>-5.1679701584425603E-3</v>
      </c>
      <c r="F219" s="7">
        <v>3.2004094922286203E-2</v>
      </c>
      <c r="G219" s="3"/>
      <c r="H219" s="3"/>
      <c r="I219" s="13"/>
      <c r="J219" s="13"/>
      <c r="K219" s="13"/>
      <c r="L219" s="13"/>
      <c r="M219" s="13"/>
      <c r="N219" s="13"/>
    </row>
    <row r="220" spans="1:14" ht="18.75" customHeight="1" x14ac:dyDescent="0.35">
      <c r="A220" s="7">
        <v>0</v>
      </c>
      <c r="B220" s="7">
        <v>-1.8485187808500999E-2</v>
      </c>
      <c r="C220" s="7">
        <v>-2.0408871631207099E-2</v>
      </c>
      <c r="D220" s="7">
        <v>-2.7150298801203301E-2</v>
      </c>
      <c r="E220" s="7">
        <v>-1.5666116744399501E-2</v>
      </c>
      <c r="F220" s="7">
        <v>0</v>
      </c>
      <c r="G220" s="3"/>
      <c r="H220" s="3"/>
      <c r="I220" s="13"/>
      <c r="J220" s="13"/>
      <c r="K220" s="13"/>
      <c r="L220" s="13"/>
      <c r="M220" s="13"/>
      <c r="N220" s="13"/>
    </row>
    <row r="221" spans="1:14" ht="18.75" customHeight="1" x14ac:dyDescent="0.35">
      <c r="A221" s="7">
        <v>0</v>
      </c>
      <c r="B221" s="7">
        <v>-1.8833335655257299E-2</v>
      </c>
      <c r="C221" s="7">
        <v>-1.03627870355465E-2</v>
      </c>
      <c r="D221" s="7">
        <v>-4.6948991980572397E-2</v>
      </c>
      <c r="E221" s="7">
        <v>-2.1277398447285E-2</v>
      </c>
      <c r="F221" s="7">
        <v>0</v>
      </c>
      <c r="G221" s="3"/>
      <c r="H221" s="3"/>
      <c r="I221" s="13"/>
      <c r="J221" s="13"/>
      <c r="K221" s="13"/>
      <c r="L221" s="13"/>
      <c r="M221" s="13"/>
      <c r="N221" s="13"/>
    </row>
    <row r="222" spans="1:14" ht="18.75" customHeight="1" x14ac:dyDescent="0.35">
      <c r="A222" s="7">
        <v>-1.0565747047780001E-2</v>
      </c>
      <c r="B222" s="7">
        <v>-7.63458853792551E-3</v>
      </c>
      <c r="C222" s="7">
        <v>1.0362787035546699E-2</v>
      </c>
      <c r="D222" s="7">
        <v>1.90409331993153E-2</v>
      </c>
      <c r="E222" s="7">
        <v>-5.3908486348764198E-3</v>
      </c>
      <c r="F222" s="7">
        <v>2.3346380836200699E-2</v>
      </c>
      <c r="G222" s="3"/>
      <c r="H222" s="3"/>
      <c r="I222" s="13"/>
      <c r="J222" s="13"/>
      <c r="K222" s="13"/>
      <c r="L222" s="13"/>
      <c r="M222" s="13"/>
      <c r="N222" s="13"/>
    </row>
    <row r="223" spans="1:14" ht="18.75" customHeight="1" x14ac:dyDescent="0.35">
      <c r="A223" s="7">
        <v>8.1919940185288503E-2</v>
      </c>
      <c r="B223" s="7">
        <v>-3.8372444754590299E-3</v>
      </c>
      <c r="C223" s="7">
        <v>0</v>
      </c>
      <c r="D223" s="7">
        <v>1.86948933408193E-2</v>
      </c>
      <c r="E223" s="7">
        <v>2.6668247082161301E-2</v>
      </c>
      <c r="F223" s="7">
        <v>-1.5508820078251001E-2</v>
      </c>
      <c r="G223" s="3"/>
      <c r="H223" s="3"/>
      <c r="I223" s="13"/>
      <c r="J223" s="13"/>
      <c r="K223" s="13"/>
      <c r="L223" s="13"/>
      <c r="M223" s="13"/>
      <c r="N223" s="13"/>
    </row>
    <row r="224" spans="1:14" ht="18.75" customHeight="1" x14ac:dyDescent="0.35">
      <c r="A224" s="7">
        <v>0</v>
      </c>
      <c r="B224" s="7">
        <v>-3.8520256578409599E-3</v>
      </c>
      <c r="C224" s="7">
        <v>1.0256500167189099E-2</v>
      </c>
      <c r="D224" s="7">
        <v>0</v>
      </c>
      <c r="E224" s="7">
        <v>-2.1277398447285E-2</v>
      </c>
      <c r="F224" s="7">
        <v>0</v>
      </c>
      <c r="G224" s="3"/>
      <c r="H224" s="3"/>
      <c r="I224" s="13"/>
      <c r="J224" s="13"/>
      <c r="K224" s="13"/>
      <c r="L224" s="13"/>
      <c r="M224" s="13"/>
      <c r="N224" s="13"/>
    </row>
    <row r="225" spans="1:14" ht="18.75" customHeight="1" x14ac:dyDescent="0.35">
      <c r="A225" s="7">
        <v>-7.0390289730954195E-2</v>
      </c>
      <c r="B225" s="7">
        <v>-7.7529390497734904E-3</v>
      </c>
      <c r="C225" s="7">
        <v>0</v>
      </c>
      <c r="D225" s="7">
        <v>1.8351798614066502E-2</v>
      </c>
      <c r="E225" s="7">
        <v>-2.17399866364059E-2</v>
      </c>
      <c r="F225" s="7">
        <v>0</v>
      </c>
      <c r="G225" s="3"/>
      <c r="H225" s="3"/>
      <c r="I225" s="13"/>
      <c r="J225" s="13"/>
      <c r="K225" s="13"/>
      <c r="L225" s="13"/>
      <c r="M225" s="13"/>
      <c r="N225" s="13"/>
    </row>
    <row r="226" spans="1:14" ht="18.75" customHeight="1" x14ac:dyDescent="0.35">
      <c r="A226" s="7">
        <v>7.0617497369163298E-2</v>
      </c>
      <c r="B226" s="7">
        <v>1.9268793119381698E-2</v>
      </c>
      <c r="C226" s="7">
        <v>1.0152371464017901E-2</v>
      </c>
      <c r="D226" s="7">
        <v>0</v>
      </c>
      <c r="E226" s="7">
        <v>4.30173850836909E-2</v>
      </c>
      <c r="F226" s="7">
        <v>1.5508820078251001E-2</v>
      </c>
      <c r="G226" s="3"/>
      <c r="H226" s="3"/>
      <c r="I226" s="13"/>
      <c r="J226" s="13"/>
      <c r="K226" s="13"/>
      <c r="L226" s="13"/>
      <c r="M226" s="13"/>
      <c r="N226" s="13"/>
    </row>
    <row r="227" spans="1:14" ht="18.75" customHeight="1" x14ac:dyDescent="0.35">
      <c r="A227" s="7">
        <v>0</v>
      </c>
      <c r="B227" s="7">
        <v>3.8080046016175E-3</v>
      </c>
      <c r="C227" s="7">
        <v>-1.0152371464018E-2</v>
      </c>
      <c r="D227" s="7">
        <v>9.0463847779653703E-3</v>
      </c>
      <c r="E227" s="7">
        <v>-1.0582109330537E-2</v>
      </c>
      <c r="F227" s="7">
        <v>-3.1253906080726902E-2</v>
      </c>
      <c r="G227" s="3"/>
      <c r="H227" s="3"/>
      <c r="I227" s="13"/>
      <c r="J227" s="13"/>
      <c r="K227" s="13"/>
      <c r="L227" s="13"/>
      <c r="M227" s="13"/>
      <c r="N227" s="13"/>
    </row>
    <row r="228" spans="1:14" ht="18.75" customHeight="1" x14ac:dyDescent="0.35">
      <c r="A228" s="7">
        <v>0</v>
      </c>
      <c r="B228" s="7">
        <v>0</v>
      </c>
      <c r="C228" s="7">
        <v>0</v>
      </c>
      <c r="D228" s="7">
        <v>-1.81850179515941E-2</v>
      </c>
      <c r="E228" s="7">
        <v>0</v>
      </c>
      <c r="F228" s="7">
        <v>0</v>
      </c>
      <c r="G228" s="3"/>
      <c r="H228" s="3"/>
      <c r="I228" s="13"/>
      <c r="J228" s="13"/>
      <c r="K228" s="13"/>
      <c r="L228" s="13"/>
      <c r="M228" s="13"/>
      <c r="N228" s="13"/>
    </row>
    <row r="229" spans="1:14" ht="18.75" customHeight="1" x14ac:dyDescent="0.35">
      <c r="A229" s="7">
        <v>2.2473067973257699E-2</v>
      </c>
      <c r="B229" s="7">
        <v>0</v>
      </c>
      <c r="C229" s="7">
        <v>1.0152371464017901E-2</v>
      </c>
      <c r="D229" s="7">
        <v>1.81850179515941E-2</v>
      </c>
      <c r="E229" s="7">
        <v>1.0582109330537E-2</v>
      </c>
      <c r="F229" s="7">
        <v>0</v>
      </c>
      <c r="G229" s="3"/>
      <c r="H229" s="3"/>
      <c r="I229" s="13"/>
      <c r="J229" s="13"/>
      <c r="K229" s="13"/>
      <c r="L229" s="13"/>
      <c r="M229" s="13"/>
      <c r="N229" s="13"/>
    </row>
    <row r="230" spans="1:14" ht="18.75" customHeight="1" x14ac:dyDescent="0.35">
      <c r="A230" s="7">
        <v>0</v>
      </c>
      <c r="B230" s="7">
        <v>-1.14718330133846E-2</v>
      </c>
      <c r="C230" s="7">
        <v>1.0050335853501499E-2</v>
      </c>
      <c r="D230" s="7">
        <v>-2.7398183392032E-2</v>
      </c>
      <c r="E230" s="7">
        <v>-5.2770571008437803E-3</v>
      </c>
      <c r="F230" s="7">
        <v>-7.9705529240238805E-3</v>
      </c>
      <c r="G230" s="3"/>
      <c r="H230" s="3"/>
      <c r="I230" s="13"/>
      <c r="J230" s="13"/>
      <c r="K230" s="13"/>
      <c r="L230" s="13"/>
      <c r="M230" s="13"/>
      <c r="N230" s="13"/>
    </row>
    <row r="231" spans="1:14" ht="18.75" customHeight="1" x14ac:dyDescent="0.35">
      <c r="A231" s="7">
        <v>-8.0969217152127196E-2</v>
      </c>
      <c r="B231" s="7">
        <v>7.6638284117672203E-3</v>
      </c>
      <c r="C231" s="7">
        <v>0</v>
      </c>
      <c r="D231" s="7">
        <v>4.5258404118375603E-2</v>
      </c>
      <c r="E231" s="7">
        <v>0.12889101306802001</v>
      </c>
      <c r="F231" s="7">
        <v>0</v>
      </c>
      <c r="G231" s="3"/>
      <c r="H231" s="3"/>
      <c r="I231" s="13"/>
      <c r="J231" s="13"/>
      <c r="K231" s="13"/>
      <c r="L231" s="13"/>
      <c r="M231" s="13"/>
      <c r="N231" s="13"/>
    </row>
    <row r="232" spans="1:14" ht="18.75" customHeight="1" x14ac:dyDescent="0.35">
      <c r="A232" s="7">
        <v>-1.2121348190294E-2</v>
      </c>
      <c r="B232" s="7">
        <v>-1.53868449893404E-2</v>
      </c>
      <c r="C232" s="7">
        <v>-1.0050335853501499E-2</v>
      </c>
      <c r="D232" s="7">
        <v>2.6201568809587499E-2</v>
      </c>
      <c r="E232" s="7">
        <v>-4.2761859338081701E-2</v>
      </c>
      <c r="F232" s="7">
        <v>0</v>
      </c>
      <c r="G232" s="3"/>
      <c r="H232" s="3"/>
      <c r="I232" s="13"/>
      <c r="J232" s="13"/>
      <c r="K232" s="13"/>
      <c r="L232" s="13"/>
      <c r="M232" s="13"/>
      <c r="N232" s="13"/>
    </row>
    <row r="233" spans="1:14" ht="18.75" customHeight="1" x14ac:dyDescent="0.35">
      <c r="A233" s="7">
        <v>0</v>
      </c>
      <c r="B233" s="7">
        <v>7.7230165775733096E-3</v>
      </c>
      <c r="C233" s="7">
        <v>1.0050335853501499E-2</v>
      </c>
      <c r="D233" s="7">
        <v>-8.6547463892499201E-3</v>
      </c>
      <c r="E233" s="7">
        <v>3.3415996919844003E-2</v>
      </c>
      <c r="F233" s="7">
        <v>1.5878078168550198E-2</v>
      </c>
      <c r="G233" s="3"/>
      <c r="H233" s="3"/>
      <c r="I233" s="13"/>
      <c r="J233" s="13"/>
      <c r="K233" s="13"/>
      <c r="L233" s="13"/>
      <c r="M233" s="13"/>
      <c r="N233" s="13"/>
    </row>
    <row r="234" spans="1:14" ht="18.75" customHeight="1" x14ac:dyDescent="0.35">
      <c r="A234" s="7">
        <v>0</v>
      </c>
      <c r="B234" s="7">
        <v>-3.8520256578409599E-3</v>
      </c>
      <c r="C234" s="7">
        <v>0</v>
      </c>
      <c r="D234" s="7">
        <v>0</v>
      </c>
      <c r="E234" s="7">
        <v>-1.41846349919564E-2</v>
      </c>
      <c r="F234" s="7">
        <v>-7.9075252445263196E-3</v>
      </c>
      <c r="G234" s="3"/>
      <c r="H234" s="3"/>
      <c r="I234" s="13"/>
      <c r="J234" s="13"/>
      <c r="K234" s="13"/>
      <c r="L234" s="13"/>
      <c r="M234" s="13"/>
      <c r="N234" s="13"/>
    </row>
    <row r="235" spans="1:14" ht="18.75" customHeight="1" x14ac:dyDescent="0.35">
      <c r="A235" s="7">
        <v>-2.21956570314094E-2</v>
      </c>
      <c r="B235" s="7">
        <v>0</v>
      </c>
      <c r="C235" s="7">
        <v>0</v>
      </c>
      <c r="D235" s="7">
        <v>2.5751642256103099E-2</v>
      </c>
      <c r="E235" s="7">
        <v>-2.4097551579060499E-2</v>
      </c>
      <c r="F235" s="7">
        <v>1.5745086002475799E-2</v>
      </c>
      <c r="G235" s="3"/>
      <c r="H235" s="3"/>
      <c r="I235" s="13"/>
      <c r="J235" s="13"/>
      <c r="K235" s="13"/>
      <c r="L235" s="13"/>
      <c r="M235" s="13"/>
      <c r="N235" s="13"/>
    </row>
    <row r="236" spans="1:14" ht="18.75" customHeight="1" x14ac:dyDescent="0.35">
      <c r="A236" s="7">
        <v>3.6723793300227597E-2</v>
      </c>
      <c r="B236" s="7">
        <v>0</v>
      </c>
      <c r="C236" s="7">
        <v>-1.0050335853501499E-2</v>
      </c>
      <c r="D236" s="7">
        <v>-8.5164118502345995E-3</v>
      </c>
      <c r="E236" s="7">
        <v>-3.9806250400419602E-2</v>
      </c>
      <c r="F236" s="7">
        <v>0</v>
      </c>
      <c r="G236" s="3"/>
      <c r="H236" s="3"/>
      <c r="I236" s="13"/>
      <c r="J236" s="13"/>
      <c r="K236" s="13"/>
      <c r="L236" s="13"/>
      <c r="M236" s="13"/>
      <c r="N236" s="13"/>
    </row>
    <row r="237" spans="1:14" ht="18.75" customHeight="1" x14ac:dyDescent="0.35">
      <c r="A237" s="7">
        <v>-4.9270995466577497E-2</v>
      </c>
      <c r="B237" s="7">
        <v>-2.3441505351373602E-2</v>
      </c>
      <c r="C237" s="7">
        <v>-1.0152371464018E-2</v>
      </c>
      <c r="D237" s="7">
        <v>-8.5804840166184507E-3</v>
      </c>
      <c r="E237" s="7">
        <v>0</v>
      </c>
      <c r="F237" s="7">
        <v>3.0773099722874901E-2</v>
      </c>
      <c r="G237" s="3"/>
      <c r="H237" s="3"/>
      <c r="I237" s="13"/>
      <c r="J237" s="13"/>
      <c r="K237" s="13"/>
      <c r="L237" s="13"/>
      <c r="M237" s="13"/>
      <c r="N237" s="13"/>
    </row>
    <row r="238" spans="1:14" ht="18.75" customHeight="1" x14ac:dyDescent="0.35">
      <c r="A238" s="7">
        <v>0</v>
      </c>
      <c r="B238" s="7">
        <v>-1.1927989836855999E-2</v>
      </c>
      <c r="C238" s="7">
        <v>0</v>
      </c>
      <c r="D238" s="7">
        <v>0</v>
      </c>
      <c r="E238" s="7">
        <v>0</v>
      </c>
      <c r="F238" s="7">
        <v>2.24720018931263E-2</v>
      </c>
      <c r="G238" s="3"/>
      <c r="H238" s="3"/>
      <c r="I238" s="13"/>
      <c r="J238" s="13"/>
      <c r="K238" s="13"/>
      <c r="L238" s="13"/>
      <c r="M238" s="13"/>
      <c r="N238" s="13"/>
    </row>
    <row r="239" spans="1:14" ht="18.75" customHeight="1" x14ac:dyDescent="0.35">
      <c r="A239" s="7">
        <v>-1.5267508844071701E-2</v>
      </c>
      <c r="B239" s="7">
        <v>0</v>
      </c>
      <c r="C239" s="7">
        <v>-1.0256500167189099E-2</v>
      </c>
      <c r="D239" s="7">
        <v>-8.6547463892499201E-3</v>
      </c>
      <c r="E239" s="7">
        <v>-5.0890695074712897E-3</v>
      </c>
      <c r="F239" s="7">
        <v>-2.24720018931262E-2</v>
      </c>
      <c r="G239" s="3"/>
      <c r="H239" s="3"/>
      <c r="I239" s="13"/>
      <c r="J239" s="13"/>
      <c r="K239" s="13"/>
      <c r="L239" s="13"/>
      <c r="M239" s="13"/>
      <c r="N239" s="13"/>
    </row>
    <row r="240" spans="1:14" ht="18.75" customHeight="1" x14ac:dyDescent="0.35">
      <c r="A240" s="7">
        <v>-1.23839803595678E-2</v>
      </c>
      <c r="B240" s="7">
        <v>-4.0064189875817198E-3</v>
      </c>
      <c r="C240" s="7">
        <v>0</v>
      </c>
      <c r="D240" s="7">
        <v>-1.7546822420337602E-2</v>
      </c>
      <c r="E240" s="7">
        <v>0</v>
      </c>
      <c r="F240" s="7">
        <v>0</v>
      </c>
      <c r="G240" s="3"/>
      <c r="H240" s="3"/>
      <c r="I240" s="13"/>
      <c r="J240" s="13"/>
      <c r="K240" s="13"/>
      <c r="L240" s="13"/>
      <c r="M240" s="13"/>
      <c r="N240" s="13"/>
    </row>
    <row r="241" spans="1:14" ht="18.75" customHeight="1" x14ac:dyDescent="0.35">
      <c r="A241" s="7">
        <v>3.51985812026651E-2</v>
      </c>
      <c r="B241" s="7">
        <v>-4.0267688402471297E-3</v>
      </c>
      <c r="C241" s="7">
        <v>1.0256500167189099E-2</v>
      </c>
      <c r="D241" s="7">
        <v>8.8072771800046992E-3</v>
      </c>
      <c r="E241" s="7">
        <v>-5.1151006667703803E-3</v>
      </c>
      <c r="F241" s="7">
        <v>-1.5264279644623799E-2</v>
      </c>
      <c r="G241" s="3"/>
      <c r="H241" s="3"/>
      <c r="I241" s="13"/>
      <c r="J241" s="13"/>
      <c r="K241" s="13"/>
      <c r="L241" s="13"/>
      <c r="M241" s="13"/>
      <c r="N241" s="13"/>
    </row>
    <row r="242" spans="1:14" ht="18.75" customHeight="1" x14ac:dyDescent="0.35">
      <c r="A242" s="7">
        <v>-4.8790058906279701E-2</v>
      </c>
      <c r="B242" s="7">
        <v>4.0267688402471696E-3</v>
      </c>
      <c r="C242" s="7">
        <v>0</v>
      </c>
      <c r="D242" s="7">
        <v>-1.7702217056739199E-2</v>
      </c>
      <c r="E242" s="7">
        <v>-1.55041865359653E-2</v>
      </c>
      <c r="F242" s="7">
        <v>-1.5508820078251001E-2</v>
      </c>
      <c r="G242" s="3"/>
      <c r="H242" s="3"/>
      <c r="I242" s="13"/>
      <c r="J242" s="13"/>
      <c r="K242" s="13"/>
      <c r="L242" s="13"/>
      <c r="M242" s="13"/>
      <c r="N242" s="13"/>
    </row>
    <row r="243" spans="1:14" ht="18.75" customHeight="1" x14ac:dyDescent="0.35">
      <c r="A243" s="7">
        <v>1.30720672132872E-2</v>
      </c>
      <c r="B243" s="7">
        <v>0</v>
      </c>
      <c r="C243" s="7">
        <v>-1.0256500167189099E-2</v>
      </c>
      <c r="D243" s="7">
        <v>2.64417622970721E-2</v>
      </c>
      <c r="E243" s="7">
        <v>-2.6386755173195001E-2</v>
      </c>
      <c r="F243" s="7">
        <v>1.5508820078251001E-2</v>
      </c>
      <c r="G243" s="3"/>
      <c r="H243" s="3"/>
      <c r="I243" s="13"/>
      <c r="J243" s="13"/>
      <c r="K243" s="13"/>
      <c r="L243" s="13"/>
      <c r="M243" s="13"/>
      <c r="N243" s="13"/>
    </row>
    <row r="244" spans="1:14" ht="18.75" customHeight="1" x14ac:dyDescent="0.35">
      <c r="A244" s="7">
        <v>1.29033908498952E-2</v>
      </c>
      <c r="B244" s="7">
        <v>-8.0655671045690696E-3</v>
      </c>
      <c r="C244" s="7">
        <v>-1.03627870355465E-2</v>
      </c>
      <c r="D244" s="7">
        <v>-8.7395452403329302E-3</v>
      </c>
      <c r="E244" s="7">
        <v>-1.07527917762619E-2</v>
      </c>
      <c r="F244" s="7">
        <v>1.5264279644623799E-2</v>
      </c>
      <c r="G244" s="3"/>
      <c r="H244" s="3"/>
      <c r="I244" s="13"/>
      <c r="J244" s="13"/>
      <c r="K244" s="13"/>
      <c r="L244" s="13"/>
      <c r="M244" s="13"/>
      <c r="N244" s="13"/>
    </row>
    <row r="245" spans="1:14" ht="18.75" customHeight="1" x14ac:dyDescent="0.35">
      <c r="A245" s="7">
        <v>-6.6249311779354503E-2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3"/>
      <c r="H245" s="3"/>
      <c r="I245" s="13"/>
      <c r="J245" s="13"/>
      <c r="K245" s="13"/>
      <c r="L245" s="13"/>
      <c r="M245" s="13"/>
      <c r="N245" s="13"/>
    </row>
    <row r="246" spans="1:14" ht="18.75" customHeight="1" x14ac:dyDescent="0.35">
      <c r="A246" s="7">
        <v>8.9063912622451696E-2</v>
      </c>
      <c r="B246" s="7">
        <v>0</v>
      </c>
      <c r="C246" s="7">
        <v>0</v>
      </c>
      <c r="D246" s="7">
        <v>0</v>
      </c>
      <c r="E246" s="7">
        <v>2.6668247082161301E-2</v>
      </c>
      <c r="F246" s="7">
        <v>-1.5264279644623799E-2</v>
      </c>
      <c r="G246" s="3"/>
      <c r="H246" s="3"/>
      <c r="I246" s="13"/>
      <c r="J246" s="13"/>
      <c r="K246" s="13"/>
      <c r="L246" s="13"/>
      <c r="M246" s="13"/>
      <c r="N246" s="13"/>
    </row>
    <row r="247" spans="1:14" ht="18.75" customHeight="1" x14ac:dyDescent="0.35">
      <c r="A247" s="7">
        <v>0</v>
      </c>
      <c r="B247" s="7">
        <v>8.0655671045690193E-3</v>
      </c>
      <c r="C247" s="7">
        <v>-1.04712998672954E-2</v>
      </c>
      <c r="D247" s="7">
        <v>-4.4852515857942497E-2</v>
      </c>
      <c r="E247" s="7">
        <v>0</v>
      </c>
      <c r="F247" s="7">
        <v>-3.92244590047508E-2</v>
      </c>
      <c r="G247" s="3"/>
      <c r="H247" s="3"/>
      <c r="I247" s="13"/>
      <c r="J247" s="13"/>
      <c r="K247" s="13"/>
      <c r="L247" s="13"/>
      <c r="M247" s="13"/>
      <c r="N247" s="13"/>
    </row>
    <row r="248" spans="1:14" ht="18.75" customHeight="1" x14ac:dyDescent="0.35">
      <c r="A248" s="7">
        <v>0</v>
      </c>
      <c r="B248" s="7">
        <v>-4.0267688402471297E-3</v>
      </c>
      <c r="C248" s="7">
        <v>0</v>
      </c>
      <c r="D248" s="7">
        <v>9.1386331736287296E-3</v>
      </c>
      <c r="E248" s="7">
        <v>0</v>
      </c>
      <c r="F248" s="7">
        <v>-1.61260167537359E-2</v>
      </c>
      <c r="G248" s="3"/>
      <c r="H248" s="3"/>
      <c r="I248" s="13"/>
      <c r="J248" s="13"/>
      <c r="K248" s="13"/>
      <c r="L248" s="13"/>
      <c r="M248" s="13"/>
      <c r="N248" s="13"/>
    </row>
    <row r="249" spans="1:14" ht="18.75" customHeight="1" x14ac:dyDescent="0.35">
      <c r="A249" s="7">
        <v>0</v>
      </c>
      <c r="B249" s="7">
        <v>-2.0363434843232001E-2</v>
      </c>
      <c r="C249" s="7">
        <v>0</v>
      </c>
      <c r="D249" s="7">
        <v>-3.7046691954886003E-2</v>
      </c>
      <c r="E249" s="7">
        <v>0</v>
      </c>
      <c r="F249" s="7">
        <v>8.0996048007809206E-3</v>
      </c>
      <c r="G249" s="3"/>
      <c r="H249" s="3"/>
      <c r="I249" s="13"/>
      <c r="J249" s="13"/>
      <c r="K249" s="13"/>
      <c r="L249" s="13"/>
      <c r="M249" s="13"/>
      <c r="N249" s="13"/>
    </row>
    <row r="250" spans="1:14" ht="18.75" customHeight="1" x14ac:dyDescent="0.35">
      <c r="A250" s="7">
        <v>2.5031802181173998E-3</v>
      </c>
      <c r="B250" s="7">
        <v>-1.24262468504521E-2</v>
      </c>
      <c r="C250" s="7">
        <v>0</v>
      </c>
      <c r="D250" s="7">
        <v>0</v>
      </c>
      <c r="E250" s="7">
        <v>1.04712998672954E-2</v>
      </c>
      <c r="F250" s="7">
        <v>-1.6265349269195001E-2</v>
      </c>
      <c r="G250" s="3"/>
      <c r="H250" s="3"/>
      <c r="I250" s="13"/>
      <c r="J250" s="13"/>
      <c r="K250" s="13"/>
      <c r="L250" s="13"/>
      <c r="M250" s="13"/>
      <c r="N250" s="13"/>
    </row>
    <row r="251" spans="1:14" ht="18.75" customHeight="1" x14ac:dyDescent="0.35">
      <c r="A251" s="7">
        <v>0</v>
      </c>
      <c r="B251" s="7">
        <v>4.8792039171189898E-2</v>
      </c>
      <c r="C251" s="7">
        <v>5.1293294387550502E-2</v>
      </c>
      <c r="D251" s="7">
        <v>4.60930767328512E-2</v>
      </c>
      <c r="E251" s="7">
        <v>0</v>
      </c>
      <c r="F251" s="7">
        <v>-1.65258371266295E-2</v>
      </c>
      <c r="G251" s="3"/>
      <c r="H251" s="3"/>
      <c r="I251" s="13"/>
      <c r="J251" s="13"/>
      <c r="K251" s="13"/>
      <c r="L251" s="13"/>
      <c r="M251" s="13"/>
      <c r="N251" s="13"/>
    </row>
    <row r="252" spans="1:14" ht="18.75" customHeight="1" x14ac:dyDescent="0.35">
      <c r="A252" s="7">
        <v>-5.0126420748006096E-3</v>
      </c>
      <c r="B252" s="7">
        <v>-7.9691696496768001E-3</v>
      </c>
      <c r="C252" s="7">
        <v>-3.0459207484708602E-2</v>
      </c>
      <c r="D252" s="7">
        <v>-5.5568224374978097E-2</v>
      </c>
      <c r="E252" s="7">
        <v>1.0362787035546699E-2</v>
      </c>
      <c r="F252" s="7">
        <v>-1.68121335070355E-2</v>
      </c>
      <c r="G252" s="3"/>
      <c r="H252" s="3"/>
      <c r="I252" s="13"/>
      <c r="J252" s="13"/>
      <c r="K252" s="13"/>
      <c r="L252" s="13"/>
      <c r="M252" s="13"/>
      <c r="N252" s="13"/>
    </row>
    <row r="253" spans="1:14" ht="18.75" customHeight="1" x14ac:dyDescent="0.35">
      <c r="A253" s="7">
        <v>4.7627108570907004E-3</v>
      </c>
      <c r="B253" s="7">
        <v>-2.4291487650532802E-2</v>
      </c>
      <c r="C253" s="7">
        <v>0</v>
      </c>
      <c r="D253" s="7">
        <v>9.4751476421268705E-3</v>
      </c>
      <c r="E253" s="7">
        <v>0</v>
      </c>
      <c r="F253" s="7">
        <v>8.4413973165653102E-3</v>
      </c>
      <c r="G253" s="3"/>
      <c r="H253" s="3"/>
      <c r="I253" s="13"/>
      <c r="J253" s="13"/>
      <c r="K253" s="13"/>
      <c r="L253" s="13"/>
      <c r="M253" s="13"/>
      <c r="N253" s="13"/>
    </row>
    <row r="254" spans="1:14" ht="18.75" customHeight="1" x14ac:dyDescent="0.35">
      <c r="A254" s="7">
        <v>-4.7627108570905997E-3</v>
      </c>
      <c r="B254" s="7">
        <v>2.0285068662950899E-2</v>
      </c>
      <c r="C254" s="7">
        <v>0</v>
      </c>
      <c r="D254" s="7">
        <v>9.3960555578443492E-3</v>
      </c>
      <c r="E254" s="7">
        <v>-2.6111144003685801E-2</v>
      </c>
      <c r="F254" s="7">
        <v>-8.4413973165651697E-3</v>
      </c>
      <c r="G254" s="3"/>
      <c r="H254" s="3"/>
      <c r="I254" s="13"/>
      <c r="J254" s="13"/>
      <c r="K254" s="13"/>
      <c r="L254" s="13"/>
      <c r="M254" s="13"/>
      <c r="N254" s="13"/>
    </row>
    <row r="255" spans="1:14" ht="18.75" customHeight="1" x14ac:dyDescent="0.35">
      <c r="A255" s="7">
        <v>-7.5661268409210397E-3</v>
      </c>
      <c r="B255" s="7">
        <v>-2.4390203683479099E-2</v>
      </c>
      <c r="C255" s="7">
        <v>-2.0834086902842001E-2</v>
      </c>
      <c r="D255" s="7">
        <v>-2.8436988757159699E-2</v>
      </c>
      <c r="E255" s="7">
        <v>2.6111144003685801E-2</v>
      </c>
      <c r="F255" s="7">
        <v>0</v>
      </c>
      <c r="G255" s="3"/>
      <c r="H255" s="3"/>
      <c r="I255" s="13"/>
      <c r="J255" s="13"/>
      <c r="K255" s="13"/>
      <c r="L255" s="13"/>
      <c r="M255" s="13"/>
      <c r="N255" s="13"/>
    </row>
    <row r="256" spans="1:14" ht="18.75" customHeight="1" x14ac:dyDescent="0.35">
      <c r="A256" s="7">
        <v>-6.3493546640655497E-3</v>
      </c>
      <c r="B256" s="7">
        <v>-4.1263954806218103E-3</v>
      </c>
      <c r="C256" s="7">
        <v>-1.0582109330537E-2</v>
      </c>
      <c r="D256" s="7">
        <v>0</v>
      </c>
      <c r="E256" s="7">
        <v>-3.6749542208741499E-2</v>
      </c>
      <c r="F256" s="7">
        <v>0</v>
      </c>
      <c r="G256" s="3"/>
      <c r="H256" s="3"/>
      <c r="I256" s="13"/>
      <c r="J256" s="13"/>
      <c r="K256" s="13"/>
      <c r="L256" s="13"/>
      <c r="M256" s="13"/>
      <c r="N256" s="13"/>
    </row>
    <row r="257" spans="1:14" ht="18.75" customHeight="1" x14ac:dyDescent="0.35">
      <c r="A257" s="7">
        <v>-1.01948771881647E-3</v>
      </c>
      <c r="B257" s="7">
        <v>8.2315305011497805E-3</v>
      </c>
      <c r="C257" s="7">
        <v>0</v>
      </c>
      <c r="D257" s="7">
        <v>0</v>
      </c>
      <c r="E257" s="7">
        <v>-1.07527917762619E-2</v>
      </c>
      <c r="F257" s="7">
        <v>0</v>
      </c>
      <c r="G257" s="3"/>
      <c r="H257" s="3"/>
      <c r="I257" s="13"/>
      <c r="J257" s="13"/>
      <c r="K257" s="13"/>
      <c r="L257" s="13"/>
      <c r="M257" s="13"/>
      <c r="N257" s="13"/>
    </row>
    <row r="258" spans="1:14" ht="18.75" customHeight="1" x14ac:dyDescent="0.35">
      <c r="A258" s="7">
        <v>1.9947611298603601E-2</v>
      </c>
      <c r="B258" s="7">
        <v>-1.23706668453844E-2</v>
      </c>
      <c r="C258" s="7">
        <v>0</v>
      </c>
      <c r="D258" s="7">
        <v>0</v>
      </c>
      <c r="E258" s="7">
        <v>2.6668247082161301E-2</v>
      </c>
      <c r="F258" s="7">
        <v>0</v>
      </c>
      <c r="G258" s="3"/>
      <c r="H258" s="3"/>
      <c r="I258" s="13"/>
      <c r="J258" s="13"/>
      <c r="K258" s="13"/>
      <c r="L258" s="13"/>
      <c r="M258" s="13"/>
      <c r="N258" s="13"/>
    </row>
    <row r="259" spans="1:14" ht="18.75" customHeight="1" x14ac:dyDescent="0.35">
      <c r="A259" s="7">
        <v>-3.30399815975818E-2</v>
      </c>
      <c r="B259" s="7">
        <v>4.1391363442344299E-3</v>
      </c>
      <c r="C259" s="7">
        <v>0</v>
      </c>
      <c r="D259" s="7">
        <v>-2.9279808611777002E-2</v>
      </c>
      <c r="E259" s="7">
        <v>2.0834086902842101E-2</v>
      </c>
      <c r="F259" s="7">
        <v>0</v>
      </c>
      <c r="G259" s="3"/>
      <c r="H259" s="3"/>
      <c r="I259" s="13"/>
      <c r="J259" s="13"/>
      <c r="K259" s="13"/>
      <c r="L259" s="13"/>
      <c r="M259" s="13"/>
      <c r="N259" s="13"/>
    </row>
    <row r="260" spans="1:14" ht="18.75" customHeight="1" x14ac:dyDescent="0.35">
      <c r="A260" s="7">
        <v>1.2911816700980901E-3</v>
      </c>
      <c r="B260" s="7">
        <v>1.2319882262214201E-2</v>
      </c>
      <c r="C260" s="7">
        <v>0</v>
      </c>
      <c r="D260" s="7">
        <v>-4.0404915112717897E-2</v>
      </c>
      <c r="E260" s="7">
        <v>5.1413995004186497E-3</v>
      </c>
      <c r="F260" s="7">
        <v>0</v>
      </c>
      <c r="G260" s="3"/>
      <c r="H260" s="3"/>
      <c r="I260" s="13"/>
      <c r="J260" s="13"/>
      <c r="K260" s="13"/>
      <c r="L260" s="13"/>
      <c r="M260" s="13"/>
      <c r="N260" s="13"/>
    </row>
    <row r="261" spans="1:14" ht="18.75" customHeight="1" x14ac:dyDescent="0.35">
      <c r="A261" s="7">
        <v>-3.8782852286296599E-3</v>
      </c>
      <c r="B261" s="7">
        <v>-2.8984637713649401E-2</v>
      </c>
      <c r="C261" s="7">
        <v>1.0582109330537E-2</v>
      </c>
      <c r="D261" s="7">
        <v>-2.0837173200349699E-2</v>
      </c>
      <c r="E261" s="7">
        <v>0</v>
      </c>
      <c r="F261" s="7">
        <v>-8.5045906115171592E-3</v>
      </c>
      <c r="G261" s="3"/>
      <c r="H261" s="3"/>
      <c r="I261" s="13"/>
      <c r="J261" s="13"/>
      <c r="K261" s="13"/>
      <c r="L261" s="13"/>
      <c r="M261" s="13"/>
      <c r="N261" s="13"/>
    </row>
    <row r="262" spans="1:14" ht="18.75" customHeight="1" x14ac:dyDescent="0.35">
      <c r="A262" s="7">
        <v>-7.8025358260516899E-3</v>
      </c>
      <c r="B262" s="7">
        <v>8.3649040816046599E-3</v>
      </c>
      <c r="C262" s="7">
        <v>0</v>
      </c>
      <c r="D262" s="7">
        <v>-2.12692912520419E-2</v>
      </c>
      <c r="E262" s="7">
        <v>-1.03093696588612E-2</v>
      </c>
      <c r="F262" s="7">
        <v>8.5045906115172407E-3</v>
      </c>
      <c r="G262" s="3"/>
      <c r="H262" s="3"/>
      <c r="I262" s="13"/>
      <c r="J262" s="13"/>
      <c r="K262" s="13"/>
      <c r="L262" s="13"/>
      <c r="M262" s="13"/>
      <c r="N262" s="13"/>
    </row>
    <row r="263" spans="1:14" ht="18.75" customHeight="1" x14ac:dyDescent="0.35">
      <c r="A263" s="7">
        <v>-5.2354435188120604E-3</v>
      </c>
      <c r="B263" s="7">
        <v>-2.1049406538763402E-2</v>
      </c>
      <c r="C263" s="7">
        <v>1.04712998672954E-2</v>
      </c>
      <c r="D263" s="7">
        <v>-1.08181796608284E-2</v>
      </c>
      <c r="E263" s="7">
        <v>0</v>
      </c>
      <c r="F263" s="7">
        <v>0</v>
      </c>
      <c r="G263" s="3"/>
      <c r="H263" s="3"/>
      <c r="I263" s="13"/>
      <c r="J263" s="13"/>
      <c r="K263" s="13"/>
      <c r="L263" s="13"/>
      <c r="M263" s="13"/>
      <c r="N263" s="13"/>
    </row>
    <row r="264" spans="1:14" ht="18.75" customHeight="1" x14ac:dyDescent="0.35">
      <c r="A264" s="7">
        <v>2.33472834397624E-2</v>
      </c>
      <c r="B264" s="7">
        <v>0</v>
      </c>
      <c r="C264" s="7">
        <v>0</v>
      </c>
      <c r="D264" s="7">
        <v>-1.09249185690824E-2</v>
      </c>
      <c r="E264" s="7">
        <v>0</v>
      </c>
      <c r="F264" s="7">
        <v>0</v>
      </c>
      <c r="G264" s="3"/>
      <c r="H264" s="3"/>
      <c r="I264" s="13"/>
      <c r="J264" s="13"/>
      <c r="K264" s="13"/>
      <c r="L264" s="13"/>
      <c r="M264" s="13"/>
      <c r="N264" s="13"/>
    </row>
    <row r="265" spans="1:14" ht="18.75" customHeight="1" x14ac:dyDescent="0.35">
      <c r="A265" s="7">
        <v>2.5627483139166002E-4</v>
      </c>
      <c r="B265" s="7">
        <v>-2.5866729950882999E-2</v>
      </c>
      <c r="C265" s="7">
        <v>-2.1053409197832398E-2</v>
      </c>
      <c r="D265" s="7">
        <v>1.09249185690824E-2</v>
      </c>
      <c r="E265" s="7">
        <v>0</v>
      </c>
      <c r="F265" s="7">
        <v>0</v>
      </c>
      <c r="G265" s="3"/>
      <c r="H265" s="3"/>
      <c r="I265" s="13"/>
      <c r="J265" s="13"/>
      <c r="K265" s="13"/>
      <c r="L265" s="13"/>
      <c r="M265" s="13"/>
      <c r="N265" s="13"/>
    </row>
    <row r="266" spans="1:14" ht="18.75" customHeight="1" x14ac:dyDescent="0.35">
      <c r="A266" s="7">
        <v>2.5647826420044601E-4</v>
      </c>
      <c r="B266" s="7">
        <v>2.5866729950882999E-2</v>
      </c>
      <c r="C266" s="7">
        <v>2.1053409197832301E-2</v>
      </c>
      <c r="D266" s="7">
        <v>0</v>
      </c>
      <c r="E266" s="7">
        <v>-1.5666116744399501E-2</v>
      </c>
      <c r="F266" s="7">
        <v>0</v>
      </c>
      <c r="G266" s="3"/>
      <c r="H266" s="3"/>
      <c r="I266" s="13"/>
      <c r="J266" s="13"/>
      <c r="K266" s="13"/>
      <c r="L266" s="13"/>
      <c r="M266" s="13"/>
      <c r="N266" s="13"/>
    </row>
    <row r="267" spans="1:14" ht="18.75" customHeight="1" x14ac:dyDescent="0.35">
      <c r="A267" s="7">
        <v>-2.5647826420035802E-4</v>
      </c>
      <c r="B267" s="7">
        <v>-5.6908232904217898E-2</v>
      </c>
      <c r="C267" s="7">
        <v>0</v>
      </c>
      <c r="D267" s="7">
        <v>-2.19705105445301E-2</v>
      </c>
      <c r="E267" s="7">
        <v>-3.2088314551500498E-2</v>
      </c>
      <c r="F267" s="7">
        <v>1.68121335070355E-2</v>
      </c>
      <c r="G267" s="3"/>
      <c r="H267" s="3"/>
      <c r="I267" s="13"/>
      <c r="J267" s="13"/>
      <c r="K267" s="13"/>
      <c r="L267" s="13"/>
      <c r="M267" s="13"/>
      <c r="N267" s="13"/>
    </row>
    <row r="268" spans="1:14" ht="18.75" customHeight="1" x14ac:dyDescent="0.35">
      <c r="A268" s="7">
        <v>1.2482737314101501E-2</v>
      </c>
      <c r="B268" s="7">
        <v>-4.5176123572843001E-3</v>
      </c>
      <c r="C268" s="7">
        <v>0</v>
      </c>
      <c r="D268" s="7">
        <v>2.19705105445301E-2</v>
      </c>
      <c r="E268" s="7">
        <v>5.4200674693391099E-3</v>
      </c>
      <c r="F268" s="7">
        <v>2.4691581595043401E-2</v>
      </c>
      <c r="G268" s="3"/>
      <c r="H268" s="3"/>
      <c r="I268" s="13"/>
      <c r="J268" s="13"/>
      <c r="K268" s="13"/>
      <c r="L268" s="13"/>
      <c r="M268" s="13"/>
      <c r="N268" s="13"/>
    </row>
    <row r="269" spans="1:14" ht="18.75" customHeight="1" x14ac:dyDescent="0.35">
      <c r="A269" s="7">
        <v>-1.01781403296637E-2</v>
      </c>
      <c r="B269" s="7">
        <v>-9.0921215200985006E-3</v>
      </c>
      <c r="C269" s="7">
        <v>-1.04712998672954E-2</v>
      </c>
      <c r="D269" s="7">
        <v>2.1509372064790901E-2</v>
      </c>
      <c r="E269" s="7">
        <v>0</v>
      </c>
      <c r="F269" s="7">
        <v>-2.4691581595043501E-2</v>
      </c>
      <c r="G269" s="3"/>
      <c r="H269" s="3"/>
      <c r="I269" s="13"/>
      <c r="J269" s="13"/>
      <c r="K269" s="13"/>
      <c r="L269" s="13"/>
      <c r="M269" s="13"/>
      <c r="N269" s="13"/>
    </row>
    <row r="270" spans="1:14" ht="18.75" customHeight="1" x14ac:dyDescent="0.35">
      <c r="A270" s="7">
        <v>2.0253729027267901E-2</v>
      </c>
      <c r="B270" s="7">
        <v>4.5587804229881099E-3</v>
      </c>
      <c r="C270" s="7">
        <v>1.04712998672954E-2</v>
      </c>
      <c r="D270" s="7">
        <v>-1.06911924039624E-2</v>
      </c>
      <c r="E270" s="7">
        <v>4.2334363826560702E-2</v>
      </c>
      <c r="F270" s="7">
        <v>2.4691581595043401E-2</v>
      </c>
      <c r="G270" s="3"/>
      <c r="H270" s="3"/>
      <c r="I270" s="13"/>
      <c r="J270" s="13"/>
      <c r="K270" s="13"/>
      <c r="L270" s="13"/>
      <c r="M270" s="13"/>
      <c r="N270" s="13"/>
    </row>
    <row r="271" spans="1:14" ht="18.75" customHeight="1" x14ac:dyDescent="0.35">
      <c r="A271" s="7">
        <v>-4.3540873728316602E-2</v>
      </c>
      <c r="B271" s="7">
        <v>0</v>
      </c>
      <c r="C271" s="7">
        <v>-7.1400126658554396E-3</v>
      </c>
      <c r="D271" s="7">
        <v>-2.1743098229910801E-2</v>
      </c>
      <c r="E271" s="7">
        <v>-2.62482260749363E-2</v>
      </c>
      <c r="F271" s="7">
        <v>1.61260167537359E-2</v>
      </c>
      <c r="G271" s="3"/>
      <c r="H271" s="3"/>
      <c r="I271" s="13"/>
      <c r="J271" s="13"/>
      <c r="K271" s="13"/>
      <c r="L271" s="13"/>
      <c r="M271" s="13"/>
      <c r="N271" s="13"/>
    </row>
    <row r="272" spans="1:14" ht="18.75" customHeight="1" x14ac:dyDescent="0.35">
      <c r="A272" s="7">
        <v>2.0726272885219301E-2</v>
      </c>
      <c r="B272" s="7">
        <v>4.5333410971103898E-3</v>
      </c>
      <c r="C272" s="7">
        <v>3.0775155763289298E-2</v>
      </c>
      <c r="D272" s="7">
        <v>1.9736351715937701E-2</v>
      </c>
      <c r="E272" s="7">
        <v>5.3050522296930998E-3</v>
      </c>
      <c r="F272" s="7">
        <v>1.5878078168550198E-2</v>
      </c>
      <c r="G272" s="3"/>
      <c r="H272" s="3"/>
      <c r="I272" s="13"/>
      <c r="J272" s="13"/>
      <c r="K272" s="13"/>
      <c r="L272" s="13"/>
      <c r="M272" s="13"/>
      <c r="N272" s="13"/>
    </row>
    <row r="273" spans="1:14" ht="18.75" customHeight="1" x14ac:dyDescent="0.35">
      <c r="A273" s="7">
        <v>0.10227884164178599</v>
      </c>
      <c r="B273" s="7">
        <v>0</v>
      </c>
      <c r="C273" s="7">
        <v>-1.01535133717461E-2</v>
      </c>
      <c r="D273" s="7">
        <v>0</v>
      </c>
      <c r="E273" s="7">
        <v>-3.7740327982847099E-2</v>
      </c>
      <c r="F273" s="7">
        <v>-3.2004094922286098E-2</v>
      </c>
      <c r="G273" s="3"/>
      <c r="H273" s="3"/>
      <c r="I273" s="13"/>
      <c r="J273" s="13"/>
      <c r="K273" s="13"/>
      <c r="L273" s="13"/>
      <c r="M273" s="13"/>
      <c r="N273" s="13"/>
    </row>
    <row r="274" spans="1:14" ht="18.75" customHeight="1" x14ac:dyDescent="0.35">
      <c r="A274" s="7">
        <v>-7.6961060580571602E-2</v>
      </c>
      <c r="B274" s="7">
        <v>9.0101991353725291E-3</v>
      </c>
      <c r="C274" s="7">
        <v>-1.0257665620750899E-2</v>
      </c>
      <c r="D274" s="7">
        <v>1.0701325765727E-2</v>
      </c>
      <c r="E274" s="7">
        <v>-2.2223136784710201E-2</v>
      </c>
      <c r="F274" s="7">
        <v>1.61260167537359E-2</v>
      </c>
      <c r="G274" s="3"/>
      <c r="H274" s="3"/>
      <c r="I274" s="13"/>
      <c r="J274" s="13"/>
      <c r="K274" s="13"/>
      <c r="L274" s="13"/>
      <c r="M274" s="13"/>
      <c r="N274" s="13"/>
    </row>
    <row r="275" spans="1:14" ht="18.75" customHeight="1" x14ac:dyDescent="0.35">
      <c r="A275" s="7">
        <v>-8.6102776301367201E-2</v>
      </c>
      <c r="B275" s="7">
        <v>-1.3543540232482901E-2</v>
      </c>
      <c r="C275" s="7">
        <v>2.04111789924971E-2</v>
      </c>
      <c r="D275" s="7">
        <v>2.1054110955911701E-2</v>
      </c>
      <c r="E275" s="7">
        <v>5.6022555486697498E-3</v>
      </c>
      <c r="F275" s="7">
        <v>-2.4291761222149998E-2</v>
      </c>
      <c r="G275" s="3"/>
      <c r="H275" s="3"/>
      <c r="I275" s="13"/>
      <c r="J275" s="13"/>
      <c r="K275" s="13"/>
      <c r="L275" s="13"/>
      <c r="M275" s="13"/>
      <c r="N275" s="13"/>
    </row>
    <row r="276" spans="1:14" ht="18.75" customHeight="1" x14ac:dyDescent="0.35">
      <c r="A276" s="7">
        <v>4.7881604390257501E-2</v>
      </c>
      <c r="B276" s="7">
        <v>4.0092456407729703E-2</v>
      </c>
      <c r="C276" s="7">
        <v>0</v>
      </c>
      <c r="D276" s="7">
        <v>0</v>
      </c>
      <c r="E276" s="7">
        <v>3.2970019237569897E-2</v>
      </c>
      <c r="F276" s="7">
        <v>-5.9089494846236497E-2</v>
      </c>
      <c r="G276" s="3"/>
      <c r="H276" s="3"/>
      <c r="I276" s="13"/>
      <c r="J276" s="13"/>
      <c r="K276" s="13"/>
      <c r="L276" s="13"/>
      <c r="M276" s="13"/>
      <c r="N276" s="13"/>
    </row>
    <row r="277" spans="1:14" ht="18.75" customHeight="1" x14ac:dyDescent="0.35">
      <c r="A277" s="7">
        <v>3.8221171911109797E-2</v>
      </c>
      <c r="B277" s="7">
        <v>0</v>
      </c>
      <c r="C277" s="7">
        <v>0</v>
      </c>
      <c r="D277" s="7">
        <v>2.06199603171657E-2</v>
      </c>
      <c r="E277" s="7">
        <v>-5.4200674693392599E-3</v>
      </c>
      <c r="F277" s="7">
        <v>3.4192921529136798E-2</v>
      </c>
      <c r="G277" s="3"/>
      <c r="H277" s="3"/>
      <c r="I277" s="13"/>
      <c r="J277" s="13"/>
      <c r="K277" s="13"/>
      <c r="L277" s="13"/>
      <c r="M277" s="13"/>
      <c r="N277" s="13"/>
    </row>
    <row r="278" spans="1:14" ht="18.75" customHeight="1" x14ac:dyDescent="0.35">
      <c r="A278" s="7">
        <v>-2.5317781061214802E-2</v>
      </c>
      <c r="B278" s="7">
        <v>-8.7730970147820494E-3</v>
      </c>
      <c r="C278" s="7">
        <v>1.0051454921809999E-2</v>
      </c>
      <c r="D278" s="7">
        <v>-1.0262273699496101E-2</v>
      </c>
      <c r="E278" s="7">
        <v>-2.1978906718775199E-2</v>
      </c>
      <c r="F278" s="7">
        <v>-2.5532273099606501E-2</v>
      </c>
      <c r="G278" s="3"/>
      <c r="H278" s="3"/>
      <c r="I278" s="13"/>
      <c r="J278" s="13"/>
      <c r="K278" s="13"/>
      <c r="L278" s="13"/>
      <c r="M278" s="13"/>
      <c r="N278" s="13"/>
    </row>
    <row r="279" spans="1:14" ht="18.75" customHeight="1" x14ac:dyDescent="0.35">
      <c r="A279" s="7">
        <v>2.5317781061214701E-2</v>
      </c>
      <c r="B279" s="7">
        <v>-1.33033254819859E-2</v>
      </c>
      <c r="C279" s="7">
        <v>-1.0051454921809999E-2</v>
      </c>
      <c r="D279" s="7">
        <v>0</v>
      </c>
      <c r="E279" s="7">
        <v>0.105360515657826</v>
      </c>
      <c r="F279" s="7">
        <v>-1.73880603217034E-2</v>
      </c>
      <c r="G279" s="3"/>
      <c r="H279" s="3"/>
      <c r="I279" s="13"/>
      <c r="J279" s="13"/>
      <c r="K279" s="13"/>
      <c r="L279" s="13"/>
      <c r="M279" s="13"/>
      <c r="N279" s="13"/>
    </row>
    <row r="280" spans="1:14" ht="18.75" customHeight="1" x14ac:dyDescent="0.35">
      <c r="A280" s="7">
        <v>-8.7738909722854294E-2</v>
      </c>
      <c r="B280" s="7">
        <v>-6.4536958636350394E-2</v>
      </c>
      <c r="C280" s="7">
        <v>-2.04111789924971E-2</v>
      </c>
      <c r="D280" s="7">
        <v>-1.03576866176694E-2</v>
      </c>
      <c r="E280" s="7">
        <v>0</v>
      </c>
      <c r="F280" s="7">
        <v>-1.7704821221633801E-2</v>
      </c>
      <c r="G280" s="3"/>
      <c r="H280" s="3"/>
      <c r="I280" s="13"/>
      <c r="J280" s="13"/>
      <c r="K280" s="13"/>
      <c r="L280" s="13"/>
      <c r="M280" s="13"/>
      <c r="N280" s="13"/>
    </row>
    <row r="281" spans="1:14" ht="18.75" customHeight="1" x14ac:dyDescent="0.35">
      <c r="A281" s="7">
        <v>3.6445670598457297E-2</v>
      </c>
      <c r="B281" s="7">
        <v>9.4799231991314903E-3</v>
      </c>
      <c r="C281" s="7">
        <v>0</v>
      </c>
      <c r="D281" s="7">
        <v>2.06199603171657E-2</v>
      </c>
      <c r="E281" s="7">
        <v>-1.0050335853501499E-2</v>
      </c>
      <c r="F281" s="7">
        <v>-4.5665042218272098E-2</v>
      </c>
      <c r="G281" s="3"/>
      <c r="H281" s="3"/>
      <c r="I281" s="13"/>
      <c r="J281" s="13"/>
      <c r="K281" s="13"/>
      <c r="L281" s="13"/>
      <c r="M281" s="13"/>
      <c r="N281" s="13"/>
    </row>
    <row r="282" spans="1:14" ht="18.75" customHeight="1" x14ac:dyDescent="0.35">
      <c r="A282" s="7">
        <v>-4.0273853716172099E-2</v>
      </c>
      <c r="B282" s="7">
        <v>-1.4251288078022501E-2</v>
      </c>
      <c r="C282" s="7">
        <v>-1.0363976770792101E-2</v>
      </c>
      <c r="D282" s="7">
        <v>-2.0619960317165599E-2</v>
      </c>
      <c r="E282" s="7">
        <v>-5.0633019565467603E-3</v>
      </c>
      <c r="F282" s="7">
        <v>1.8515133469992898E-2</v>
      </c>
      <c r="G282" s="3"/>
      <c r="H282" s="3"/>
      <c r="I282" s="13"/>
      <c r="J282" s="13"/>
      <c r="K282" s="13"/>
      <c r="L282" s="13"/>
      <c r="M282" s="13"/>
      <c r="N282" s="13"/>
    </row>
    <row r="283" spans="1:14" ht="18.75" customHeight="1" x14ac:dyDescent="0.35">
      <c r="A283" s="7">
        <v>0</v>
      </c>
      <c r="B283" s="7">
        <v>-9.6166479357899307E-3</v>
      </c>
      <c r="C283" s="7">
        <v>-1.0461912951606599E-2</v>
      </c>
      <c r="D283" s="7">
        <v>1.03576866176695E-2</v>
      </c>
      <c r="E283" s="7">
        <v>0</v>
      </c>
      <c r="F283" s="7">
        <v>-2.7907646650616201E-2</v>
      </c>
      <c r="G283" s="3"/>
      <c r="H283" s="3"/>
      <c r="I283" s="13"/>
      <c r="J283" s="13"/>
      <c r="K283" s="13"/>
      <c r="L283" s="13"/>
      <c r="M283" s="13"/>
      <c r="N283" s="13"/>
    </row>
    <row r="284" spans="1:14" ht="18.75" customHeight="1" x14ac:dyDescent="0.35">
      <c r="A284" s="7">
        <v>1.3605636505984601E-2</v>
      </c>
      <c r="B284" s="7">
        <v>-2.4451572976861201E-2</v>
      </c>
      <c r="C284" s="7">
        <v>2.0825889722398801E-2</v>
      </c>
      <c r="D284" s="7">
        <v>-4.2113123339308001E-2</v>
      </c>
      <c r="E284" s="7">
        <v>-2.5708356710206999E-2</v>
      </c>
      <c r="F284" s="7">
        <v>1.8688233809379999E-2</v>
      </c>
      <c r="G284" s="3"/>
      <c r="H284" s="3"/>
      <c r="I284" s="13"/>
      <c r="J284" s="13"/>
      <c r="K284" s="13"/>
      <c r="L284" s="13"/>
      <c r="M284" s="13"/>
      <c r="N284" s="13"/>
    </row>
    <row r="285" spans="1:14" ht="18.75" customHeight="1" x14ac:dyDescent="0.35">
      <c r="A285" s="7">
        <v>-1.88249312046644E-2</v>
      </c>
      <c r="B285" s="7">
        <v>-3.0151499982717999E-2</v>
      </c>
      <c r="C285" s="7">
        <v>-2.08258897223987E-2</v>
      </c>
      <c r="D285" s="7">
        <v>-1.0805611725062E-2</v>
      </c>
      <c r="E285" s="7">
        <v>-0.18232155679395501</v>
      </c>
      <c r="F285" s="7">
        <v>-4.7397131733578103E-2</v>
      </c>
      <c r="G285" s="3"/>
      <c r="H285" s="3"/>
      <c r="I285" s="13"/>
      <c r="J285" s="13"/>
      <c r="K285" s="13"/>
      <c r="L285" s="13"/>
      <c r="M285" s="13"/>
      <c r="N285" s="13"/>
    </row>
    <row r="286" spans="1:14" ht="18.75" customHeight="1" x14ac:dyDescent="0.35">
      <c r="A286" s="7">
        <v>3.2247936401671902E-2</v>
      </c>
      <c r="B286" s="7">
        <v>0</v>
      </c>
      <c r="C286" s="7">
        <v>-1.0583237165561799E-2</v>
      </c>
      <c r="D286" s="7">
        <v>-1.09352479066737E-2</v>
      </c>
      <c r="E286" s="7">
        <v>0</v>
      </c>
      <c r="F286" s="7">
        <v>5.6616544574814298E-2</v>
      </c>
      <c r="G286" s="3"/>
      <c r="H286" s="3"/>
      <c r="I286" s="13"/>
      <c r="J286" s="13"/>
      <c r="K286" s="13"/>
      <c r="L286" s="13"/>
      <c r="M286" s="13"/>
      <c r="N286" s="13"/>
    </row>
    <row r="287" spans="1:14" ht="18.75" customHeight="1" x14ac:dyDescent="0.35">
      <c r="A287" s="7">
        <v>-1.3423005197007501E-2</v>
      </c>
      <c r="B287" s="7">
        <v>-2.0621854165732301E-2</v>
      </c>
      <c r="C287" s="7">
        <v>0</v>
      </c>
      <c r="D287" s="7">
        <v>-2.2224049016599599E-2</v>
      </c>
      <c r="E287" s="7">
        <v>-3.1748698314580298E-2</v>
      </c>
      <c r="F287" s="7">
        <v>-2.7907646650616201E-2</v>
      </c>
      <c r="G287" s="3"/>
      <c r="H287" s="3"/>
      <c r="I287" s="13"/>
      <c r="J287" s="13"/>
      <c r="K287" s="13"/>
      <c r="L287" s="13"/>
      <c r="M287" s="13"/>
      <c r="N287" s="13"/>
    </row>
    <row r="288" spans="1:14" ht="18.75" customHeight="1" x14ac:dyDescent="0.35">
      <c r="A288" s="7">
        <v>-2.1030598075236599E-2</v>
      </c>
      <c r="B288" s="7">
        <v>1.0364083749636399E-2</v>
      </c>
      <c r="C288" s="7">
        <v>0</v>
      </c>
      <c r="D288" s="7">
        <v>1.1179625388774799E-2</v>
      </c>
      <c r="E288" s="7">
        <v>0</v>
      </c>
      <c r="F288" s="7">
        <v>9.3925131806232801E-3</v>
      </c>
      <c r="G288" s="3"/>
      <c r="H288" s="3"/>
      <c r="I288" s="13"/>
      <c r="J288" s="13"/>
      <c r="K288" s="13"/>
      <c r="L288" s="13"/>
      <c r="M288" s="13"/>
      <c r="N288" s="13"/>
    </row>
    <row r="289" spans="1:14" ht="18.75" customHeight="1" x14ac:dyDescent="0.35">
      <c r="A289" s="7">
        <v>0</v>
      </c>
      <c r="B289" s="7">
        <v>5.1393455739119701E-3</v>
      </c>
      <c r="C289" s="7">
        <v>1.05832371655619E-2</v>
      </c>
      <c r="D289" s="7">
        <v>0</v>
      </c>
      <c r="E289" s="7">
        <v>-1.2987195526811201E-2</v>
      </c>
      <c r="F289" s="7">
        <v>0</v>
      </c>
      <c r="G289" s="3"/>
      <c r="H289" s="3"/>
      <c r="I289" s="13"/>
      <c r="J289" s="13"/>
      <c r="K289" s="13"/>
      <c r="L289" s="13"/>
      <c r="M289" s="13"/>
      <c r="N289" s="13"/>
    </row>
    <row r="290" spans="1:14" ht="18.75" customHeight="1" x14ac:dyDescent="0.35">
      <c r="A290" s="7">
        <v>-1.9337759058113901E-3</v>
      </c>
      <c r="B290" s="7">
        <v>-5.13934557391201E-3</v>
      </c>
      <c r="C290" s="7">
        <v>0</v>
      </c>
      <c r="D290" s="7">
        <v>-1.11796253887747E-2</v>
      </c>
      <c r="E290" s="7">
        <v>-1.9802627296179799E-2</v>
      </c>
      <c r="F290" s="7">
        <v>-9.3925131806233408E-3</v>
      </c>
      <c r="G290" s="3"/>
      <c r="H290" s="3"/>
      <c r="I290" s="13"/>
      <c r="J290" s="13"/>
      <c r="K290" s="13"/>
      <c r="L290" s="13"/>
      <c r="M290" s="13"/>
      <c r="N290" s="13"/>
    </row>
    <row r="291" spans="1:14" ht="18.75" customHeight="1" x14ac:dyDescent="0.35">
      <c r="A291" s="7">
        <v>2.2964373981048E-2</v>
      </c>
      <c r="B291" s="7">
        <v>5.1393455739119701E-3</v>
      </c>
      <c r="C291" s="7">
        <v>0</v>
      </c>
      <c r="D291" s="7">
        <v>0</v>
      </c>
      <c r="E291" s="7">
        <v>-1.3423020332140699E-2</v>
      </c>
      <c r="F291" s="7">
        <v>-9.4815696090621605E-3</v>
      </c>
      <c r="G291" s="3"/>
      <c r="H291" s="3"/>
      <c r="I291" s="13"/>
      <c r="J291" s="13"/>
      <c r="K291" s="13"/>
      <c r="L291" s="13"/>
      <c r="M291" s="13"/>
      <c r="N291" s="13"/>
    </row>
    <row r="292" spans="1:14" ht="18.75" customHeight="1" x14ac:dyDescent="0.35">
      <c r="A292" s="7">
        <v>5.3906731771690003E-3</v>
      </c>
      <c r="B292" s="7">
        <v>0</v>
      </c>
      <c r="C292" s="7">
        <v>-1.0583237165561799E-2</v>
      </c>
      <c r="D292" s="7">
        <v>1.1179625388774799E-2</v>
      </c>
      <c r="E292" s="7">
        <v>6.7340321813441203E-3</v>
      </c>
      <c r="F292" s="7">
        <v>-1.9227328315135898E-2</v>
      </c>
      <c r="G292" s="3"/>
      <c r="H292" s="3"/>
      <c r="I292" s="13"/>
      <c r="J292" s="13"/>
      <c r="K292" s="13"/>
      <c r="L292" s="13"/>
      <c r="M292" s="13"/>
      <c r="N292" s="13"/>
    </row>
    <row r="293" spans="1:14" ht="18.75" customHeight="1" x14ac:dyDescent="0.35">
      <c r="A293" s="7">
        <v>-1.0810848607721499E-2</v>
      </c>
      <c r="B293" s="7">
        <v>5.11842484218363E-3</v>
      </c>
      <c r="C293" s="7">
        <v>0</v>
      </c>
      <c r="D293" s="7">
        <v>2.1979671534498701E-2</v>
      </c>
      <c r="E293" s="7">
        <v>1.9934214900817301E-2</v>
      </c>
      <c r="F293" s="7">
        <v>0</v>
      </c>
      <c r="G293" s="3"/>
      <c r="H293" s="3"/>
      <c r="I293" s="13"/>
      <c r="J293" s="13"/>
      <c r="K293" s="13"/>
      <c r="L293" s="13"/>
      <c r="M293" s="13"/>
      <c r="N293" s="13"/>
    </row>
    <row r="294" spans="1:14" ht="18.75" customHeight="1" x14ac:dyDescent="0.35">
      <c r="A294" s="7">
        <v>2.6811230276744199E-2</v>
      </c>
      <c r="B294" s="7">
        <v>0</v>
      </c>
      <c r="C294" s="7">
        <v>1.05832371655619E-2</v>
      </c>
      <c r="D294" s="7">
        <v>-1.09352479066737E-2</v>
      </c>
      <c r="E294" s="7">
        <v>0</v>
      </c>
      <c r="F294" s="7">
        <v>0</v>
      </c>
      <c r="G294" s="3"/>
      <c r="H294" s="3"/>
      <c r="I294" s="13"/>
      <c r="J294" s="13"/>
      <c r="K294" s="13"/>
      <c r="L294" s="13"/>
      <c r="M294" s="13"/>
      <c r="N294" s="13"/>
    </row>
    <row r="295" spans="1:14" ht="18.75" customHeight="1" x14ac:dyDescent="0.35">
      <c r="A295" s="7">
        <v>0</v>
      </c>
      <c r="B295" s="7">
        <v>-5.1184248421836604E-3</v>
      </c>
      <c r="C295" s="7">
        <v>0</v>
      </c>
      <c r="D295" s="7">
        <v>0</v>
      </c>
      <c r="E295" s="7">
        <v>2.5975486403260702E-2</v>
      </c>
      <c r="F295" s="7">
        <v>-1.9614322593402699E-2</v>
      </c>
      <c r="G295" s="3"/>
      <c r="H295" s="3"/>
      <c r="I295" s="13"/>
      <c r="J295" s="13"/>
      <c r="K295" s="13"/>
      <c r="L295" s="13"/>
      <c r="M295" s="13"/>
      <c r="N295" s="13"/>
    </row>
    <row r="296" spans="1:14" ht="18.75" customHeight="1" x14ac:dyDescent="0.35">
      <c r="A296" s="7">
        <v>-4.6016306538786703E-2</v>
      </c>
      <c r="B296" s="7">
        <v>0</v>
      </c>
      <c r="C296" s="7">
        <v>1.04619129516065E-2</v>
      </c>
      <c r="D296" s="7">
        <v>-1.1044423627824901E-2</v>
      </c>
      <c r="E296" s="7">
        <v>0</v>
      </c>
      <c r="F296" s="7">
        <v>9.8552507321816897E-3</v>
      </c>
      <c r="G296" s="3"/>
      <c r="H296" s="3"/>
      <c r="I296" s="13"/>
      <c r="J296" s="13"/>
      <c r="K296" s="13"/>
      <c r="L296" s="13"/>
      <c r="M296" s="13"/>
      <c r="N296" s="13"/>
    </row>
    <row r="297" spans="1:14" ht="18.75" customHeight="1" x14ac:dyDescent="0.35">
      <c r="A297" s="7">
        <v>2.7714997524420199E-4</v>
      </c>
      <c r="B297" s="7">
        <v>-1.03052405259199E-2</v>
      </c>
      <c r="C297" s="7">
        <v>-2.1045150117168399E-2</v>
      </c>
      <c r="D297" s="7">
        <v>-4.5464010428641802E-2</v>
      </c>
      <c r="E297" s="7">
        <v>-5.2643733485421999E-2</v>
      </c>
      <c r="F297" s="7">
        <v>9.7590718612210799E-3</v>
      </c>
      <c r="G297" s="3"/>
      <c r="H297" s="3"/>
      <c r="I297" s="13"/>
      <c r="J297" s="13"/>
      <c r="K297" s="13"/>
      <c r="L297" s="13"/>
      <c r="M297" s="13"/>
      <c r="N297" s="13"/>
    </row>
    <row r="298" spans="1:14" ht="18.75" customHeight="1" x14ac:dyDescent="0.35">
      <c r="A298" s="7">
        <v>4.8381218796828301E-2</v>
      </c>
      <c r="B298" s="7">
        <v>-5.1981887976285902E-3</v>
      </c>
      <c r="C298" s="7">
        <v>1.05832371655619E-2</v>
      </c>
      <c r="D298" s="7">
        <v>3.4284385039866902E-2</v>
      </c>
      <c r="E298" s="7">
        <v>0</v>
      </c>
      <c r="F298" s="7">
        <v>0</v>
      </c>
      <c r="G298" s="3"/>
      <c r="H298" s="3"/>
      <c r="I298" s="13"/>
      <c r="J298" s="13"/>
      <c r="K298" s="13"/>
      <c r="L298" s="13"/>
      <c r="M298" s="13"/>
      <c r="N298" s="13"/>
    </row>
    <row r="299" spans="1:14" ht="18.75" customHeight="1" x14ac:dyDescent="0.35">
      <c r="A299" s="7">
        <v>-4.8658368772072497E-2</v>
      </c>
      <c r="B299" s="7">
        <v>-5.2198538311793996E-3</v>
      </c>
      <c r="C299" s="7">
        <v>0</v>
      </c>
      <c r="D299" s="7">
        <v>1.1179625388774799E-2</v>
      </c>
      <c r="E299" s="7">
        <v>0</v>
      </c>
      <c r="F299" s="7">
        <v>-2.9557521807410201E-2</v>
      </c>
      <c r="G299" s="3"/>
      <c r="H299" s="3"/>
      <c r="I299" s="13"/>
      <c r="J299" s="13"/>
      <c r="K299" s="13"/>
      <c r="L299" s="13"/>
      <c r="M299" s="13"/>
      <c r="N299" s="13"/>
    </row>
    <row r="300" spans="1:14" ht="18.75" customHeight="1" x14ac:dyDescent="0.35">
      <c r="A300" s="7">
        <v>2.7714997524420199E-4</v>
      </c>
      <c r="B300" s="7">
        <v>4.2733115121701996E-3</v>
      </c>
      <c r="C300" s="7">
        <v>1.04619129516065E-2</v>
      </c>
      <c r="D300" s="7">
        <v>2.1979671534498701E-2</v>
      </c>
      <c r="E300" s="7">
        <v>0</v>
      </c>
      <c r="F300" s="7">
        <v>4.8784850122546103E-2</v>
      </c>
      <c r="G300" s="3"/>
      <c r="H300" s="3"/>
      <c r="I300" s="13"/>
      <c r="J300" s="13"/>
      <c r="K300" s="13"/>
      <c r="L300" s="13"/>
      <c r="M300" s="13"/>
      <c r="N300" s="13"/>
    </row>
    <row r="301" spans="1:14" ht="18.75" customHeight="1" x14ac:dyDescent="0.35">
      <c r="A301" s="7">
        <v>-2.77149975244132E-4</v>
      </c>
      <c r="B301" s="7">
        <v>-9.5260815633549396E-3</v>
      </c>
      <c r="C301" s="7">
        <v>1.03639767707922E-2</v>
      </c>
      <c r="D301" s="7">
        <v>-0.10294534308242299</v>
      </c>
      <c r="E301" s="7">
        <v>-0.11441035117774399</v>
      </c>
      <c r="F301" s="7">
        <v>9.4815696090622698E-3</v>
      </c>
      <c r="G301" s="3"/>
      <c r="H301" s="3"/>
      <c r="I301" s="13"/>
      <c r="J301" s="13"/>
      <c r="K301" s="13"/>
      <c r="L301" s="13"/>
      <c r="M301" s="13"/>
      <c r="N301" s="13"/>
    </row>
    <row r="302" spans="1:14" ht="18.75" customHeight="1" x14ac:dyDescent="0.35">
      <c r="A302" s="7">
        <v>6.90147666856155E-3</v>
      </c>
      <c r="B302" s="7">
        <v>-4.7917352700683601E-3</v>
      </c>
      <c r="C302" s="7">
        <v>1.0257665620751E-2</v>
      </c>
      <c r="D302" s="7">
        <v>0</v>
      </c>
      <c r="E302" s="7">
        <v>0</v>
      </c>
      <c r="F302" s="7">
        <v>-9.4815696090621605E-3</v>
      </c>
      <c r="G302" s="3"/>
      <c r="H302" s="3"/>
      <c r="I302" s="13"/>
      <c r="J302" s="13"/>
      <c r="K302" s="13"/>
      <c r="L302" s="13"/>
      <c r="M302" s="13"/>
      <c r="N302" s="13"/>
    </row>
    <row r="303" spans="1:14" ht="18.75" customHeight="1" x14ac:dyDescent="0.35">
      <c r="A303" s="7">
        <v>2.3114448201202498E-2</v>
      </c>
      <c r="B303" s="7">
        <v>-9.6641212805715897E-3</v>
      </c>
      <c r="C303" s="7">
        <v>-1.0257665620750899E-2</v>
      </c>
      <c r="D303" s="7">
        <v>-1.2128183869024801E-2</v>
      </c>
      <c r="E303" s="7">
        <v>-1.52674721307884E-2</v>
      </c>
      <c r="F303" s="7">
        <v>-2.89864001763569E-2</v>
      </c>
      <c r="G303" s="3"/>
      <c r="H303" s="3"/>
      <c r="I303" s="13"/>
      <c r="J303" s="13"/>
      <c r="K303" s="13"/>
      <c r="L303" s="13"/>
      <c r="M303" s="13"/>
      <c r="N303" s="13"/>
    </row>
    <row r="304" spans="1:14" ht="18.75" customHeight="1" x14ac:dyDescent="0.35">
      <c r="A304" s="7">
        <v>2.1277544033018601E-2</v>
      </c>
      <c r="B304" s="7">
        <v>-2.4571232836001201E-2</v>
      </c>
      <c r="C304" s="7">
        <v>1.0257665620751E-2</v>
      </c>
      <c r="D304" s="7">
        <v>-2.4693577941195199E-2</v>
      </c>
      <c r="E304" s="7">
        <v>0</v>
      </c>
      <c r="F304" s="7">
        <v>-9.8552507321816203E-3</v>
      </c>
      <c r="G304" s="3"/>
      <c r="H304" s="3"/>
      <c r="I304" s="13"/>
      <c r="J304" s="13"/>
      <c r="K304" s="13"/>
      <c r="L304" s="13"/>
      <c r="M304" s="13"/>
      <c r="N304" s="13"/>
    </row>
    <row r="305" spans="1:14" ht="18.75" customHeight="1" x14ac:dyDescent="0.35">
      <c r="A305" s="7">
        <v>1.30720672132872E-2</v>
      </c>
      <c r="B305" s="7">
        <v>-1.00023933946581E-2</v>
      </c>
      <c r="C305" s="7">
        <v>1.01535133717461E-2</v>
      </c>
      <c r="D305" s="7">
        <v>-6.4534123435810206E-2</v>
      </c>
      <c r="E305" s="7">
        <v>-7.7220460939102804E-3</v>
      </c>
      <c r="F305" s="7">
        <v>2.92790747029241E-2</v>
      </c>
      <c r="G305" s="3"/>
      <c r="H305" s="3"/>
      <c r="I305" s="13"/>
      <c r="J305" s="13"/>
      <c r="K305" s="13"/>
      <c r="L305" s="13"/>
      <c r="M305" s="13"/>
      <c r="N305" s="13"/>
    </row>
    <row r="306" spans="1:14" ht="18.75" customHeight="1" x14ac:dyDescent="0.35">
      <c r="A306" s="7">
        <v>3.8221171911109797E-2</v>
      </c>
      <c r="B306" s="7">
        <v>0</v>
      </c>
      <c r="C306" s="7">
        <v>-2.04111789924971E-2</v>
      </c>
      <c r="D306" s="7">
        <v>1.3238745919622499E-2</v>
      </c>
      <c r="E306" s="7">
        <v>7.7220460939103203E-3</v>
      </c>
      <c r="F306" s="7">
        <v>-5.9430985419367997E-2</v>
      </c>
      <c r="G306" s="3"/>
      <c r="H306" s="3"/>
      <c r="I306" s="13"/>
      <c r="J306" s="13"/>
      <c r="K306" s="13"/>
      <c r="L306" s="13"/>
      <c r="M306" s="13"/>
      <c r="N306" s="13"/>
    </row>
    <row r="307" spans="1:14" ht="18.75" customHeight="1" x14ac:dyDescent="0.35">
      <c r="A307" s="7">
        <v>-3.8221171911109797E-2</v>
      </c>
      <c r="B307" s="7">
        <v>5.0137026293988699E-3</v>
      </c>
      <c r="C307" s="7">
        <v>-2.08258897223987E-2</v>
      </c>
      <c r="D307" s="7">
        <v>-1.32387459196226E-2</v>
      </c>
      <c r="E307" s="7">
        <v>-3.1252543504104398E-2</v>
      </c>
      <c r="F307" s="7">
        <v>-2.0614973847855701E-2</v>
      </c>
      <c r="G307" s="3"/>
      <c r="H307" s="3"/>
      <c r="I307" s="13"/>
      <c r="J307" s="13"/>
      <c r="K307" s="13"/>
      <c r="L307" s="13"/>
      <c r="M307" s="13"/>
      <c r="N307" s="13"/>
    </row>
    <row r="308" spans="1:14" ht="18.75" customHeight="1" x14ac:dyDescent="0.35">
      <c r="A308" s="7">
        <v>2.56424029953881E-2</v>
      </c>
      <c r="B308" s="7">
        <v>9.9526179815524907E-3</v>
      </c>
      <c r="C308" s="7">
        <v>0</v>
      </c>
      <c r="D308" s="7">
        <v>3.9215300594521198E-2</v>
      </c>
      <c r="E308" s="7">
        <v>-7.9681696491768501E-3</v>
      </c>
      <c r="F308" s="7">
        <v>-1.0474414561689399E-2</v>
      </c>
      <c r="G308" s="3"/>
      <c r="H308" s="3"/>
      <c r="I308" s="13"/>
      <c r="J308" s="13"/>
      <c r="K308" s="13"/>
      <c r="L308" s="13"/>
      <c r="M308" s="13"/>
      <c r="N308" s="13"/>
    </row>
    <row r="309" spans="1:14" ht="18.75" customHeight="1" x14ac:dyDescent="0.35">
      <c r="A309" s="7">
        <v>-3.87144702086753E-2</v>
      </c>
      <c r="B309" s="7">
        <v>0</v>
      </c>
      <c r="C309" s="7">
        <v>1.04619129516065E-2</v>
      </c>
      <c r="D309" s="7">
        <v>2.5318822841289002E-2</v>
      </c>
      <c r="E309" s="7">
        <v>4.6883585898850499E-2</v>
      </c>
      <c r="F309" s="7">
        <v>0</v>
      </c>
      <c r="G309" s="3"/>
      <c r="H309" s="3"/>
      <c r="I309" s="13"/>
      <c r="J309" s="13"/>
      <c r="K309" s="13"/>
      <c r="L309" s="13"/>
      <c r="M309" s="13"/>
      <c r="N309" s="13"/>
    </row>
    <row r="310" spans="1:14" ht="18.75" customHeight="1" x14ac:dyDescent="0.35">
      <c r="A310" s="7">
        <v>1.30720672132872E-2</v>
      </c>
      <c r="B310" s="7">
        <v>-4.9639272162933096E-3</v>
      </c>
      <c r="C310" s="7">
        <v>0</v>
      </c>
      <c r="D310" s="7">
        <v>6.0620741475290597E-2</v>
      </c>
      <c r="E310" s="7">
        <v>2.2642476749759801E-2</v>
      </c>
      <c r="F310" s="7">
        <v>0</v>
      </c>
      <c r="G310" s="3"/>
      <c r="H310" s="3"/>
      <c r="I310" s="13"/>
      <c r="J310" s="13"/>
      <c r="K310" s="13"/>
      <c r="L310" s="13"/>
      <c r="M310" s="13"/>
      <c r="N310" s="13"/>
    </row>
    <row r="311" spans="1:14" ht="18.75" customHeight="1" x14ac:dyDescent="0.35">
      <c r="A311" s="7">
        <v>-6.15992271832548E-2</v>
      </c>
      <c r="B311" s="7">
        <v>-1.00023933946581E-2</v>
      </c>
      <c r="C311" s="7">
        <v>0</v>
      </c>
      <c r="D311" s="7">
        <v>4.5987066494079097E-2</v>
      </c>
      <c r="E311" s="7">
        <v>9.2592786827824902E-2</v>
      </c>
      <c r="F311" s="7">
        <v>-2.12729201800574E-2</v>
      </c>
      <c r="G311" s="3"/>
      <c r="H311" s="3"/>
      <c r="I311" s="13"/>
      <c r="J311" s="13"/>
      <c r="K311" s="13"/>
      <c r="L311" s="13"/>
      <c r="M311" s="13"/>
      <c r="N311" s="13"/>
    </row>
    <row r="312" spans="1:14" ht="18.75" customHeight="1" x14ac:dyDescent="0.35">
      <c r="A312" s="7">
        <v>2.75867757354769E-3</v>
      </c>
      <c r="B312" s="7">
        <v>1.99057289138398E-2</v>
      </c>
      <c r="C312" s="7">
        <v>0</v>
      </c>
      <c r="D312" s="7">
        <v>7.5720345369974004E-2</v>
      </c>
      <c r="E312" s="7">
        <v>1.35137191667229E-2</v>
      </c>
      <c r="F312" s="7">
        <v>2.1272920180057501E-2</v>
      </c>
      <c r="G312" s="3"/>
      <c r="H312" s="3"/>
      <c r="I312" s="13"/>
      <c r="J312" s="13"/>
      <c r="K312" s="13"/>
      <c r="L312" s="13"/>
      <c r="M312" s="13"/>
      <c r="N312" s="13"/>
    </row>
    <row r="313" spans="1:14" ht="18.75" customHeight="1" x14ac:dyDescent="0.35">
      <c r="A313" s="7">
        <v>-8.2986774703554603E-3</v>
      </c>
      <c r="B313" s="7">
        <v>-1.4892026284440901E-2</v>
      </c>
      <c r="C313" s="7">
        <v>1.03639767707922E-2</v>
      </c>
      <c r="D313" s="7">
        <v>-1.04772020374365E-2</v>
      </c>
      <c r="E313" s="7">
        <v>-2.03396842371227E-2</v>
      </c>
      <c r="F313" s="7">
        <v>4.1244792294693702E-2</v>
      </c>
      <c r="G313" s="3"/>
      <c r="H313" s="3"/>
      <c r="I313" s="13"/>
      <c r="J313" s="13"/>
      <c r="K313" s="13"/>
      <c r="L313" s="13"/>
      <c r="M313" s="13"/>
      <c r="N313" s="13"/>
    </row>
    <row r="314" spans="1:14" ht="18.75" customHeight="1" x14ac:dyDescent="0.35">
      <c r="A314" s="7">
        <v>0</v>
      </c>
      <c r="B314" s="7">
        <v>9.9526179815524907E-3</v>
      </c>
      <c r="C314" s="7">
        <v>-2.08258897223987E-2</v>
      </c>
      <c r="D314" s="7">
        <v>0</v>
      </c>
      <c r="E314" s="7">
        <v>0</v>
      </c>
      <c r="F314" s="7">
        <v>1.00533076172878E-2</v>
      </c>
      <c r="G314" s="3"/>
      <c r="H314" s="3"/>
      <c r="I314" s="13"/>
      <c r="J314" s="13"/>
      <c r="K314" s="13"/>
      <c r="L314" s="13"/>
      <c r="M314" s="13"/>
      <c r="N314" s="13"/>
    </row>
    <row r="315" spans="1:14" ht="18.75" customHeight="1" x14ac:dyDescent="0.35">
      <c r="A315" s="7">
        <v>-2.8170843633369101E-2</v>
      </c>
      <c r="B315" s="7">
        <v>-3.0154146727159499E-2</v>
      </c>
      <c r="C315" s="7">
        <v>1.04619129516065E-2</v>
      </c>
      <c r="D315" s="7">
        <v>-3.2083846409264198E-2</v>
      </c>
      <c r="E315" s="7">
        <v>5.9818495210910198E-2</v>
      </c>
      <c r="F315" s="7">
        <v>4.8784850122546103E-2</v>
      </c>
      <c r="G315" s="3"/>
      <c r="H315" s="3"/>
      <c r="I315" s="13"/>
      <c r="J315" s="13"/>
      <c r="K315" s="13"/>
      <c r="L315" s="13"/>
      <c r="M315" s="13"/>
      <c r="N315" s="13"/>
    </row>
    <row r="316" spans="1:14" ht="18.75" customHeight="1" x14ac:dyDescent="0.35">
      <c r="A316" s="7">
        <v>-2.6344072670182701E-2</v>
      </c>
      <c r="B316" s="7">
        <v>-1.02588694626508E-2</v>
      </c>
      <c r="C316" s="7">
        <v>-1.0461912951606599E-2</v>
      </c>
      <c r="D316" s="7">
        <v>0</v>
      </c>
      <c r="E316" s="7">
        <v>-6.4725145056174797E-3</v>
      </c>
      <c r="F316" s="7">
        <v>-9.5625762056144592E-3</v>
      </c>
      <c r="G316" s="3"/>
      <c r="H316" s="3"/>
      <c r="I316" s="13"/>
      <c r="J316" s="13"/>
      <c r="K316" s="13"/>
      <c r="L316" s="13"/>
      <c r="M316" s="13"/>
      <c r="N316" s="13"/>
    </row>
    <row r="317" spans="1:14" ht="18.75" customHeight="1" x14ac:dyDescent="0.35">
      <c r="A317" s="7">
        <v>-5.0845858613524197E-2</v>
      </c>
      <c r="B317" s="7">
        <v>1.02588694626508E-2</v>
      </c>
      <c r="C317" s="7">
        <v>1.04619129516065E-2</v>
      </c>
      <c r="D317" s="7">
        <v>-1.09352479066737E-2</v>
      </c>
      <c r="E317" s="7">
        <v>-3.9740328649514101E-2</v>
      </c>
      <c r="F317" s="7">
        <v>-1.94238239707425E-2</v>
      </c>
      <c r="G317" s="3"/>
      <c r="H317" s="3"/>
      <c r="I317" s="13"/>
      <c r="J317" s="13"/>
      <c r="K317" s="13"/>
      <c r="L317" s="13"/>
      <c r="M317" s="13"/>
      <c r="N317" s="13"/>
    </row>
    <row r="318" spans="1:14" ht="18.75" customHeight="1" x14ac:dyDescent="0.35">
      <c r="A318" s="7">
        <v>3.3387048923839598E-2</v>
      </c>
      <c r="B318" s="7">
        <v>5.0902361128188998E-3</v>
      </c>
      <c r="C318" s="7">
        <v>1.03639767707922E-2</v>
      </c>
      <c r="D318" s="7">
        <v>4.3019094315937798E-2</v>
      </c>
      <c r="E318" s="7">
        <v>7.1691928456116494E-2</v>
      </c>
      <c r="F318" s="7">
        <v>6.6375616436035206E-2</v>
      </c>
      <c r="G318" s="3"/>
      <c r="H318" s="3"/>
      <c r="I318" s="13"/>
      <c r="J318" s="13"/>
      <c r="K318" s="13"/>
      <c r="L318" s="13"/>
      <c r="M318" s="13"/>
      <c r="N318" s="13"/>
    </row>
    <row r="319" spans="1:14" ht="18.75" customHeight="1" x14ac:dyDescent="0.35">
      <c r="A319" s="7">
        <v>-2.9690048324456299E-2</v>
      </c>
      <c r="B319" s="7">
        <v>-2.5708295637956E-2</v>
      </c>
      <c r="C319" s="7">
        <v>2.04111789924971E-2</v>
      </c>
      <c r="D319" s="7">
        <v>0</v>
      </c>
      <c r="E319" s="7">
        <v>-1.9048194970694501E-2</v>
      </c>
      <c r="F319" s="7">
        <v>-5.6616544574814298E-2</v>
      </c>
      <c r="G319" s="3"/>
      <c r="H319" s="3"/>
      <c r="I319" s="13"/>
      <c r="J319" s="13"/>
      <c r="K319" s="13"/>
      <c r="L319" s="13"/>
      <c r="M319" s="13"/>
      <c r="N319" s="13"/>
    </row>
    <row r="320" spans="1:14" ht="18.75" customHeight="1" x14ac:dyDescent="0.35">
      <c r="A320" s="7">
        <v>-3.0742731055604598E-4</v>
      </c>
      <c r="B320" s="7">
        <v>-1.04737061168066E-2</v>
      </c>
      <c r="C320" s="7">
        <v>1.0051454921809999E-2</v>
      </c>
      <c r="D320" s="7">
        <v>3.1097162354602099E-2</v>
      </c>
      <c r="E320" s="7">
        <v>6.38979809877099E-3</v>
      </c>
      <c r="F320" s="7">
        <v>1.9227328315135898E-2</v>
      </c>
      <c r="G320" s="3"/>
      <c r="H320" s="3"/>
      <c r="I320" s="13"/>
      <c r="J320" s="13"/>
      <c r="K320" s="13"/>
      <c r="L320" s="13"/>
      <c r="M320" s="13"/>
      <c r="N320" s="13"/>
    </row>
    <row r="321" spans="1:14" ht="18.75" customHeight="1" x14ac:dyDescent="0.35">
      <c r="A321" s="7">
        <v>-3.0784492805329398E-4</v>
      </c>
      <c r="B321" s="7">
        <v>-5.4067221270275703E-2</v>
      </c>
      <c r="C321" s="7">
        <v>-1.0051454921809999E-2</v>
      </c>
      <c r="D321" s="7">
        <v>-8.5160680298364905E-2</v>
      </c>
      <c r="E321" s="7">
        <v>-6.38979809877101E-3</v>
      </c>
      <c r="F321" s="7">
        <v>5.55677620868772E-2</v>
      </c>
      <c r="G321" s="3"/>
      <c r="H321" s="3"/>
      <c r="I321" s="13"/>
      <c r="J321" s="13"/>
      <c r="K321" s="13"/>
      <c r="L321" s="13"/>
      <c r="M321" s="13"/>
      <c r="N321" s="13"/>
    </row>
    <row r="322" spans="1:14" ht="18.75" customHeight="1" x14ac:dyDescent="0.35">
      <c r="A322" s="7">
        <v>1.07118690125441E-2</v>
      </c>
      <c r="B322" s="7">
        <v>2.7398974188114301E-2</v>
      </c>
      <c r="C322" s="7">
        <v>0</v>
      </c>
      <c r="D322" s="7">
        <v>0</v>
      </c>
      <c r="E322" s="7">
        <v>7.4107972153722002E-2</v>
      </c>
      <c r="F322" s="7">
        <v>-9.04335467567325E-3</v>
      </c>
      <c r="G322" s="3"/>
      <c r="H322" s="3"/>
      <c r="I322" s="13"/>
      <c r="J322" s="13"/>
      <c r="K322" s="13"/>
      <c r="L322" s="13"/>
      <c r="M322" s="13"/>
      <c r="N322" s="13"/>
    </row>
    <row r="323" spans="1:14" ht="18.75" customHeight="1" x14ac:dyDescent="0.35">
      <c r="A323" s="7">
        <v>3.1168043286340499E-2</v>
      </c>
      <c r="B323" s="7">
        <v>-1.6346599540674599E-2</v>
      </c>
      <c r="C323" s="7">
        <v>2.0002882682302801E-2</v>
      </c>
      <c r="D323" s="7">
        <v>6.4540719981199396E-2</v>
      </c>
      <c r="E323" s="7">
        <v>-5.9701669865038004E-3</v>
      </c>
      <c r="F323" s="7">
        <v>-9.5309257533749997E-2</v>
      </c>
      <c r="G323" s="3"/>
      <c r="H323" s="3"/>
      <c r="I323" s="13"/>
      <c r="J323" s="13"/>
      <c r="K323" s="13"/>
      <c r="L323" s="13"/>
      <c r="M323" s="13"/>
      <c r="N323" s="13"/>
    </row>
    <row r="324" spans="1:14" ht="18.75" customHeight="1" x14ac:dyDescent="0.35">
      <c r="A324" s="7">
        <v>-2.6612454853411498E-2</v>
      </c>
      <c r="B324" s="7">
        <v>5.4807141856331003E-3</v>
      </c>
      <c r="C324" s="7">
        <v>0</v>
      </c>
      <c r="D324" s="7">
        <v>0</v>
      </c>
      <c r="E324" s="7">
        <v>-2.42436116099927E-2</v>
      </c>
      <c r="F324" s="7">
        <v>0</v>
      </c>
      <c r="G324" s="3"/>
      <c r="H324" s="3"/>
      <c r="I324" s="13"/>
      <c r="J324" s="13"/>
      <c r="K324" s="13"/>
      <c r="L324" s="13"/>
      <c r="M324" s="13"/>
      <c r="N324" s="13"/>
    </row>
    <row r="325" spans="1:14" ht="18.75" customHeight="1" x14ac:dyDescent="0.35">
      <c r="A325" s="7">
        <v>-3.0458974588754999E-2</v>
      </c>
      <c r="B325" s="7">
        <v>5.4445624488759503E-3</v>
      </c>
      <c r="C325" s="7">
        <v>-9.9514277604926694E-3</v>
      </c>
      <c r="D325" s="7">
        <v>-1.04772020374365E-2</v>
      </c>
      <c r="E325" s="7">
        <v>-6.15386557437822E-3</v>
      </c>
      <c r="F325" s="7">
        <v>-1.00533076172878E-2</v>
      </c>
      <c r="G325" s="3"/>
      <c r="H325" s="3"/>
      <c r="I325" s="13"/>
      <c r="J325" s="13"/>
      <c r="K325" s="13"/>
      <c r="L325" s="13"/>
      <c r="M325" s="13"/>
      <c r="N325" s="13"/>
    </row>
    <row r="326" spans="1:14" ht="18.75" customHeight="1" x14ac:dyDescent="0.35">
      <c r="A326" s="7">
        <v>3.0458974588754899E-2</v>
      </c>
      <c r="B326" s="7">
        <v>5.4213229061654397E-3</v>
      </c>
      <c r="C326" s="7">
        <v>0</v>
      </c>
      <c r="D326" s="7">
        <v>1.04772020374365E-2</v>
      </c>
      <c r="E326" s="7">
        <v>1.83491386681966E-2</v>
      </c>
      <c r="F326" s="7">
        <v>-1.01554038851485E-2</v>
      </c>
      <c r="G326" s="3"/>
      <c r="H326" s="3"/>
      <c r="I326" s="13"/>
      <c r="J326" s="13"/>
      <c r="K326" s="13"/>
      <c r="L326" s="13"/>
      <c r="M326" s="13"/>
      <c r="N326" s="13"/>
    </row>
    <row r="327" spans="1:14" ht="18.75" customHeight="1" x14ac:dyDescent="0.35">
      <c r="A327" s="7">
        <v>0</v>
      </c>
      <c r="B327" s="7">
        <v>5.3920905708309402E-3</v>
      </c>
      <c r="C327" s="7">
        <v>0</v>
      </c>
      <c r="D327" s="7">
        <v>1.03576866176695E-2</v>
      </c>
      <c r="E327" s="7">
        <v>2.9852963149681101E-2</v>
      </c>
      <c r="F327" s="7">
        <v>0</v>
      </c>
      <c r="G327" s="3"/>
      <c r="H327" s="3"/>
      <c r="I327" s="13"/>
      <c r="J327" s="13"/>
      <c r="K327" s="13"/>
      <c r="L327" s="13"/>
      <c r="M327" s="13"/>
      <c r="N327" s="13"/>
    </row>
    <row r="328" spans="1:14" ht="18.75" customHeight="1" x14ac:dyDescent="0.35">
      <c r="A328" s="7">
        <v>-3.0295499090699299E-4</v>
      </c>
      <c r="B328" s="7">
        <v>6.7555748269481894E-2</v>
      </c>
      <c r="C328" s="7">
        <v>9.9514277604927006E-3</v>
      </c>
      <c r="D328" s="7">
        <v>6.0020228163633102E-2</v>
      </c>
      <c r="E328" s="7">
        <v>5.7158413839948401E-2</v>
      </c>
      <c r="F328" s="7">
        <v>6.8993561624982297E-2</v>
      </c>
      <c r="G328" s="3"/>
      <c r="H328" s="3"/>
      <c r="I328" s="13"/>
      <c r="J328" s="13"/>
      <c r="K328" s="13"/>
      <c r="L328" s="13"/>
      <c r="M328" s="13"/>
      <c r="N328" s="13"/>
    </row>
    <row r="329" spans="1:14" ht="18.75" customHeight="1" x14ac:dyDescent="0.35">
      <c r="A329" s="7">
        <v>-3.6738082555668003E-2</v>
      </c>
      <c r="B329" s="7">
        <v>-0.13424969229252401</v>
      </c>
      <c r="C329" s="7">
        <v>-2.0002882682302599E-2</v>
      </c>
      <c r="D329" s="7">
        <v>-9.1432025737214206E-2</v>
      </c>
      <c r="E329" s="7">
        <v>-5.7158413839948498E-2</v>
      </c>
      <c r="F329" s="7">
        <v>-4.8784850122546103E-2</v>
      </c>
      <c r="G329" s="3"/>
      <c r="H329" s="3"/>
      <c r="I329" s="13"/>
      <c r="J329" s="13"/>
      <c r="K329" s="13"/>
      <c r="L329" s="13"/>
      <c r="M329" s="13"/>
      <c r="N329" s="13"/>
    </row>
    <row r="330" spans="1:14" ht="18.75" customHeight="1" x14ac:dyDescent="0.35">
      <c r="A330" s="7">
        <v>6.2694087093678203E-3</v>
      </c>
      <c r="B330" s="7">
        <v>-1.7389064245822199E-2</v>
      </c>
      <c r="C330" s="7">
        <v>-3.0775155763289201E-2</v>
      </c>
      <c r="D330" s="7">
        <v>-0.124452280573212</v>
      </c>
      <c r="E330" s="7">
        <v>0</v>
      </c>
      <c r="F330" s="7">
        <v>4.8784850122546103E-2</v>
      </c>
      <c r="G330" s="3"/>
      <c r="H330" s="3"/>
      <c r="I330" s="13"/>
      <c r="J330" s="13"/>
      <c r="K330" s="13"/>
      <c r="L330" s="13"/>
      <c r="M330" s="13"/>
      <c r="N330" s="13"/>
    </row>
    <row r="331" spans="1:14" ht="18.75" customHeight="1" x14ac:dyDescent="0.35">
      <c r="A331" s="7">
        <v>0</v>
      </c>
      <c r="B331" s="7">
        <v>-2.3668328497530498E-2</v>
      </c>
      <c r="C331" s="7">
        <v>-2.1045150117168399E-2</v>
      </c>
      <c r="D331" s="7">
        <v>-1.2128183869024801E-2</v>
      </c>
      <c r="E331" s="7">
        <v>-2.9852963149681201E-2</v>
      </c>
      <c r="F331" s="7">
        <v>-9.5625762056144592E-3</v>
      </c>
      <c r="G331" s="3"/>
      <c r="H331" s="3"/>
      <c r="I331" s="13"/>
      <c r="J331" s="13"/>
      <c r="K331" s="13"/>
      <c r="L331" s="13"/>
      <c r="M331" s="13"/>
      <c r="N331" s="13"/>
    </row>
    <row r="332" spans="1:14" ht="18.75" customHeight="1" x14ac:dyDescent="0.35">
      <c r="A332" s="7">
        <v>-9.4190801085340704E-3</v>
      </c>
      <c r="B332" s="7">
        <v>6.9387936453077906E-2</v>
      </c>
      <c r="C332" s="7">
        <v>5.1820305880457697E-2</v>
      </c>
      <c r="D332" s="7">
        <v>3.5927163534095599E-2</v>
      </c>
      <c r="E332" s="7">
        <v>-8.2064953054304293E-2</v>
      </c>
      <c r="F332" s="7">
        <v>-0.11179329400897001</v>
      </c>
      <c r="G332" s="3"/>
      <c r="H332" s="3"/>
      <c r="I332" s="13"/>
      <c r="J332" s="13"/>
      <c r="K332" s="13"/>
      <c r="L332" s="13"/>
      <c r="M332" s="13"/>
      <c r="N332" s="13"/>
    </row>
    <row r="333" spans="1:14" ht="18.75" customHeight="1" x14ac:dyDescent="0.35">
      <c r="A333" s="7">
        <v>6.28912435469757E-3</v>
      </c>
      <c r="B333" s="7">
        <v>-9.3630063000120098E-2</v>
      </c>
      <c r="C333" s="7">
        <v>-9.5310179804324893E-2</v>
      </c>
      <c r="D333" s="7">
        <v>-2.3798979665070701E-2</v>
      </c>
      <c r="E333" s="7">
        <v>6.5574005461590404E-3</v>
      </c>
      <c r="F333" s="7">
        <v>5.2362308589602502E-2</v>
      </c>
      <c r="G333" s="3"/>
      <c r="H333" s="3"/>
      <c r="I333" s="13"/>
      <c r="J333" s="13"/>
      <c r="K333" s="13"/>
      <c r="L333" s="13"/>
      <c r="M333" s="13"/>
      <c r="N333" s="13"/>
    </row>
    <row r="334" spans="1:14" ht="18.75" customHeight="1" x14ac:dyDescent="0.35">
      <c r="A334" s="7">
        <v>-6.2891243546976203E-3</v>
      </c>
      <c r="B334" s="7">
        <v>-2.4851702948183799E-2</v>
      </c>
      <c r="C334" s="7">
        <v>0</v>
      </c>
      <c r="D334" s="7">
        <v>-3.68217618102199E-2</v>
      </c>
      <c r="E334" s="7">
        <v>-1.9802627296179799E-2</v>
      </c>
      <c r="F334" s="7">
        <v>-1.0249136347821401E-2</v>
      </c>
      <c r="G334" s="3"/>
      <c r="H334" s="3"/>
      <c r="I334" s="13"/>
      <c r="J334" s="13"/>
      <c r="K334" s="13"/>
      <c r="L334" s="13"/>
      <c r="M334" s="13"/>
      <c r="N334" s="13"/>
    </row>
    <row r="335" spans="1:14" ht="18.75" customHeight="1" x14ac:dyDescent="0.35">
      <c r="A335" s="7">
        <v>-9.5247181796690505E-2</v>
      </c>
      <c r="B335" s="7">
        <v>-1.2654001365454399E-2</v>
      </c>
      <c r="C335" s="7">
        <v>0</v>
      </c>
      <c r="D335" s="7">
        <v>-3.82159013127054E-2</v>
      </c>
      <c r="E335" s="7">
        <v>0</v>
      </c>
      <c r="F335" s="7">
        <v>2.0404540232969899E-2</v>
      </c>
      <c r="G335" s="3"/>
      <c r="H335" s="3"/>
      <c r="I335" s="13"/>
      <c r="J335" s="13"/>
      <c r="K335" s="13"/>
      <c r="L335" s="13"/>
      <c r="M335" s="13"/>
      <c r="N335" s="13"/>
    </row>
    <row r="336" spans="1:14" ht="18.75" customHeight="1" x14ac:dyDescent="0.35">
      <c r="A336" s="7">
        <v>0.104666261905225</v>
      </c>
      <c r="B336" s="7">
        <v>2.51570517453969E-2</v>
      </c>
      <c r="C336" s="7">
        <v>0</v>
      </c>
      <c r="D336" s="7">
        <v>3.82159013127054E-2</v>
      </c>
      <c r="E336" s="7">
        <v>3.2789822822990998E-2</v>
      </c>
      <c r="F336" s="7">
        <v>6.8319727348896006E-2</v>
      </c>
      <c r="G336" s="3"/>
      <c r="H336" s="3"/>
      <c r="I336" s="13"/>
      <c r="J336" s="13"/>
      <c r="K336" s="13"/>
      <c r="L336" s="13"/>
      <c r="M336" s="13"/>
      <c r="N336" s="13"/>
    </row>
    <row r="337" spans="1:14" ht="18.75" customHeight="1" x14ac:dyDescent="0.35">
      <c r="A337" s="7">
        <v>0</v>
      </c>
      <c r="B337" s="7">
        <v>6.1933873155440603E-3</v>
      </c>
      <c r="C337" s="7">
        <v>-1.1174557979741101E-2</v>
      </c>
      <c r="D337" s="7">
        <v>2.4693577941195099E-2</v>
      </c>
      <c r="E337" s="7">
        <v>0</v>
      </c>
      <c r="F337" s="7">
        <v>8.1489788512702305E-2</v>
      </c>
      <c r="G337" s="3"/>
      <c r="H337" s="3"/>
      <c r="I337" s="13"/>
      <c r="J337" s="13"/>
      <c r="K337" s="13"/>
      <c r="L337" s="13"/>
      <c r="M337" s="13"/>
      <c r="N337" s="13"/>
    </row>
    <row r="338" spans="1:14" ht="18.75" customHeight="1" x14ac:dyDescent="0.35">
      <c r="A338" s="7">
        <v>1.8576431872781799E-2</v>
      </c>
      <c r="B338" s="7">
        <v>-6.1933873155441401E-3</v>
      </c>
      <c r="C338" s="7">
        <v>2.2225623911652E-2</v>
      </c>
      <c r="D338" s="7">
        <v>0</v>
      </c>
      <c r="E338" s="7">
        <v>2.5479085300984999E-2</v>
      </c>
      <c r="F338" s="7">
        <v>0</v>
      </c>
      <c r="G338" s="3"/>
      <c r="H338" s="3"/>
      <c r="I338" s="13"/>
      <c r="J338" s="13"/>
      <c r="K338" s="13"/>
      <c r="L338" s="13"/>
      <c r="M338" s="13"/>
      <c r="N338" s="13"/>
    </row>
    <row r="339" spans="1:14" ht="18.75" customHeight="1" x14ac:dyDescent="0.35">
      <c r="A339" s="7">
        <v>2.4243775545906201E-2</v>
      </c>
      <c r="B339" s="7">
        <v>-4.4454697356472797E-2</v>
      </c>
      <c r="C339" s="7">
        <v>-5.65069338150972E-2</v>
      </c>
      <c r="D339" s="7">
        <v>-2.4693577941195199E-2</v>
      </c>
      <c r="E339" s="7">
        <v>0</v>
      </c>
      <c r="F339" s="7">
        <v>2.5751524212571601E-2</v>
      </c>
      <c r="G339" s="3"/>
      <c r="H339" s="3"/>
      <c r="I339" s="13"/>
      <c r="J339" s="13"/>
      <c r="K339" s="13"/>
      <c r="L339" s="13"/>
      <c r="M339" s="13"/>
      <c r="N339" s="13"/>
    </row>
    <row r="340" spans="1:14" ht="18.75" customHeight="1" x14ac:dyDescent="0.35">
      <c r="A340" s="7">
        <v>-2.7316036026953702E-2</v>
      </c>
      <c r="B340" s="7">
        <v>4.4454697356472797E-2</v>
      </c>
      <c r="C340" s="7">
        <v>-1.16972797638774E-2</v>
      </c>
      <c r="D340" s="7">
        <v>4.87920489011264E-2</v>
      </c>
      <c r="E340" s="7">
        <v>4.9089610196523602E-2</v>
      </c>
      <c r="F340" s="7">
        <v>-2.57515242125715E-2</v>
      </c>
      <c r="G340" s="3"/>
      <c r="H340" s="3"/>
      <c r="I340" s="13"/>
      <c r="J340" s="13"/>
      <c r="K340" s="13"/>
      <c r="L340" s="13"/>
      <c r="M340" s="13"/>
      <c r="N340" s="13"/>
    </row>
    <row r="341" spans="1:14" ht="18.75" customHeight="1" x14ac:dyDescent="0.35">
      <c r="A341" s="7">
        <v>0</v>
      </c>
      <c r="B341" s="7">
        <v>4.8491548289390098E-2</v>
      </c>
      <c r="C341" s="7">
        <v>3.4677748453283003E-2</v>
      </c>
      <c r="D341" s="7">
        <v>0</v>
      </c>
      <c r="E341" s="7">
        <v>-1.2048338516174499E-2</v>
      </c>
      <c r="F341" s="7">
        <v>-8.7274118921730499E-3</v>
      </c>
      <c r="G341" s="3"/>
      <c r="H341" s="3"/>
      <c r="I341" s="13"/>
      <c r="J341" s="13"/>
      <c r="K341" s="13"/>
      <c r="L341" s="13"/>
      <c r="M341" s="13"/>
      <c r="N341" s="13"/>
    </row>
    <row r="342" spans="1:14" ht="18.75" customHeight="1" x14ac:dyDescent="0.35">
      <c r="A342" s="7">
        <v>-4.7252837952282301E-2</v>
      </c>
      <c r="B342" s="7">
        <v>-7.3648600034786904E-2</v>
      </c>
      <c r="C342" s="7">
        <v>2.2475399193780801E-2</v>
      </c>
      <c r="D342" s="7">
        <v>1.1828692574164299E-2</v>
      </c>
      <c r="E342" s="7">
        <v>-3.0771658666753701E-2</v>
      </c>
      <c r="F342" s="7">
        <v>1.73880603217033E-2</v>
      </c>
      <c r="G342" s="3"/>
      <c r="H342" s="3"/>
      <c r="I342" s="13"/>
      <c r="J342" s="13"/>
      <c r="K342" s="13"/>
      <c r="L342" s="13"/>
      <c r="M342" s="13"/>
      <c r="N342" s="13"/>
    </row>
    <row r="343" spans="1:14" ht="18.75" customHeight="1" x14ac:dyDescent="0.35">
      <c r="A343" s="7">
        <v>-3.2310852541690299E-3</v>
      </c>
      <c r="B343" s="7">
        <v>5.5740431901151397E-2</v>
      </c>
      <c r="C343" s="7">
        <v>-1.1174557979741101E-2</v>
      </c>
      <c r="D343" s="7">
        <v>-6.2903865173512801E-3</v>
      </c>
      <c r="E343" s="7">
        <v>0.12883287184296799</v>
      </c>
      <c r="F343" s="7">
        <v>1.70908757830413E-2</v>
      </c>
      <c r="G343" s="3"/>
      <c r="H343" s="3"/>
      <c r="I343" s="13"/>
      <c r="J343" s="13"/>
      <c r="K343" s="13"/>
      <c r="L343" s="13"/>
      <c r="M343" s="13"/>
      <c r="N343" s="13"/>
    </row>
    <row r="344" spans="1:14" ht="18.75" customHeight="1" x14ac:dyDescent="0.35">
      <c r="A344" s="7">
        <v>1.44580360251361E-2</v>
      </c>
      <c r="B344" s="7">
        <v>8.6247463593132498E-2</v>
      </c>
      <c r="C344" s="7">
        <v>-1.1300841214039599E-2</v>
      </c>
      <c r="D344" s="7">
        <v>-1.1562420660194099E-2</v>
      </c>
      <c r="E344" s="7">
        <v>-2.2223136784710201E-2</v>
      </c>
      <c r="F344" s="7">
        <v>1.68121335070355E-2</v>
      </c>
      <c r="G344" s="3"/>
      <c r="H344" s="3"/>
      <c r="I344" s="13"/>
      <c r="J344" s="13"/>
      <c r="K344" s="13"/>
      <c r="L344" s="13"/>
      <c r="M344" s="13"/>
      <c r="N344" s="13"/>
    </row>
    <row r="345" spans="1:14" ht="18.75" customHeight="1" x14ac:dyDescent="0.35">
      <c r="A345" s="7">
        <v>6.6331207744381102E-2</v>
      </c>
      <c r="B345" s="7">
        <v>7.5982326329458894E-2</v>
      </c>
      <c r="C345" s="7">
        <v>8.7010423234816295E-2</v>
      </c>
      <c r="D345" s="7">
        <v>0.13061502289895299</v>
      </c>
      <c r="E345" s="7">
        <v>1.6713480973740501E-2</v>
      </c>
      <c r="F345" s="7">
        <v>1.65258371266295E-2</v>
      </c>
      <c r="G345" s="3"/>
      <c r="H345" s="3"/>
      <c r="I345" s="13"/>
      <c r="J345" s="13"/>
      <c r="K345" s="13"/>
      <c r="L345" s="13"/>
      <c r="M345" s="13"/>
      <c r="N345" s="13"/>
    </row>
    <row r="346" spans="1:14" ht="18.75" customHeight="1" x14ac:dyDescent="0.35">
      <c r="A346" s="7">
        <v>4.38028823598672E-2</v>
      </c>
      <c r="B346" s="7">
        <v>-1.4738005923434799E-2</v>
      </c>
      <c r="C346" s="7">
        <v>-2.1045150117168399E-2</v>
      </c>
      <c r="D346" s="7">
        <v>0</v>
      </c>
      <c r="E346" s="7">
        <v>4.3249983793816699E-2</v>
      </c>
      <c r="F346" s="7">
        <v>8.1657444684141E-3</v>
      </c>
      <c r="G346" s="3"/>
      <c r="H346" s="3"/>
      <c r="I346" s="13"/>
      <c r="J346" s="13"/>
      <c r="K346" s="13"/>
      <c r="L346" s="13"/>
      <c r="M346" s="13"/>
      <c r="N346" s="13"/>
    </row>
    <row r="347" spans="1:14" ht="18.75" customHeight="1" x14ac:dyDescent="0.35">
      <c r="A347" s="7">
        <v>-9.9031454423201298E-2</v>
      </c>
      <c r="B347" s="7">
        <v>0.10337492376321999</v>
      </c>
      <c r="C347" s="7">
        <v>5.1820305880457697E-2</v>
      </c>
      <c r="D347" s="7">
        <v>0.106384983223911</v>
      </c>
      <c r="E347" s="7">
        <v>3.1252543504104502E-2</v>
      </c>
      <c r="F347" s="7">
        <v>0</v>
      </c>
      <c r="G347" s="3"/>
      <c r="H347" s="3"/>
      <c r="I347" s="13"/>
      <c r="J347" s="13"/>
      <c r="K347" s="13"/>
      <c r="L347" s="13"/>
      <c r="M347" s="13"/>
      <c r="N347" s="13"/>
    </row>
    <row r="348" spans="1:14" ht="18.75" customHeight="1" x14ac:dyDescent="0.35">
      <c r="A348" s="7">
        <v>1.5760757528108899E-3</v>
      </c>
      <c r="B348" s="7">
        <v>-4.4711727733238796E-3</v>
      </c>
      <c r="C348" s="7">
        <v>1.0051454921809999E-2</v>
      </c>
      <c r="D348" s="7">
        <v>0</v>
      </c>
      <c r="E348" s="7">
        <v>-5.1413995004186497E-3</v>
      </c>
      <c r="F348" s="7">
        <v>-7.5982651206823695E-2</v>
      </c>
      <c r="G348" s="3"/>
      <c r="H348" s="3"/>
      <c r="I348" s="13"/>
      <c r="J348" s="13"/>
      <c r="K348" s="13"/>
      <c r="L348" s="13"/>
      <c r="M348" s="13"/>
      <c r="N348" s="13"/>
    </row>
    <row r="349" spans="1:14" ht="18.75" customHeight="1" x14ac:dyDescent="0.35">
      <c r="A349" s="7">
        <v>0.122008562056651</v>
      </c>
      <c r="B349" s="7">
        <v>8.9278331223460999E-3</v>
      </c>
      <c r="C349" s="7">
        <v>3.9224974209608902E-2</v>
      </c>
      <c r="D349" s="7">
        <v>2.7145022775580702E-2</v>
      </c>
      <c r="E349" s="7">
        <v>4.5347819978459297E-2</v>
      </c>
      <c r="F349" s="7">
        <v>-1.7704821221633801E-2</v>
      </c>
      <c r="G349" s="3"/>
      <c r="H349" s="3"/>
      <c r="I349" s="13"/>
      <c r="J349" s="13"/>
      <c r="K349" s="13"/>
      <c r="L349" s="13"/>
      <c r="M349" s="13"/>
      <c r="N349" s="13"/>
    </row>
    <row r="350" spans="1:14" ht="18.75" customHeight="1" x14ac:dyDescent="0.35">
      <c r="A350" s="7">
        <v>6.9452836731304299E-3</v>
      </c>
      <c r="B350" s="7">
        <v>4.4315204742430003E-3</v>
      </c>
      <c r="C350" s="7">
        <v>-3.9224974209608798E-2</v>
      </c>
      <c r="D350" s="7">
        <v>-2.7145022775580601E-2</v>
      </c>
      <c r="E350" s="7">
        <v>-4.9382816405825697E-3</v>
      </c>
      <c r="F350" s="7">
        <v>0</v>
      </c>
      <c r="G350" s="3"/>
      <c r="H350" s="3"/>
      <c r="I350" s="13"/>
      <c r="J350" s="13"/>
      <c r="K350" s="13"/>
      <c r="L350" s="13"/>
      <c r="M350" s="13"/>
      <c r="N350" s="13"/>
    </row>
    <row r="351" spans="1:14" ht="18.75" customHeight="1" x14ac:dyDescent="0.35">
      <c r="A351" s="7">
        <v>-3.2356234665380498E-2</v>
      </c>
      <c r="B351" s="7">
        <v>4.4173112351772502E-3</v>
      </c>
      <c r="C351" s="7">
        <v>-1.0051454921809999E-2</v>
      </c>
      <c r="D351" s="7">
        <v>0</v>
      </c>
      <c r="E351" s="7">
        <v>9.8522964430114192E-3</v>
      </c>
      <c r="F351" s="7">
        <v>2.6432233113807001E-2</v>
      </c>
      <c r="G351" s="3"/>
      <c r="H351" s="3"/>
      <c r="I351" s="13"/>
      <c r="J351" s="13"/>
      <c r="K351" s="13"/>
      <c r="L351" s="13"/>
      <c r="M351" s="13"/>
      <c r="N351" s="13"/>
    </row>
    <row r="352" spans="1:14" ht="18.75" customHeight="1" x14ac:dyDescent="0.35">
      <c r="A352" s="7">
        <v>-0.16334324605456901</v>
      </c>
      <c r="B352" s="7">
        <v>4.3978843796455801E-3</v>
      </c>
      <c r="C352" s="7">
        <v>1.0051454921809999E-2</v>
      </c>
      <c r="D352" s="7">
        <v>2.7145022775580702E-2</v>
      </c>
      <c r="E352" s="7">
        <v>0</v>
      </c>
      <c r="F352" s="7">
        <v>1.72469336010544E-2</v>
      </c>
      <c r="G352" s="3"/>
      <c r="H352" s="3"/>
      <c r="I352" s="13"/>
      <c r="J352" s="13"/>
      <c r="K352" s="13"/>
      <c r="L352" s="13"/>
      <c r="M352" s="13"/>
      <c r="N352" s="13"/>
    </row>
    <row r="353" spans="1:14" ht="18.75" customHeight="1" x14ac:dyDescent="0.35">
      <c r="A353" s="7">
        <v>0.105360268183098</v>
      </c>
      <c r="B353" s="7">
        <v>-1.7703376438088E-2</v>
      </c>
      <c r="C353" s="7">
        <v>-1.0051454921809999E-2</v>
      </c>
      <c r="D353" s="7">
        <v>-1.8011269862314001E-2</v>
      </c>
      <c r="E353" s="7">
        <v>9.7561749453646592E-3</v>
      </c>
      <c r="F353" s="7">
        <v>0</v>
      </c>
      <c r="G353" s="3"/>
      <c r="H353" s="3"/>
      <c r="I353" s="13"/>
      <c r="J353" s="13"/>
      <c r="K353" s="13"/>
      <c r="L353" s="13"/>
      <c r="M353" s="13"/>
      <c r="N353" s="13"/>
    </row>
    <row r="354" spans="1:14" ht="18.75" customHeight="1" x14ac:dyDescent="0.35">
      <c r="A354" s="7">
        <v>0</v>
      </c>
      <c r="B354" s="7">
        <v>-4.4711727733238796E-3</v>
      </c>
      <c r="C354" s="7">
        <v>1.0051454921809999E-2</v>
      </c>
      <c r="D354" s="7">
        <v>0</v>
      </c>
      <c r="E354" s="7">
        <v>0</v>
      </c>
      <c r="F354" s="7">
        <v>0</v>
      </c>
      <c r="G354" s="3"/>
      <c r="H354" s="3"/>
      <c r="I354" s="13"/>
      <c r="J354" s="13"/>
      <c r="K354" s="13"/>
      <c r="L354" s="13"/>
      <c r="M354" s="13"/>
      <c r="N354" s="13"/>
    </row>
    <row r="355" spans="1:14" ht="18.75" customHeight="1" x14ac:dyDescent="0.35">
      <c r="A355" s="7">
        <v>0</v>
      </c>
      <c r="B355" s="7">
        <v>-9.00825788446755E-3</v>
      </c>
      <c r="C355" s="7">
        <v>-2.02049682935561E-2</v>
      </c>
      <c r="D355" s="7">
        <v>0</v>
      </c>
      <c r="E355" s="7">
        <v>-9.7561749453646904E-3</v>
      </c>
      <c r="F355" s="7">
        <v>0</v>
      </c>
      <c r="G355" s="3"/>
      <c r="H355" s="3"/>
      <c r="I355" s="13"/>
      <c r="J355" s="13"/>
      <c r="K355" s="13"/>
      <c r="L355" s="13"/>
      <c r="M355" s="13"/>
      <c r="N355" s="13"/>
    </row>
    <row r="356" spans="1:14" ht="18.75" customHeight="1" x14ac:dyDescent="0.35">
      <c r="A356" s="7">
        <v>1.00503263080465E-2</v>
      </c>
      <c r="B356" s="7">
        <v>0</v>
      </c>
      <c r="C356" s="7">
        <v>2.02049682935561E-2</v>
      </c>
      <c r="D356" s="7">
        <v>0</v>
      </c>
      <c r="E356" s="7">
        <v>0</v>
      </c>
      <c r="F356" s="7">
        <v>1.6945987928082301E-2</v>
      </c>
      <c r="G356" s="3"/>
      <c r="H356" s="3"/>
      <c r="I356" s="13"/>
      <c r="J356" s="13"/>
      <c r="K356" s="13"/>
      <c r="L356" s="13"/>
      <c r="M356" s="13"/>
      <c r="N356" s="13"/>
    </row>
    <row r="357" spans="1:14" ht="18.75" customHeight="1" x14ac:dyDescent="0.35">
      <c r="A357" s="7">
        <v>2.81708944666971E-2</v>
      </c>
      <c r="B357" s="7">
        <v>1.7936091006813499E-2</v>
      </c>
      <c r="C357" s="7">
        <v>0</v>
      </c>
      <c r="D357" s="7">
        <v>9.04128820545738E-3</v>
      </c>
      <c r="E357" s="7">
        <v>-9.8522964430114799E-3</v>
      </c>
      <c r="F357" s="7">
        <v>8.3707361904704E-3</v>
      </c>
      <c r="G357" s="3"/>
      <c r="H357" s="3"/>
      <c r="I357" s="13"/>
      <c r="J357" s="13"/>
      <c r="K357" s="13"/>
      <c r="L357" s="13"/>
      <c r="M357" s="13"/>
      <c r="N357" s="13"/>
    </row>
    <row r="358" spans="1:14" ht="18.75" customHeight="1" x14ac:dyDescent="0.35">
      <c r="A358" s="7">
        <v>-5.5708636947163501E-3</v>
      </c>
      <c r="B358" s="7">
        <v>8.8488317094202601E-3</v>
      </c>
      <c r="C358" s="7">
        <v>9.9514277604927006E-3</v>
      </c>
      <c r="D358" s="7">
        <v>1.7860217531053001E-2</v>
      </c>
      <c r="E358" s="7">
        <v>-1.49628726767124E-2</v>
      </c>
      <c r="F358" s="7">
        <v>3.2791186395824498E-2</v>
      </c>
      <c r="G358" s="3"/>
      <c r="H358" s="3"/>
      <c r="I358" s="13"/>
      <c r="J358" s="13"/>
      <c r="K358" s="13"/>
      <c r="L358" s="13"/>
      <c r="M358" s="13"/>
      <c r="N358" s="13"/>
    </row>
    <row r="359" spans="1:14" ht="18.75" customHeight="1" x14ac:dyDescent="0.35">
      <c r="A359" s="7">
        <v>5.57086369471639E-3</v>
      </c>
      <c r="B359" s="7">
        <v>-1.33054920584423E-2</v>
      </c>
      <c r="C359" s="7">
        <v>-9.9514277604926694E-3</v>
      </c>
      <c r="D359" s="7">
        <v>-8.8902358741963193E-3</v>
      </c>
      <c r="E359" s="7">
        <v>0</v>
      </c>
      <c r="F359" s="7">
        <v>0</v>
      </c>
      <c r="G359" s="3"/>
      <c r="H359" s="3"/>
      <c r="I359" s="13"/>
      <c r="J359" s="13"/>
      <c r="K359" s="13"/>
      <c r="L359" s="13"/>
      <c r="M359" s="13"/>
      <c r="N359" s="13"/>
    </row>
    <row r="360" spans="1:14" ht="18.75" customHeight="1" x14ac:dyDescent="0.35">
      <c r="A360" s="7">
        <v>-5.5708636947163501E-3</v>
      </c>
      <c r="B360" s="7">
        <v>-4.4711727733238796E-3</v>
      </c>
      <c r="C360" s="7">
        <v>0</v>
      </c>
      <c r="D360" s="7">
        <v>0</v>
      </c>
      <c r="E360" s="7">
        <v>0</v>
      </c>
      <c r="F360" s="7">
        <v>0</v>
      </c>
      <c r="G360" s="3"/>
      <c r="H360" s="3"/>
      <c r="I360" s="13"/>
      <c r="J360" s="13"/>
      <c r="K360" s="13"/>
      <c r="L360" s="13"/>
      <c r="M360" s="13"/>
      <c r="N360" s="13"/>
    </row>
    <row r="361" spans="1:14" ht="18.75" customHeight="1" x14ac:dyDescent="0.35">
      <c r="A361" s="7">
        <v>1.38697019432965E-2</v>
      </c>
      <c r="B361" s="7">
        <v>-1.35457577290198E-2</v>
      </c>
      <c r="C361" s="7">
        <v>0</v>
      </c>
      <c r="D361" s="7">
        <v>0</v>
      </c>
      <c r="E361" s="7">
        <v>-4.1031396677862597E-2</v>
      </c>
      <c r="F361" s="7">
        <v>1.5996964876978902E-2</v>
      </c>
      <c r="G361" s="3"/>
      <c r="H361" s="3"/>
      <c r="I361" s="13"/>
      <c r="J361" s="13"/>
      <c r="K361" s="13"/>
      <c r="L361" s="13"/>
      <c r="M361" s="13"/>
      <c r="N361" s="13"/>
    </row>
    <row r="362" spans="1:14" ht="18.75" customHeight="1" x14ac:dyDescent="0.35">
      <c r="A362" s="7">
        <v>-8.2988382485802408E-3</v>
      </c>
      <c r="B362" s="7">
        <v>4.5374998445522801E-3</v>
      </c>
      <c r="C362" s="7">
        <v>0</v>
      </c>
      <c r="D362" s="7">
        <v>8.8902358741963193E-3</v>
      </c>
      <c r="E362" s="7">
        <v>0</v>
      </c>
      <c r="F362" s="7">
        <v>2.3529561177823399E-2</v>
      </c>
      <c r="G362" s="3"/>
      <c r="H362" s="3"/>
      <c r="I362" s="13"/>
      <c r="J362" s="13"/>
      <c r="K362" s="13"/>
      <c r="L362" s="13"/>
      <c r="M362" s="13"/>
      <c r="N362" s="13"/>
    </row>
    <row r="363" spans="1:14" ht="18.75" customHeight="1" x14ac:dyDescent="0.35">
      <c r="A363" s="7">
        <v>0</v>
      </c>
      <c r="B363" s="7">
        <v>-4.5374998445522098E-3</v>
      </c>
      <c r="C363" s="7">
        <v>9.9514277604927006E-3</v>
      </c>
      <c r="D363" s="7">
        <v>-8.8902358741963193E-3</v>
      </c>
      <c r="E363" s="7">
        <v>-5.24935588614368E-3</v>
      </c>
      <c r="F363" s="7">
        <v>0</v>
      </c>
      <c r="G363" s="3"/>
      <c r="H363" s="3"/>
      <c r="I363" s="13"/>
      <c r="J363" s="13"/>
      <c r="K363" s="13"/>
      <c r="L363" s="13"/>
      <c r="M363" s="13"/>
      <c r="N363" s="13"/>
    </row>
    <row r="364" spans="1:14" ht="18.75" customHeight="1" x14ac:dyDescent="0.35">
      <c r="A364" s="7">
        <v>0</v>
      </c>
      <c r="B364" s="7">
        <v>4.0093638752232E-2</v>
      </c>
      <c r="C364" s="7">
        <v>-3.0156396054048702E-2</v>
      </c>
      <c r="D364" s="7">
        <v>1.77021314071771E-2</v>
      </c>
      <c r="E364" s="7">
        <v>1.04712998672954E-2</v>
      </c>
      <c r="F364" s="7">
        <v>-7.7844751753474604E-3</v>
      </c>
      <c r="G364" s="3"/>
      <c r="H364" s="3"/>
      <c r="I364" s="13"/>
      <c r="J364" s="13"/>
      <c r="K364" s="13"/>
      <c r="L364" s="13"/>
      <c r="M364" s="13"/>
      <c r="N364" s="13"/>
    </row>
    <row r="365" spans="1:14" ht="18.75" customHeight="1" x14ac:dyDescent="0.35">
      <c r="A365" s="7">
        <v>-1.3986095319815499E-2</v>
      </c>
      <c r="B365" s="7">
        <v>-6.7748364244885298E-2</v>
      </c>
      <c r="C365" s="7">
        <v>-4.1666792508711602E-2</v>
      </c>
      <c r="D365" s="7">
        <v>-6.3368811833549504E-2</v>
      </c>
      <c r="E365" s="7">
        <v>-4.2559614418796E-2</v>
      </c>
      <c r="F365" s="7">
        <v>1.5508820078251001E-2</v>
      </c>
      <c r="G365" s="3"/>
      <c r="H365" s="3"/>
      <c r="I365" s="13"/>
      <c r="J365" s="13"/>
      <c r="K365" s="13"/>
      <c r="L365" s="13"/>
      <c r="M365" s="13"/>
      <c r="N365" s="13"/>
    </row>
    <row r="366" spans="1:14" ht="18.75" customHeight="1" x14ac:dyDescent="0.35">
      <c r="A366" s="7">
        <v>2.7779576869952902E-2</v>
      </c>
      <c r="B366" s="7">
        <v>4.6644380820544101E-3</v>
      </c>
      <c r="C366" s="7">
        <v>1.05832371655619E-2</v>
      </c>
      <c r="D366" s="7">
        <v>2.76554105640586E-2</v>
      </c>
      <c r="E366" s="7">
        <v>0</v>
      </c>
      <c r="F366" s="7">
        <v>-3.92244590047508E-2</v>
      </c>
      <c r="G366" s="3"/>
      <c r="H366" s="3"/>
      <c r="I366" s="13"/>
      <c r="J366" s="13"/>
      <c r="K366" s="13"/>
      <c r="L366" s="13"/>
      <c r="M366" s="13"/>
      <c r="N366" s="13"/>
    </row>
    <row r="367" spans="1:14" ht="18.75" customHeight="1" x14ac:dyDescent="0.35">
      <c r="A367" s="7">
        <v>1.36055091920315E-2</v>
      </c>
      <c r="B367" s="7">
        <v>9.2585195983621808E-3</v>
      </c>
      <c r="C367" s="7">
        <v>-1.0583237165561799E-2</v>
      </c>
      <c r="D367" s="7">
        <v>-3.7046492790640602E-2</v>
      </c>
      <c r="E367" s="7">
        <v>5.4200674693391099E-3</v>
      </c>
      <c r="F367" s="7">
        <v>0</v>
      </c>
      <c r="G367" s="3"/>
      <c r="H367" s="3"/>
      <c r="I367" s="13"/>
      <c r="J367" s="13"/>
      <c r="K367" s="13"/>
      <c r="L367" s="13"/>
      <c r="M367" s="13"/>
      <c r="N367" s="13"/>
    </row>
    <row r="368" spans="1:14" ht="18.75" customHeight="1" x14ac:dyDescent="0.35">
      <c r="A368" s="7">
        <v>0</v>
      </c>
      <c r="B368" s="7">
        <v>-1.3922957680416599E-2</v>
      </c>
      <c r="C368" s="7">
        <v>-1.06964412076027E-2</v>
      </c>
      <c r="D368" s="7">
        <v>-9.4801113926961597E-3</v>
      </c>
      <c r="E368" s="7">
        <v>-4.4206092504495698E-2</v>
      </c>
      <c r="F368" s="7">
        <v>1.5878078168550198E-2</v>
      </c>
      <c r="G368" s="3"/>
      <c r="H368" s="3"/>
      <c r="I368" s="13"/>
      <c r="J368" s="13"/>
      <c r="K368" s="13"/>
      <c r="L368" s="13"/>
      <c r="M368" s="13"/>
      <c r="N368" s="13"/>
    </row>
    <row r="369" spans="1:14" ht="18.75" customHeight="1" x14ac:dyDescent="0.35">
      <c r="A369" s="7">
        <v>-4.1385086061984398E-2</v>
      </c>
      <c r="B369" s="7">
        <v>4.6644380820544101E-3</v>
      </c>
      <c r="C369" s="7">
        <v>0</v>
      </c>
      <c r="D369" s="7">
        <v>0</v>
      </c>
      <c r="E369" s="7">
        <v>2.23472986919966E-2</v>
      </c>
      <c r="F369" s="7">
        <v>2.3346380836200699E-2</v>
      </c>
      <c r="G369" s="3"/>
      <c r="H369" s="3"/>
      <c r="I369" s="13"/>
      <c r="J369" s="13"/>
      <c r="K369" s="13"/>
      <c r="L369" s="13"/>
      <c r="M369" s="13"/>
      <c r="N369" s="13"/>
    </row>
    <row r="370" spans="1:14" ht="18.75" customHeight="1" x14ac:dyDescent="0.35">
      <c r="A370" s="7">
        <v>-3.7307102357209798E-2</v>
      </c>
      <c r="B370" s="7">
        <v>3.2039328336063398E-2</v>
      </c>
      <c r="C370" s="7">
        <v>0</v>
      </c>
      <c r="D370" s="7">
        <v>4.6526604183336803E-2</v>
      </c>
      <c r="E370" s="7">
        <v>3.2611585588760997E-2</v>
      </c>
      <c r="F370" s="7">
        <v>5.2446817146613103E-2</v>
      </c>
      <c r="G370" s="3"/>
      <c r="H370" s="3"/>
      <c r="I370" s="13"/>
      <c r="J370" s="13"/>
      <c r="K370" s="13"/>
      <c r="L370" s="13"/>
      <c r="M370" s="13"/>
      <c r="N370" s="13"/>
    </row>
    <row r="371" spans="1:14" ht="18.75" customHeight="1" x14ac:dyDescent="0.35">
      <c r="A371" s="7">
        <v>5.1293197677025198E-2</v>
      </c>
      <c r="B371" s="7">
        <v>1.34245499259014E-2</v>
      </c>
      <c r="C371" s="7">
        <v>2.1279678373164499E-2</v>
      </c>
      <c r="D371" s="7">
        <v>1.8011269862314098E-2</v>
      </c>
      <c r="E371" s="7">
        <v>-1.07527917762619E-2</v>
      </c>
      <c r="F371" s="7">
        <v>7.2749057336162701E-3</v>
      </c>
      <c r="G371" s="3"/>
      <c r="H371" s="3"/>
      <c r="I371" s="13"/>
      <c r="J371" s="13"/>
      <c r="K371" s="13"/>
      <c r="L371" s="13"/>
      <c r="M371" s="13"/>
      <c r="N371" s="13"/>
    </row>
    <row r="372" spans="1:14" ht="18.75" customHeight="1" x14ac:dyDescent="0.35">
      <c r="A372" s="7">
        <v>-5.7158125604685098E-2</v>
      </c>
      <c r="B372" s="7">
        <v>-4.4566603490221899E-3</v>
      </c>
      <c r="C372" s="7">
        <v>0</v>
      </c>
      <c r="D372" s="7">
        <v>-8.9699816568566196E-3</v>
      </c>
      <c r="E372" s="7">
        <v>1.6086137751624398E-2</v>
      </c>
      <c r="F372" s="7">
        <v>1.43856918560078E-2</v>
      </c>
      <c r="G372" s="3"/>
      <c r="H372" s="3"/>
      <c r="I372" s="13"/>
      <c r="J372" s="13"/>
      <c r="K372" s="13"/>
      <c r="L372" s="13"/>
      <c r="M372" s="13"/>
      <c r="N372" s="13"/>
    </row>
    <row r="373" spans="1:14" ht="18.75" customHeight="1" x14ac:dyDescent="0.35">
      <c r="A373" s="7">
        <v>0</v>
      </c>
      <c r="B373" s="7">
        <v>4.4566603490222897E-3</v>
      </c>
      <c r="C373" s="7">
        <v>1.04619129516065E-2</v>
      </c>
      <c r="D373" s="7">
        <v>0</v>
      </c>
      <c r="E373" s="7">
        <v>-1.6086137751624398E-2</v>
      </c>
      <c r="F373" s="7">
        <v>-3.6371133198486998E-2</v>
      </c>
      <c r="G373" s="3"/>
      <c r="H373" s="3"/>
      <c r="I373" s="13"/>
      <c r="J373" s="13"/>
      <c r="K373" s="13"/>
      <c r="L373" s="13"/>
      <c r="M373" s="13"/>
      <c r="N373" s="13"/>
    </row>
    <row r="374" spans="1:14" ht="18.75" customHeight="1" x14ac:dyDescent="0.35">
      <c r="A374" s="7">
        <v>5.7158125604685299E-2</v>
      </c>
      <c r="B374" s="7">
        <v>-1.79360910068136E-2</v>
      </c>
      <c r="C374" s="7">
        <v>-3.1741591324771203E-2</v>
      </c>
      <c r="D374" s="7">
        <v>1.7860217531053001E-2</v>
      </c>
      <c r="E374" s="7">
        <v>1.6086137751624398E-2</v>
      </c>
      <c r="F374" s="7">
        <v>-5.32451016160011E-2</v>
      </c>
      <c r="G374" s="3"/>
      <c r="H374" s="3"/>
      <c r="I374" s="13"/>
      <c r="J374" s="13"/>
      <c r="K374" s="13"/>
      <c r="L374" s="13"/>
      <c r="M374" s="13"/>
      <c r="N374" s="13"/>
    </row>
    <row r="375" spans="1:14" ht="18.75" customHeight="1" x14ac:dyDescent="0.35">
      <c r="A375" s="7">
        <v>2.4692717163540798E-2</v>
      </c>
      <c r="B375" s="7">
        <v>9.0082578844674806E-3</v>
      </c>
      <c r="C375" s="7">
        <v>0</v>
      </c>
      <c r="D375" s="7">
        <v>8.8118955329807101E-3</v>
      </c>
      <c r="E375" s="7">
        <v>-1.6086137751624398E-2</v>
      </c>
      <c r="F375" s="7">
        <v>7.7844751753475801E-3</v>
      </c>
      <c r="G375" s="3"/>
      <c r="H375" s="3"/>
      <c r="I375" s="13"/>
      <c r="J375" s="13"/>
      <c r="K375" s="13"/>
      <c r="L375" s="13"/>
      <c r="M375" s="13"/>
      <c r="N375" s="13"/>
    </row>
    <row r="376" spans="1:14" ht="18.75" customHeight="1" x14ac:dyDescent="0.35">
      <c r="A376" s="7">
        <v>-2.4692717163540701E-2</v>
      </c>
      <c r="B376" s="7">
        <v>-1.35457577290198E-2</v>
      </c>
      <c r="C376" s="7">
        <v>-1.0812093241894799E-2</v>
      </c>
      <c r="D376" s="7">
        <v>0</v>
      </c>
      <c r="E376" s="7">
        <v>0</v>
      </c>
      <c r="F376" s="7">
        <v>7.7243449029035897E-3</v>
      </c>
      <c r="G376" s="3"/>
      <c r="H376" s="3"/>
      <c r="I376" s="13"/>
      <c r="J376" s="13"/>
      <c r="K376" s="13"/>
      <c r="L376" s="13"/>
      <c r="M376" s="13"/>
      <c r="N376" s="13"/>
    </row>
    <row r="377" spans="1:14" ht="18.75" customHeight="1" x14ac:dyDescent="0.35">
      <c r="A377" s="7">
        <v>-3.10320337821124E-2</v>
      </c>
      <c r="B377" s="7">
        <v>0</v>
      </c>
      <c r="C377" s="7">
        <v>0</v>
      </c>
      <c r="D377" s="7">
        <v>-2.6672113064033699E-2</v>
      </c>
      <c r="E377" s="7">
        <v>5.3908486348763704E-3</v>
      </c>
      <c r="F377" s="7">
        <v>2.28137389575967E-2</v>
      </c>
      <c r="G377" s="3"/>
      <c r="H377" s="3"/>
      <c r="I377" s="13"/>
      <c r="J377" s="13"/>
      <c r="K377" s="13"/>
      <c r="L377" s="13"/>
      <c r="M377" s="13"/>
      <c r="N377" s="13"/>
    </row>
    <row r="378" spans="1:14" ht="18.75" customHeight="1" x14ac:dyDescent="0.35">
      <c r="A378" s="7">
        <v>4.48255153322498E-2</v>
      </c>
      <c r="B378" s="7">
        <v>3.2690738677878901E-3</v>
      </c>
      <c r="C378" s="7">
        <v>2.1508534449497501E-2</v>
      </c>
      <c r="D378" s="7">
        <v>8.9699816568566907E-3</v>
      </c>
      <c r="E378" s="7">
        <v>-1.08109161042156E-2</v>
      </c>
      <c r="F378" s="7">
        <v>1.4922542580153301E-2</v>
      </c>
      <c r="G378" s="3"/>
      <c r="H378" s="3"/>
      <c r="I378" s="13"/>
      <c r="J378" s="13"/>
      <c r="K378" s="13"/>
      <c r="L378" s="13"/>
      <c r="M378" s="13"/>
      <c r="N378" s="13"/>
    </row>
    <row r="379" spans="1:14" ht="18.75" customHeight="1" x14ac:dyDescent="0.35">
      <c r="A379" s="7">
        <v>0</v>
      </c>
      <c r="B379" s="7">
        <v>1.26842597676428E-3</v>
      </c>
      <c r="C379" s="7">
        <v>-2.1508534449497501E-2</v>
      </c>
      <c r="D379" s="7">
        <v>-1.8011269862314001E-2</v>
      </c>
      <c r="E379" s="7">
        <v>-5.4496047675647004E-3</v>
      </c>
      <c r="F379" s="7">
        <v>1.47105356088629E-2</v>
      </c>
      <c r="G379" s="3"/>
      <c r="H379" s="3"/>
      <c r="I379" s="13"/>
      <c r="J379" s="13"/>
      <c r="K379" s="13"/>
      <c r="L379" s="13"/>
      <c r="M379" s="13"/>
      <c r="N379" s="13"/>
    </row>
    <row r="380" spans="1:14" ht="18.75" customHeight="1" x14ac:dyDescent="0.35">
      <c r="A380" s="7">
        <v>-4.1964376016834601E-2</v>
      </c>
      <c r="B380" s="7">
        <v>-1.2684259767642601E-3</v>
      </c>
      <c r="C380" s="7">
        <v>1.0812093241894799E-2</v>
      </c>
      <c r="D380" s="7">
        <v>9.04128820545738E-3</v>
      </c>
      <c r="E380" s="7">
        <v>-5.4794657646256E-3</v>
      </c>
      <c r="F380" s="7">
        <v>7.2749057336162701E-3</v>
      </c>
      <c r="G380" s="3"/>
      <c r="H380" s="3"/>
      <c r="I380" s="13"/>
      <c r="J380" s="13"/>
      <c r="K380" s="13"/>
      <c r="L380" s="13"/>
      <c r="M380" s="13"/>
      <c r="N380" s="13"/>
    </row>
    <row r="381" spans="1:14" ht="18.75" customHeight="1" x14ac:dyDescent="0.35">
      <c r="A381" s="7">
        <v>-2.8987231137988099E-2</v>
      </c>
      <c r="B381" s="7">
        <v>1.26842597676428E-3</v>
      </c>
      <c r="C381" s="7">
        <v>-1.0812093241894799E-2</v>
      </c>
      <c r="D381" s="7">
        <v>-9.0412882054573401E-3</v>
      </c>
      <c r="E381" s="7">
        <v>-5.5096558109695801E-3</v>
      </c>
      <c r="F381" s="7">
        <v>0</v>
      </c>
      <c r="G381" s="3"/>
      <c r="H381" s="3"/>
      <c r="I381" s="13"/>
      <c r="J381" s="13"/>
      <c r="K381" s="13"/>
      <c r="L381" s="13"/>
      <c r="M381" s="13"/>
      <c r="N381" s="13"/>
    </row>
    <row r="382" spans="1:14" ht="18.75" customHeight="1" x14ac:dyDescent="0.35">
      <c r="A382" s="7">
        <v>0</v>
      </c>
      <c r="B382" s="7">
        <v>9.0082578844674806E-3</v>
      </c>
      <c r="C382" s="7">
        <v>1.0812093241894799E-2</v>
      </c>
      <c r="D382" s="7">
        <v>1.8011269862314098E-2</v>
      </c>
      <c r="E382" s="7">
        <v>1.0989121575595199E-2</v>
      </c>
      <c r="F382" s="7">
        <v>1.43856918560078E-2</v>
      </c>
      <c r="G382" s="3"/>
      <c r="H382" s="3"/>
      <c r="I382" s="13"/>
      <c r="J382" s="13"/>
      <c r="K382" s="13"/>
      <c r="L382" s="13"/>
      <c r="M382" s="13"/>
      <c r="N382" s="13"/>
    </row>
    <row r="383" spans="1:14" ht="18.75" customHeight="1" x14ac:dyDescent="0.35">
      <c r="A383" s="7">
        <v>0</v>
      </c>
      <c r="B383" s="7">
        <v>-4.4967168035553598E-3</v>
      </c>
      <c r="C383" s="7">
        <v>0</v>
      </c>
      <c r="D383" s="7">
        <v>0</v>
      </c>
      <c r="E383" s="7">
        <v>-2.7702602549335799E-2</v>
      </c>
      <c r="F383" s="7">
        <v>-2.8988815655715001E-2</v>
      </c>
      <c r="G383" s="3"/>
      <c r="H383" s="3"/>
      <c r="I383" s="13"/>
      <c r="J383" s="13"/>
      <c r="K383" s="13"/>
      <c r="L383" s="13"/>
      <c r="M383" s="13"/>
      <c r="N383" s="13"/>
    </row>
    <row r="384" spans="1:14" ht="18.75" customHeight="1" x14ac:dyDescent="0.35">
      <c r="A384" s="7">
        <v>2.8987231137988099E-2</v>
      </c>
      <c r="B384" s="7">
        <v>-9.0490409254644303E-3</v>
      </c>
      <c r="C384" s="7">
        <v>-1.0812093241894799E-2</v>
      </c>
      <c r="D384" s="7">
        <v>0</v>
      </c>
      <c r="E384" s="7">
        <v>1.11733005981253E-2</v>
      </c>
      <c r="F384" s="7">
        <v>-1.48119683581224E-2</v>
      </c>
      <c r="G384" s="3"/>
      <c r="H384" s="3"/>
      <c r="I384" s="13"/>
      <c r="J384" s="13"/>
      <c r="K384" s="13"/>
      <c r="L384" s="13"/>
      <c r="M384" s="13"/>
      <c r="N384" s="13"/>
    </row>
    <row r="385" spans="1:14" ht="18.75" customHeight="1" x14ac:dyDescent="0.35">
      <c r="A385" s="7">
        <v>0</v>
      </c>
      <c r="B385" s="7">
        <v>4.5374998445522801E-3</v>
      </c>
      <c r="C385" s="7">
        <v>2.1508534449497501E-2</v>
      </c>
      <c r="D385" s="7">
        <v>8.8902358741963193E-3</v>
      </c>
      <c r="E385" s="7">
        <v>0</v>
      </c>
      <c r="F385" s="7">
        <v>-3.0306630722399801E-2</v>
      </c>
      <c r="G385" s="3"/>
      <c r="H385" s="3"/>
      <c r="I385" s="13"/>
      <c r="J385" s="13"/>
      <c r="K385" s="13"/>
      <c r="L385" s="13"/>
      <c r="M385" s="13"/>
      <c r="N385" s="13"/>
    </row>
    <row r="386" spans="1:14" ht="18.75" customHeight="1" x14ac:dyDescent="0.35">
      <c r="A386" s="7">
        <v>-1.43885867999287E-2</v>
      </c>
      <c r="B386" s="7">
        <v>4.51154108091225E-3</v>
      </c>
      <c r="C386" s="7">
        <v>-1.06964412076027E-2</v>
      </c>
      <c r="D386" s="7">
        <v>0</v>
      </c>
      <c r="E386" s="7">
        <v>1.1049836186584901E-2</v>
      </c>
      <c r="F386" s="7">
        <v>0</v>
      </c>
      <c r="G386" s="3"/>
      <c r="H386" s="3"/>
      <c r="I386" s="13"/>
      <c r="J386" s="13"/>
      <c r="K386" s="13"/>
      <c r="L386" s="13"/>
      <c r="M386" s="13"/>
      <c r="N386" s="13"/>
    </row>
    <row r="387" spans="1:14" ht="18.75" customHeight="1" x14ac:dyDescent="0.35">
      <c r="A387" s="7">
        <v>-1.4598644338059401E-2</v>
      </c>
      <c r="B387" s="7">
        <v>8.9678895768791397E-3</v>
      </c>
      <c r="C387" s="7">
        <v>-1.0812093241894799E-2</v>
      </c>
      <c r="D387" s="7">
        <v>-8.8902358741963193E-3</v>
      </c>
      <c r="E387" s="7">
        <v>-1.1049836186584901E-2</v>
      </c>
      <c r="F387" s="7">
        <v>0</v>
      </c>
      <c r="G387" s="3"/>
      <c r="H387" s="3"/>
      <c r="I387" s="13"/>
      <c r="J387" s="13"/>
      <c r="K387" s="13"/>
      <c r="L387" s="13"/>
      <c r="M387" s="13"/>
      <c r="N387" s="13"/>
    </row>
    <row r="388" spans="1:14" ht="18.75" customHeight="1" x14ac:dyDescent="0.35">
      <c r="A388" s="7">
        <v>1.4598644338059401E-2</v>
      </c>
      <c r="B388" s="7">
        <v>4.4566603490222897E-3</v>
      </c>
      <c r="C388" s="7">
        <v>3.2091771615059397E-2</v>
      </c>
      <c r="D388" s="7">
        <v>0</v>
      </c>
      <c r="E388" s="7">
        <v>-1.6807118316381299E-2</v>
      </c>
      <c r="F388" s="7">
        <v>1.5264279644623799E-2</v>
      </c>
      <c r="G388" s="3"/>
      <c r="H388" s="3"/>
      <c r="I388" s="13"/>
      <c r="J388" s="13"/>
      <c r="K388" s="13"/>
      <c r="L388" s="13"/>
      <c r="M388" s="13"/>
      <c r="N388" s="13"/>
    </row>
    <row r="389" spans="1:14" ht="18.75" customHeight="1" x14ac:dyDescent="0.35">
      <c r="A389" s="7">
        <v>0</v>
      </c>
      <c r="B389" s="7">
        <v>-2.2473590851365799E-2</v>
      </c>
      <c r="C389" s="7">
        <v>-4.3022045157518098E-2</v>
      </c>
      <c r="D389" s="7">
        <v>0</v>
      </c>
      <c r="E389" s="7">
        <v>-5.6657375356774196E-3</v>
      </c>
      <c r="F389" s="7">
        <v>2.24720018931263E-2</v>
      </c>
      <c r="G389" s="3"/>
      <c r="H389" s="3"/>
      <c r="I389" s="13"/>
      <c r="J389" s="13"/>
      <c r="K389" s="13"/>
      <c r="L389" s="13"/>
      <c r="M389" s="13"/>
      <c r="N389" s="13"/>
    </row>
    <row r="390" spans="1:14" ht="18.75" customHeight="1" x14ac:dyDescent="0.35">
      <c r="A390" s="7">
        <v>-1.4598644338059401E-2</v>
      </c>
      <c r="B390" s="7">
        <v>0</v>
      </c>
      <c r="C390" s="7">
        <v>0</v>
      </c>
      <c r="D390" s="7">
        <v>0</v>
      </c>
      <c r="E390" s="7">
        <v>-5.6980211146377803E-3</v>
      </c>
      <c r="F390" s="7">
        <v>2.1985441342479099E-2</v>
      </c>
      <c r="G390" s="3"/>
      <c r="H390" s="3"/>
      <c r="I390" s="13"/>
      <c r="J390" s="13"/>
      <c r="K390" s="13"/>
      <c r="L390" s="13"/>
      <c r="M390" s="13"/>
      <c r="N390" s="13"/>
    </row>
    <row r="391" spans="1:14" ht="18.75" customHeight="1" x14ac:dyDescent="0.35">
      <c r="A391" s="7">
        <v>-3.2888112260948899E-2</v>
      </c>
      <c r="B391" s="7">
        <v>-4.5581826331899796E-3</v>
      </c>
      <c r="C391" s="7">
        <v>0</v>
      </c>
      <c r="D391" s="7">
        <v>0</v>
      </c>
      <c r="E391" s="7">
        <v>-5.7306747089849799E-3</v>
      </c>
      <c r="F391" s="7">
        <v>-2.1985441342479099E-2</v>
      </c>
      <c r="G391" s="3"/>
      <c r="H391" s="3"/>
      <c r="I391" s="13"/>
      <c r="J391" s="13"/>
      <c r="K391" s="13"/>
      <c r="L391" s="13"/>
      <c r="M391" s="13"/>
      <c r="N391" s="13"/>
    </row>
    <row r="392" spans="1:14" ht="18.75" customHeight="1" x14ac:dyDescent="0.35">
      <c r="A392" s="7">
        <v>5.6144855155462102E-2</v>
      </c>
      <c r="B392" s="7">
        <v>9.0956824777420498E-3</v>
      </c>
      <c r="C392" s="7">
        <v>0</v>
      </c>
      <c r="D392" s="7">
        <v>0</v>
      </c>
      <c r="E392" s="7">
        <v>1.14286958236229E-2</v>
      </c>
      <c r="F392" s="7">
        <v>0</v>
      </c>
      <c r="G392" s="3"/>
      <c r="H392" s="3"/>
      <c r="I392" s="13"/>
      <c r="J392" s="13"/>
      <c r="K392" s="13"/>
      <c r="L392" s="13"/>
      <c r="M392" s="13"/>
      <c r="N392" s="13"/>
    </row>
    <row r="393" spans="1:14" ht="18.75" customHeight="1" x14ac:dyDescent="0.35">
      <c r="A393" s="7">
        <v>-8.6580985564537905E-3</v>
      </c>
      <c r="B393" s="7">
        <v>-4.5374998445522098E-3</v>
      </c>
      <c r="C393" s="7">
        <v>-1.1051065931911E-2</v>
      </c>
      <c r="D393" s="7">
        <v>0</v>
      </c>
      <c r="E393" s="7">
        <v>-5.6980211146377803E-3</v>
      </c>
      <c r="F393" s="7">
        <v>-2.24720018931262E-2</v>
      </c>
      <c r="G393" s="3"/>
      <c r="H393" s="3"/>
      <c r="I393" s="13"/>
      <c r="J393" s="13"/>
      <c r="K393" s="13"/>
      <c r="L393" s="13"/>
      <c r="M393" s="13"/>
      <c r="N393" s="13"/>
    </row>
    <row r="394" spans="1:14" ht="18.75" customHeight="1" x14ac:dyDescent="0.35">
      <c r="A394" s="7">
        <v>-2.6433368345325E-2</v>
      </c>
      <c r="B394" s="7">
        <v>-1.8347505337136399E-2</v>
      </c>
      <c r="C394" s="7">
        <v>-5.7153147647063703E-2</v>
      </c>
      <c r="D394" s="7">
        <v>-5.5057762652954603E-2</v>
      </c>
      <c r="E394" s="7">
        <v>-4.0821994520255103E-2</v>
      </c>
      <c r="F394" s="7">
        <v>0</v>
      </c>
      <c r="G394" s="3"/>
      <c r="H394" s="3"/>
      <c r="I394" s="13"/>
      <c r="J394" s="13"/>
      <c r="K394" s="13"/>
      <c r="L394" s="13"/>
      <c r="M394" s="13"/>
      <c r="N394" s="13"/>
    </row>
    <row r="395" spans="1:14" ht="18.75" customHeight="1" x14ac:dyDescent="0.35">
      <c r="A395" s="7">
        <v>-1.1976131747017799E-2</v>
      </c>
      <c r="B395" s="7">
        <v>9.2158309473831593E-3</v>
      </c>
      <c r="C395" s="7">
        <v>0</v>
      </c>
      <c r="D395" s="7">
        <v>-9.4801113926961597E-3</v>
      </c>
      <c r="E395" s="7">
        <v>-1.80185055026784E-2</v>
      </c>
      <c r="F395" s="7">
        <v>7.5494593129729797E-3</v>
      </c>
      <c r="G395" s="3"/>
      <c r="H395" s="3"/>
      <c r="I395" s="13"/>
      <c r="J395" s="13"/>
      <c r="K395" s="13"/>
      <c r="L395" s="13"/>
      <c r="M395" s="13"/>
      <c r="N395" s="13"/>
    </row>
    <row r="396" spans="1:14" ht="18.75" customHeight="1" x14ac:dyDescent="0.35">
      <c r="A396" s="7">
        <v>-6.04211722159851E-3</v>
      </c>
      <c r="B396" s="7">
        <v>-1.85230511029E-2</v>
      </c>
      <c r="C396" s="7">
        <v>0</v>
      </c>
      <c r="D396" s="7">
        <v>0</v>
      </c>
      <c r="E396" s="7">
        <v>0</v>
      </c>
      <c r="F396" s="7">
        <v>3.6907983922632497E-2</v>
      </c>
      <c r="G396" s="3"/>
      <c r="H396" s="3"/>
      <c r="I396" s="13"/>
      <c r="J396" s="13"/>
      <c r="K396" s="13"/>
      <c r="L396" s="13"/>
      <c r="M396" s="13"/>
      <c r="N396" s="13"/>
    </row>
    <row r="397" spans="1:14" ht="18.75" customHeight="1" x14ac:dyDescent="0.35">
      <c r="A397" s="7">
        <v>-7.5507866946621496E-2</v>
      </c>
      <c r="B397" s="7">
        <v>-3.32572765107923E-2</v>
      </c>
      <c r="C397" s="7">
        <v>1.1697279763877501E-2</v>
      </c>
      <c r="D397" s="7">
        <v>1.88711936192782E-2</v>
      </c>
      <c r="E397" s="7">
        <v>-4.33504408736139E-2</v>
      </c>
      <c r="F397" s="7">
        <v>0</v>
      </c>
      <c r="G397" s="3"/>
      <c r="H397" s="3"/>
      <c r="I397" s="13"/>
      <c r="J397" s="13"/>
      <c r="K397" s="13"/>
      <c r="L397" s="13"/>
      <c r="M397" s="13"/>
      <c r="N397" s="13"/>
    </row>
    <row r="398" spans="1:14" ht="18.75" customHeight="1" x14ac:dyDescent="0.35">
      <c r="A398" s="7">
        <v>4.1606061822693101E-2</v>
      </c>
      <c r="B398" s="7">
        <v>-4.8392685205672099E-3</v>
      </c>
      <c r="C398" s="7">
        <v>0</v>
      </c>
      <c r="D398" s="7">
        <v>0</v>
      </c>
      <c r="E398" s="7">
        <v>-1.27390257774297E-2</v>
      </c>
      <c r="F398" s="7">
        <v>7.2150649391239498E-3</v>
      </c>
      <c r="G398" s="3"/>
      <c r="H398" s="3"/>
      <c r="I398" s="13"/>
      <c r="J398" s="13"/>
      <c r="K398" s="13"/>
      <c r="L398" s="13"/>
      <c r="M398" s="13"/>
      <c r="N398" s="13"/>
    </row>
    <row r="399" spans="1:14" ht="18.75" customHeight="1" x14ac:dyDescent="0.35">
      <c r="A399" s="7">
        <v>-1.26184014200277E-2</v>
      </c>
      <c r="B399" s="7">
        <v>-1.4671871786896201E-2</v>
      </c>
      <c r="C399" s="7">
        <v>-1.16972797638774E-2</v>
      </c>
      <c r="D399" s="7">
        <v>0</v>
      </c>
      <c r="E399" s="7">
        <v>0</v>
      </c>
      <c r="F399" s="7">
        <v>-1.4489970672740099E-2</v>
      </c>
      <c r="G399" s="3"/>
      <c r="H399" s="3"/>
      <c r="I399" s="13"/>
      <c r="J399" s="13"/>
      <c r="K399" s="13"/>
      <c r="L399" s="13"/>
      <c r="M399" s="13"/>
      <c r="N399" s="13"/>
    </row>
    <row r="400" spans="1:14" ht="18.75" customHeight="1" x14ac:dyDescent="0.35">
      <c r="A400" s="7">
        <v>1.5748537436863701E-2</v>
      </c>
      <c r="B400" s="7">
        <v>-4.9348509499674998E-3</v>
      </c>
      <c r="C400" s="7">
        <v>3.4677748453283003E-2</v>
      </c>
      <c r="D400" s="7">
        <v>9.3037096877364393E-3</v>
      </c>
      <c r="E400" s="7">
        <v>1.27390257774297E-2</v>
      </c>
      <c r="F400" s="7">
        <v>-8.3700723227339902E-2</v>
      </c>
      <c r="G400" s="3"/>
      <c r="H400" s="3"/>
      <c r="I400" s="13"/>
      <c r="J400" s="13"/>
      <c r="K400" s="13"/>
      <c r="L400" s="13"/>
      <c r="M400" s="13"/>
      <c r="N400" s="13"/>
    </row>
    <row r="401" spans="1:14" ht="18.75" customHeight="1" x14ac:dyDescent="0.35">
      <c r="A401" s="7">
        <v>-3.1301360168361301E-3</v>
      </c>
      <c r="B401" s="7">
        <v>4.93485094996759E-3</v>
      </c>
      <c r="C401" s="7">
        <v>0</v>
      </c>
      <c r="D401" s="7">
        <v>-1.8694791914318599E-2</v>
      </c>
      <c r="E401" s="7">
        <v>6.30916919326476E-3</v>
      </c>
      <c r="F401" s="7">
        <v>3.1253906080726798E-2</v>
      </c>
      <c r="G401" s="3"/>
      <c r="H401" s="3"/>
      <c r="I401" s="13"/>
      <c r="J401" s="13"/>
      <c r="K401" s="13"/>
      <c r="L401" s="13"/>
      <c r="M401" s="13"/>
      <c r="N401" s="13"/>
    </row>
    <row r="402" spans="1:14" ht="18.75" customHeight="1" x14ac:dyDescent="0.35">
      <c r="A402" s="7">
        <v>-1.26184014200277E-2</v>
      </c>
      <c r="B402" s="7">
        <v>4.9165625958489303E-3</v>
      </c>
      <c r="C402" s="7">
        <v>1.13008412140397E-2</v>
      </c>
      <c r="D402" s="7">
        <v>0</v>
      </c>
      <c r="E402" s="7">
        <v>2.4845998586530801E-2</v>
      </c>
      <c r="F402" s="7">
        <v>2.28137389575967E-2</v>
      </c>
      <c r="G402" s="3"/>
      <c r="H402" s="3"/>
      <c r="I402" s="13"/>
      <c r="J402" s="13"/>
      <c r="K402" s="13"/>
      <c r="L402" s="13"/>
      <c r="M402" s="13"/>
      <c r="N402" s="13"/>
    </row>
    <row r="403" spans="1:14" ht="18.75" customHeight="1" x14ac:dyDescent="0.35">
      <c r="A403" s="7">
        <v>-9.5694914007649502E-3</v>
      </c>
      <c r="B403" s="7">
        <v>0</v>
      </c>
      <c r="C403" s="7">
        <v>1.11745579797412E-2</v>
      </c>
      <c r="D403" s="7">
        <v>9.3910822265822202E-3</v>
      </c>
      <c r="E403" s="7">
        <v>-1.8576385572935401E-2</v>
      </c>
      <c r="F403" s="7">
        <v>7.4928917648028502E-3</v>
      </c>
      <c r="G403" s="3"/>
      <c r="H403" s="3"/>
      <c r="I403" s="13"/>
      <c r="J403" s="13"/>
      <c r="K403" s="13"/>
      <c r="L403" s="13"/>
      <c r="M403" s="13"/>
      <c r="N403" s="13"/>
    </row>
    <row r="404" spans="1:14" ht="18.75" customHeight="1" x14ac:dyDescent="0.35">
      <c r="A404" s="7">
        <v>-6.4306805908602299E-3</v>
      </c>
      <c r="B404" s="7">
        <v>-9.8514135458163295E-3</v>
      </c>
      <c r="C404" s="7">
        <v>-2.24753991937807E-2</v>
      </c>
      <c r="D404" s="7">
        <v>1.5555141129650099E-2</v>
      </c>
      <c r="E404" s="7">
        <v>0</v>
      </c>
      <c r="F404" s="7">
        <v>7.4296508153504203E-3</v>
      </c>
      <c r="G404" s="3"/>
      <c r="H404" s="3"/>
      <c r="I404" s="13"/>
      <c r="J404" s="13"/>
      <c r="K404" s="13"/>
      <c r="L404" s="13"/>
      <c r="M404" s="13"/>
      <c r="N404" s="13"/>
    </row>
    <row r="405" spans="1:14" ht="18.75" customHeight="1" x14ac:dyDescent="0.35">
      <c r="A405" s="7">
        <v>-2.94621532479265E-2</v>
      </c>
      <c r="B405" s="7">
        <v>2.9267784542676499E-2</v>
      </c>
      <c r="C405" s="7">
        <v>0</v>
      </c>
      <c r="D405" s="7">
        <v>9.1310285657106704E-3</v>
      </c>
      <c r="E405" s="7">
        <v>6.2305497506361602E-3</v>
      </c>
      <c r="F405" s="7">
        <v>0</v>
      </c>
      <c r="G405" s="3"/>
      <c r="H405" s="3"/>
      <c r="I405" s="13"/>
      <c r="J405" s="13"/>
      <c r="K405" s="13"/>
      <c r="L405" s="13"/>
      <c r="M405" s="13"/>
      <c r="N405" s="13"/>
    </row>
    <row r="406" spans="1:14" ht="18.75" customHeight="1" x14ac:dyDescent="0.35">
      <c r="A406" s="7">
        <v>-3.3276814299005798E-3</v>
      </c>
      <c r="B406" s="7">
        <v>2.8470723226455101E-3</v>
      </c>
      <c r="C406" s="7">
        <v>2.2475399193780801E-2</v>
      </c>
      <c r="D406" s="7">
        <v>1.8025408602887202E-2</v>
      </c>
      <c r="E406" s="7">
        <v>2.4541108916117702E-2</v>
      </c>
      <c r="F406" s="7">
        <v>8.3317279824062396E-2</v>
      </c>
      <c r="G406" s="3"/>
      <c r="H406" s="3"/>
      <c r="I406" s="13"/>
      <c r="J406" s="13"/>
      <c r="K406" s="13"/>
      <c r="L406" s="13"/>
      <c r="M406" s="13"/>
      <c r="N406" s="13"/>
    </row>
    <row r="407" spans="1:14" ht="18.75" customHeight="1" x14ac:dyDescent="0.35">
      <c r="A407" s="7">
        <v>-2.3609836791017299E-2</v>
      </c>
      <c r="B407" s="7">
        <v>6.72154576032698E-3</v>
      </c>
      <c r="C407" s="7">
        <v>0</v>
      </c>
      <c r="D407" s="7">
        <v>0</v>
      </c>
      <c r="E407" s="7">
        <v>-6.0790460763822298E-3</v>
      </c>
      <c r="F407" s="7">
        <v>-4.5613691742756403E-2</v>
      </c>
      <c r="G407" s="3"/>
      <c r="H407" s="3"/>
      <c r="I407" s="13"/>
      <c r="J407" s="13"/>
      <c r="K407" s="13"/>
      <c r="L407" s="13"/>
      <c r="M407" s="13"/>
      <c r="N407" s="13"/>
    </row>
    <row r="408" spans="1:14" ht="18.75" customHeight="1" x14ac:dyDescent="0.35">
      <c r="A408" s="7">
        <v>4.9927011472045903E-2</v>
      </c>
      <c r="B408" s="7">
        <v>-9.5686180829724406E-3</v>
      </c>
      <c r="C408" s="7">
        <v>1.10510659319109E-2</v>
      </c>
      <c r="D408" s="7">
        <v>0</v>
      </c>
      <c r="E408" s="7">
        <v>-1.2270092591814399E-2</v>
      </c>
      <c r="F408" s="7">
        <v>0</v>
      </c>
      <c r="G408" s="3"/>
      <c r="H408" s="3"/>
      <c r="I408" s="13"/>
      <c r="J408" s="13"/>
      <c r="K408" s="13"/>
      <c r="L408" s="13"/>
      <c r="M408" s="13"/>
      <c r="N408" s="13"/>
    </row>
    <row r="409" spans="1:14" ht="18.75" customHeight="1" x14ac:dyDescent="0.35">
      <c r="A409" s="7">
        <v>2.56423037433735E-2</v>
      </c>
      <c r="B409" s="7">
        <v>-1.45297786192417E-2</v>
      </c>
      <c r="C409" s="7">
        <v>-3.3526465125691803E-2</v>
      </c>
      <c r="D409" s="7">
        <v>-1.8025408602887299E-2</v>
      </c>
      <c r="E409" s="7">
        <v>-1.24225199985572E-2</v>
      </c>
      <c r="F409" s="7">
        <v>-3.3900803043525898E-2</v>
      </c>
      <c r="G409" s="3"/>
      <c r="H409" s="3"/>
      <c r="I409" s="13"/>
      <c r="J409" s="13"/>
      <c r="K409" s="13"/>
      <c r="L409" s="13"/>
      <c r="M409" s="13"/>
      <c r="N409" s="13"/>
    </row>
    <row r="410" spans="1:14" ht="18.75" customHeight="1" x14ac:dyDescent="0.35">
      <c r="A410" s="7">
        <v>-2.2400915236234699E-2</v>
      </c>
      <c r="B410" s="7">
        <v>0</v>
      </c>
      <c r="C410" s="7">
        <v>-1.14300113477413E-2</v>
      </c>
      <c r="D410" s="7">
        <v>-9.1310285657106097E-3</v>
      </c>
      <c r="E410" s="7">
        <v>6.2305497506361602E-3</v>
      </c>
      <c r="F410" s="7">
        <v>2.72134176682703E-2</v>
      </c>
      <c r="G410" s="3"/>
      <c r="H410" s="3"/>
      <c r="I410" s="13"/>
      <c r="J410" s="13"/>
      <c r="K410" s="13"/>
      <c r="L410" s="13"/>
      <c r="M410" s="13"/>
      <c r="N410" s="13"/>
    </row>
    <row r="411" spans="1:14" ht="18.75" customHeight="1" x14ac:dyDescent="0.35">
      <c r="A411" s="7">
        <v>-5.65874721856547E-2</v>
      </c>
      <c r="B411" s="7">
        <v>-1.4738005923434799E-2</v>
      </c>
      <c r="C411" s="7">
        <v>1.14300113477413E-2</v>
      </c>
      <c r="D411" s="7">
        <v>0</v>
      </c>
      <c r="E411" s="7">
        <v>-1.8809331957496199E-2</v>
      </c>
      <c r="F411" s="7">
        <v>0</v>
      </c>
      <c r="G411" s="3"/>
      <c r="H411" s="3"/>
      <c r="I411" s="13"/>
      <c r="J411" s="13"/>
      <c r="K411" s="13"/>
      <c r="L411" s="13"/>
      <c r="M411" s="13"/>
      <c r="N411" s="13"/>
    </row>
    <row r="412" spans="1:14" ht="18.75" customHeight="1" x14ac:dyDescent="0.35">
      <c r="A412" s="7">
        <v>1.02215975879071E-2</v>
      </c>
      <c r="B412" s="7">
        <v>-4.9653580919551202E-3</v>
      </c>
      <c r="C412" s="7">
        <v>-2.2980468689405498E-2</v>
      </c>
      <c r="D412" s="7">
        <v>-9.2151731651389304E-3</v>
      </c>
      <c r="E412" s="7">
        <v>-6.34922767865878E-3</v>
      </c>
      <c r="F412" s="7">
        <v>6.6873853752557602E-3</v>
      </c>
      <c r="G412" s="3"/>
      <c r="H412" s="3"/>
      <c r="I412" s="13"/>
      <c r="J412" s="13"/>
      <c r="K412" s="13"/>
      <c r="L412" s="13"/>
      <c r="M412" s="13"/>
      <c r="N412" s="13"/>
    </row>
    <row r="413" spans="1:14" ht="18.75" customHeight="1" x14ac:dyDescent="0.35">
      <c r="A413" s="7">
        <v>-3.3954784079255401E-3</v>
      </c>
      <c r="B413" s="7">
        <v>4.9653580919551601E-3</v>
      </c>
      <c r="C413" s="7">
        <v>0</v>
      </c>
      <c r="D413" s="7">
        <v>0</v>
      </c>
      <c r="E413" s="7">
        <v>1.89280098855189E-2</v>
      </c>
      <c r="F413" s="7">
        <v>0</v>
      </c>
      <c r="G413" s="3"/>
      <c r="H413" s="3"/>
      <c r="I413" s="13"/>
      <c r="J413" s="13"/>
      <c r="K413" s="13"/>
      <c r="L413" s="13"/>
      <c r="M413" s="13"/>
      <c r="N413" s="13"/>
    </row>
    <row r="414" spans="1:14" ht="18.75" customHeight="1" x14ac:dyDescent="0.35">
      <c r="A414" s="7">
        <v>4.9761353005673199E-2</v>
      </c>
      <c r="B414" s="7">
        <v>0</v>
      </c>
      <c r="C414" s="7">
        <v>1.15504573416642E-2</v>
      </c>
      <c r="D414" s="7">
        <v>9.2151731651389096E-3</v>
      </c>
      <c r="E414" s="7">
        <v>-2.5317807984289901E-2</v>
      </c>
      <c r="F414" s="7">
        <v>1.98050395533408E-2</v>
      </c>
      <c r="G414" s="3"/>
      <c r="H414" s="3"/>
      <c r="I414" s="13"/>
      <c r="J414" s="13"/>
      <c r="K414" s="13"/>
      <c r="L414" s="13"/>
      <c r="M414" s="13"/>
      <c r="N414" s="13"/>
    </row>
    <row r="415" spans="1:14" ht="18.75" customHeight="1" x14ac:dyDescent="0.35">
      <c r="A415" s="7">
        <v>0</v>
      </c>
      <c r="B415" s="7">
        <v>0</v>
      </c>
      <c r="C415" s="7">
        <v>0</v>
      </c>
      <c r="D415" s="7">
        <v>0</v>
      </c>
      <c r="E415" s="7">
        <v>1.9048194970694401E-2</v>
      </c>
      <c r="F415" s="7">
        <v>0</v>
      </c>
      <c r="G415" s="3"/>
      <c r="H415" s="3"/>
      <c r="I415" s="13"/>
      <c r="J415" s="13"/>
      <c r="K415" s="13"/>
      <c r="L415" s="13"/>
      <c r="M415" s="13"/>
      <c r="N415" s="13"/>
    </row>
    <row r="416" spans="1:14" ht="18.75" customHeight="1" x14ac:dyDescent="0.35">
      <c r="A416" s="7">
        <v>3.2312714896595902E-3</v>
      </c>
      <c r="B416" s="7">
        <v>0</v>
      </c>
      <c r="C416" s="7">
        <v>0</v>
      </c>
      <c r="D416" s="7">
        <v>0</v>
      </c>
      <c r="E416" s="7">
        <v>6.2696130135954002E-3</v>
      </c>
      <c r="F416" s="7">
        <v>-1.98050395533407E-2</v>
      </c>
      <c r="G416" s="3"/>
      <c r="H416" s="3"/>
      <c r="I416" s="13"/>
      <c r="J416" s="13"/>
      <c r="K416" s="13"/>
      <c r="L416" s="13"/>
      <c r="M416" s="13"/>
      <c r="N416" s="13"/>
    </row>
    <row r="417" spans="1:14" ht="18.75" customHeight="1" x14ac:dyDescent="0.35">
      <c r="A417" s="7">
        <v>-6.6691399025919598E-2</v>
      </c>
      <c r="B417" s="7">
        <v>0</v>
      </c>
      <c r="C417" s="7">
        <v>1.14300113477413E-2</v>
      </c>
      <c r="D417" s="7">
        <v>0</v>
      </c>
      <c r="E417" s="7">
        <v>0</v>
      </c>
      <c r="F417" s="7">
        <v>1.98050395533408E-2</v>
      </c>
      <c r="G417" s="3"/>
      <c r="H417" s="3"/>
      <c r="I417" s="13"/>
      <c r="J417" s="13"/>
      <c r="K417" s="13"/>
      <c r="L417" s="13"/>
      <c r="M417" s="13"/>
      <c r="N417" s="13"/>
    </row>
    <row r="418" spans="1:14" ht="18.75" customHeight="1" x14ac:dyDescent="0.35">
      <c r="A418" s="7">
        <v>0</v>
      </c>
      <c r="B418" s="7">
        <v>4.93485094996759E-3</v>
      </c>
      <c r="C418" s="7">
        <v>0</v>
      </c>
      <c r="D418" s="7">
        <v>1.8179435302178599E-2</v>
      </c>
      <c r="E418" s="7">
        <v>1.24225199985571E-2</v>
      </c>
      <c r="F418" s="7">
        <v>-4.6834604147437502E-2</v>
      </c>
      <c r="G418" s="3"/>
      <c r="H418" s="3"/>
      <c r="I418" s="13"/>
      <c r="J418" s="13"/>
      <c r="K418" s="13"/>
      <c r="L418" s="13"/>
      <c r="M418" s="13"/>
      <c r="N418" s="13"/>
    </row>
    <row r="419" spans="1:14" ht="18.75" customHeight="1" x14ac:dyDescent="0.35">
      <c r="A419" s="7">
        <v>0</v>
      </c>
      <c r="B419" s="7">
        <v>-9.9002090419226495E-3</v>
      </c>
      <c r="C419" s="7">
        <v>1.13008412140397E-2</v>
      </c>
      <c r="D419" s="7">
        <v>0</v>
      </c>
      <c r="E419" s="7">
        <v>1.83491386681966E-2</v>
      </c>
      <c r="F419" s="7">
        <v>0</v>
      </c>
      <c r="G419" s="3"/>
      <c r="H419" s="3"/>
      <c r="I419" s="13"/>
      <c r="J419" s="13"/>
      <c r="K419" s="13"/>
      <c r="L419" s="13"/>
      <c r="M419" s="13"/>
      <c r="N419" s="13"/>
    </row>
    <row r="420" spans="1:14" ht="18.75" customHeight="1" x14ac:dyDescent="0.35">
      <c r="A420" s="7">
        <v>6.87265535060532E-3</v>
      </c>
      <c r="B420" s="7">
        <v>0</v>
      </c>
      <c r="C420" s="7">
        <v>0</v>
      </c>
      <c r="D420" s="7">
        <v>1.7864484708865001E-2</v>
      </c>
      <c r="E420" s="7">
        <v>6.04231445596266E-3</v>
      </c>
      <c r="F420" s="7">
        <v>0</v>
      </c>
      <c r="G420" s="3"/>
      <c r="H420" s="3"/>
      <c r="I420" s="13"/>
      <c r="J420" s="13"/>
      <c r="K420" s="13"/>
      <c r="L420" s="13"/>
      <c r="M420" s="13"/>
      <c r="N420" s="13"/>
    </row>
    <row r="421" spans="1:14" ht="18.75" customHeight="1" x14ac:dyDescent="0.35">
      <c r="A421" s="7">
        <v>-4.9132639683882699E-2</v>
      </c>
      <c r="B421" s="7">
        <v>0</v>
      </c>
      <c r="C421" s="7">
        <v>1.11745579797412E-2</v>
      </c>
      <c r="D421" s="7">
        <v>2.6198130165256898E-2</v>
      </c>
      <c r="E421" s="7">
        <v>2.38106486937186E-2</v>
      </c>
      <c r="F421" s="7">
        <v>4.0278790609395397E-2</v>
      </c>
      <c r="G421" s="3"/>
      <c r="H421" s="3"/>
      <c r="I421" s="13"/>
      <c r="J421" s="13"/>
      <c r="K421" s="13"/>
      <c r="L421" s="13"/>
      <c r="M421" s="13"/>
      <c r="N421" s="13"/>
    </row>
    <row r="422" spans="1:14" ht="18.75" customHeight="1" x14ac:dyDescent="0.35">
      <c r="A422" s="7">
        <v>7.6161548681369901E-2</v>
      </c>
      <c r="B422" s="7">
        <v>-4.9901359550612798E-3</v>
      </c>
      <c r="C422" s="7">
        <v>0</v>
      </c>
      <c r="D422" s="7">
        <v>0</v>
      </c>
      <c r="E422" s="7">
        <v>-2.9852963149681201E-2</v>
      </c>
      <c r="F422" s="7">
        <v>6.5558135380422104E-3</v>
      </c>
      <c r="G422" s="3"/>
      <c r="H422" s="3"/>
      <c r="I422" s="13"/>
      <c r="J422" s="13"/>
      <c r="K422" s="13"/>
      <c r="L422" s="13"/>
      <c r="M422" s="13"/>
      <c r="N422" s="13"/>
    </row>
    <row r="423" spans="1:14" ht="18.75" customHeight="1" x14ac:dyDescent="0.35">
      <c r="A423" s="7">
        <v>0</v>
      </c>
      <c r="B423" s="7">
        <v>4.9901359550613301E-3</v>
      </c>
      <c r="C423" s="7">
        <v>-1.1174557979741101E-2</v>
      </c>
      <c r="D423" s="7">
        <v>-8.6566732575074409E-3</v>
      </c>
      <c r="E423" s="7">
        <v>5.3109825313948297E-2</v>
      </c>
      <c r="F423" s="7">
        <v>6.5131146211023601E-3</v>
      </c>
      <c r="G423" s="3"/>
      <c r="H423" s="3"/>
      <c r="I423" s="13"/>
      <c r="J423" s="13"/>
      <c r="K423" s="13"/>
      <c r="L423" s="13"/>
      <c r="M423" s="13"/>
      <c r="N423" s="13"/>
    </row>
    <row r="424" spans="1:14" ht="18.75" customHeight="1" x14ac:dyDescent="0.35">
      <c r="A424" s="7">
        <v>0</v>
      </c>
      <c r="B424" s="7">
        <v>0</v>
      </c>
      <c r="C424" s="7">
        <v>2.2225623911652E-2</v>
      </c>
      <c r="D424" s="7">
        <v>-5.3585376918793101E-2</v>
      </c>
      <c r="E424" s="7">
        <v>1.14286958236229E-2</v>
      </c>
      <c r="F424" s="7">
        <v>2.5643233641539E-2</v>
      </c>
      <c r="G424" s="3"/>
      <c r="H424" s="3"/>
      <c r="I424" s="13"/>
      <c r="J424" s="13"/>
      <c r="K424" s="13"/>
      <c r="L424" s="13"/>
      <c r="M424" s="13"/>
      <c r="N424" s="13"/>
    </row>
    <row r="425" spans="1:14" ht="18.75" customHeight="1" x14ac:dyDescent="0.35">
      <c r="A425" s="7">
        <v>9.9503708779114294E-3</v>
      </c>
      <c r="B425" s="7">
        <v>9.9002090419226599E-3</v>
      </c>
      <c r="C425" s="7">
        <v>0</v>
      </c>
      <c r="D425" s="7">
        <v>9.1310285657106704E-3</v>
      </c>
      <c r="E425" s="7">
        <v>-5.6980211146377803E-3</v>
      </c>
      <c r="F425" s="7">
        <v>0</v>
      </c>
      <c r="G425" s="3"/>
      <c r="H425" s="3"/>
      <c r="I425" s="13"/>
      <c r="J425" s="13"/>
      <c r="K425" s="13"/>
      <c r="L425" s="13"/>
      <c r="M425" s="13"/>
      <c r="N425" s="13"/>
    </row>
    <row r="426" spans="1:14" ht="18.75" customHeight="1" x14ac:dyDescent="0.35">
      <c r="A426" s="7">
        <v>-9.9503708779114294E-3</v>
      </c>
      <c r="B426" s="7">
        <v>-1.48903449969839E-2</v>
      </c>
      <c r="C426" s="7">
        <v>-1.1051065931911E-2</v>
      </c>
      <c r="D426" s="7">
        <v>0</v>
      </c>
      <c r="E426" s="7">
        <v>5.6980211146378003E-3</v>
      </c>
      <c r="F426" s="7">
        <v>0</v>
      </c>
      <c r="G426" s="3"/>
      <c r="H426" s="3"/>
      <c r="I426" s="13"/>
      <c r="J426" s="13"/>
      <c r="K426" s="13"/>
      <c r="L426" s="13"/>
      <c r="M426" s="13"/>
      <c r="N426" s="13"/>
    </row>
    <row r="427" spans="1:14" ht="18.75" customHeight="1" x14ac:dyDescent="0.35">
      <c r="A427" s="7">
        <v>0</v>
      </c>
      <c r="B427" s="7">
        <v>4.9901359550613301E-3</v>
      </c>
      <c r="C427" s="7">
        <v>0</v>
      </c>
      <c r="D427" s="7">
        <v>0</v>
      </c>
      <c r="E427" s="7">
        <v>-5.6980211146377803E-3</v>
      </c>
      <c r="F427" s="7">
        <v>0</v>
      </c>
      <c r="G427" s="3"/>
      <c r="H427" s="3"/>
      <c r="I427" s="13"/>
      <c r="J427" s="13"/>
      <c r="K427" s="13"/>
      <c r="L427" s="13"/>
      <c r="M427" s="13"/>
      <c r="N427" s="13"/>
    </row>
    <row r="428" spans="1:14" ht="18.75" customHeight="1" x14ac:dyDescent="0.35">
      <c r="A428" s="7">
        <v>0</v>
      </c>
      <c r="B428" s="7">
        <v>-4.9901359550612798E-3</v>
      </c>
      <c r="C428" s="7">
        <v>0</v>
      </c>
      <c r="D428" s="7">
        <v>3.5722082244893601E-2</v>
      </c>
      <c r="E428" s="7">
        <v>0</v>
      </c>
      <c r="F428" s="7">
        <v>0</v>
      </c>
      <c r="G428" s="3"/>
      <c r="H428" s="3"/>
      <c r="I428" s="13"/>
      <c r="J428" s="13"/>
      <c r="K428" s="13"/>
      <c r="L428" s="13"/>
      <c r="M428" s="13"/>
      <c r="N428" s="13"/>
    </row>
    <row r="429" spans="1:14" ht="18.75" customHeight="1" x14ac:dyDescent="0.35">
      <c r="A429" s="7">
        <v>2.1435306499015198E-2</v>
      </c>
      <c r="B429" s="7">
        <v>1.48903449969839E-2</v>
      </c>
      <c r="C429" s="7">
        <v>0</v>
      </c>
      <c r="D429" s="7">
        <v>-8.8091907995607004E-3</v>
      </c>
      <c r="E429" s="7">
        <v>9.7904214981371598E-2</v>
      </c>
      <c r="F429" s="7">
        <v>1.25757764243788E-2</v>
      </c>
      <c r="G429" s="3"/>
      <c r="H429" s="3"/>
      <c r="I429" s="13"/>
      <c r="J429" s="13"/>
      <c r="K429" s="13"/>
      <c r="L429" s="13"/>
      <c r="M429" s="13"/>
      <c r="N429" s="13"/>
    </row>
    <row r="430" spans="1:14" ht="18.75" customHeight="1" x14ac:dyDescent="0.35">
      <c r="A430" s="7">
        <v>-4.8464215496502497E-2</v>
      </c>
      <c r="B430" s="7">
        <v>3.1635183137778099E-2</v>
      </c>
      <c r="C430" s="7">
        <v>2.1981339474369699E-2</v>
      </c>
      <c r="D430" s="7">
        <v>1.7541456907749501E-2</v>
      </c>
      <c r="E430" s="7">
        <v>5.1679701584426002E-3</v>
      </c>
      <c r="F430" s="7">
        <v>0</v>
      </c>
      <c r="G430" s="3"/>
      <c r="H430" s="3"/>
      <c r="I430" s="13"/>
      <c r="J430" s="13"/>
      <c r="K430" s="13"/>
      <c r="L430" s="13"/>
      <c r="M430" s="13"/>
      <c r="N430" s="13"/>
    </row>
    <row r="431" spans="1:14" ht="18.75" customHeight="1" x14ac:dyDescent="0.35">
      <c r="A431" s="7">
        <v>0</v>
      </c>
      <c r="B431" s="7">
        <v>-9.1347138462567392E-3</v>
      </c>
      <c r="C431" s="7">
        <v>3.2091771615059397E-2</v>
      </c>
      <c r="D431" s="7">
        <v>3.4195109412680301E-2</v>
      </c>
      <c r="E431" s="7">
        <v>-1.55847310166983E-2</v>
      </c>
      <c r="F431" s="7">
        <v>1.24262891529286E-2</v>
      </c>
      <c r="G431" s="3"/>
      <c r="H431" s="3"/>
      <c r="I431" s="13"/>
      <c r="J431" s="13"/>
      <c r="K431" s="13"/>
      <c r="L431" s="13"/>
      <c r="M431" s="13"/>
      <c r="N431" s="13"/>
    </row>
    <row r="432" spans="1:14" ht="18.75" customHeight="1" x14ac:dyDescent="0.35">
      <c r="A432" s="7">
        <v>2.3355255147592499E-2</v>
      </c>
      <c r="B432" s="7">
        <v>-4.2162236195707803E-2</v>
      </c>
      <c r="C432" s="7">
        <v>-3.20917716150593E-2</v>
      </c>
      <c r="D432" s="7">
        <v>-5.1736566320429798E-2</v>
      </c>
      <c r="E432" s="7">
        <v>5.2219439811516302E-3</v>
      </c>
      <c r="F432" s="7">
        <v>2.4392179706501101E-2</v>
      </c>
      <c r="G432" s="3"/>
      <c r="H432" s="3"/>
      <c r="I432" s="13"/>
      <c r="J432" s="13"/>
      <c r="K432" s="13"/>
      <c r="L432" s="13"/>
      <c r="M432" s="13"/>
      <c r="N432" s="13"/>
    </row>
    <row r="433" spans="1:14" ht="18.75" customHeight="1" x14ac:dyDescent="0.35">
      <c r="A433" s="7">
        <v>-5.43086233661291E-2</v>
      </c>
      <c r="B433" s="7">
        <v>-9.6116911975190691E-3</v>
      </c>
      <c r="C433" s="7">
        <v>-1.09302735424587E-2</v>
      </c>
      <c r="D433" s="7">
        <v>3.4780508121050602E-2</v>
      </c>
      <c r="E433" s="7">
        <v>-1.04712998672954E-2</v>
      </c>
      <c r="F433" s="7">
        <v>6.0045752457973398E-3</v>
      </c>
      <c r="G433" s="3"/>
      <c r="H433" s="3"/>
      <c r="I433" s="13"/>
      <c r="J433" s="13"/>
      <c r="K433" s="13"/>
      <c r="L433" s="13"/>
      <c r="M433" s="13"/>
      <c r="N433" s="13"/>
    </row>
    <row r="434" spans="1:14" ht="18.75" customHeight="1" x14ac:dyDescent="0.35">
      <c r="A434" s="7">
        <v>1.0541250271416501E-2</v>
      </c>
      <c r="B434" s="7">
        <v>-9.7111847512293507E-3</v>
      </c>
      <c r="C434" s="7">
        <v>-2.2225623911652101E-2</v>
      </c>
      <c r="D434" s="7">
        <v>-7.0824428132094205E-2</v>
      </c>
      <c r="E434" s="7">
        <v>-2.1277398447285E-2</v>
      </c>
      <c r="F434" s="7">
        <v>-3.6587226906775697E-2</v>
      </c>
      <c r="G434" s="3"/>
      <c r="H434" s="3"/>
      <c r="I434" s="13"/>
      <c r="J434" s="13"/>
      <c r="K434" s="13"/>
      <c r="L434" s="13"/>
      <c r="M434" s="13"/>
      <c r="N434" s="13"/>
    </row>
    <row r="435" spans="1:14" ht="18.75" customHeight="1" x14ac:dyDescent="0.35">
      <c r="A435" s="7">
        <v>3.0633715535027198E-2</v>
      </c>
      <c r="B435" s="7">
        <v>-1.4742773748659401E-2</v>
      </c>
      <c r="C435" s="7">
        <v>0</v>
      </c>
      <c r="D435" s="7">
        <v>0</v>
      </c>
      <c r="E435" s="7">
        <v>5.3619431413853696E-3</v>
      </c>
      <c r="F435" s="7">
        <v>2.4535224696234599E-2</v>
      </c>
      <c r="G435" s="3"/>
      <c r="H435" s="3"/>
      <c r="I435" s="13"/>
      <c r="J435" s="13"/>
      <c r="K435" s="13"/>
      <c r="L435" s="13"/>
      <c r="M435" s="13"/>
      <c r="N435" s="13"/>
    </row>
    <row r="436" spans="1:14" ht="18.75" customHeight="1" x14ac:dyDescent="0.35">
      <c r="A436" s="7">
        <v>0</v>
      </c>
      <c r="B436" s="7">
        <v>1.47427737486595E-2</v>
      </c>
      <c r="C436" s="7">
        <v>0</v>
      </c>
      <c r="D436" s="7">
        <v>0</v>
      </c>
      <c r="E436" s="7">
        <v>0</v>
      </c>
      <c r="F436" s="7">
        <v>5.3110052172684302E-2</v>
      </c>
      <c r="G436" s="3"/>
      <c r="H436" s="3"/>
      <c r="I436" s="13"/>
      <c r="J436" s="13"/>
      <c r="K436" s="13"/>
      <c r="L436" s="13"/>
      <c r="M436" s="13"/>
      <c r="N436" s="13"/>
    </row>
    <row r="437" spans="1:14" ht="18.75" customHeight="1" x14ac:dyDescent="0.35">
      <c r="A437" s="7">
        <v>-1.70942529385123E-2</v>
      </c>
      <c r="B437" s="7">
        <v>-4.8880669944848798E-3</v>
      </c>
      <c r="C437" s="7">
        <v>1.11745579797412E-2</v>
      </c>
      <c r="D437" s="7">
        <v>9.1310285657106704E-3</v>
      </c>
      <c r="E437" s="7">
        <v>0</v>
      </c>
      <c r="F437" s="7">
        <v>5.73552299195148E-3</v>
      </c>
      <c r="G437" s="3"/>
      <c r="H437" s="3"/>
      <c r="I437" s="13"/>
      <c r="J437" s="13"/>
      <c r="K437" s="13"/>
      <c r="L437" s="13"/>
      <c r="M437" s="13"/>
      <c r="N437" s="13"/>
    </row>
    <row r="438" spans="1:14" ht="18.75" customHeight="1" x14ac:dyDescent="0.35">
      <c r="A438" s="7">
        <v>0</v>
      </c>
      <c r="B438" s="7">
        <v>-4.9183504439995803E-3</v>
      </c>
      <c r="C438" s="7">
        <v>1.10510659319109E-2</v>
      </c>
      <c r="D438" s="7">
        <v>-1.8346201730849498E-2</v>
      </c>
      <c r="E438" s="7">
        <v>0</v>
      </c>
      <c r="F438" s="7">
        <v>0</v>
      </c>
      <c r="G438" s="3"/>
      <c r="H438" s="3"/>
      <c r="I438" s="13"/>
      <c r="J438" s="13"/>
      <c r="K438" s="13"/>
      <c r="L438" s="13"/>
      <c r="M438" s="13"/>
      <c r="N438" s="13"/>
    </row>
    <row r="439" spans="1:14" ht="18.75" customHeight="1" x14ac:dyDescent="0.35">
      <c r="A439" s="7">
        <v>-1.7391942802594498E-2</v>
      </c>
      <c r="B439" s="7">
        <v>4.9183504439996297E-3</v>
      </c>
      <c r="C439" s="7">
        <v>-1.1051065931911E-2</v>
      </c>
      <c r="D439" s="7">
        <v>9.2151731651389096E-3</v>
      </c>
      <c r="E439" s="7">
        <v>0</v>
      </c>
      <c r="F439" s="7">
        <v>2.8170187751433401E-2</v>
      </c>
      <c r="G439" s="3"/>
      <c r="H439" s="3"/>
      <c r="I439" s="13"/>
      <c r="J439" s="13"/>
      <c r="K439" s="13"/>
      <c r="L439" s="13"/>
      <c r="M439" s="13"/>
      <c r="N439" s="13"/>
    </row>
    <row r="440" spans="1:14" ht="18.75" customHeight="1" x14ac:dyDescent="0.35">
      <c r="A440" s="7">
        <v>1.39374395775251E-2</v>
      </c>
      <c r="B440" s="7">
        <v>0</v>
      </c>
      <c r="C440" s="7">
        <v>2.1981339474369699E-2</v>
      </c>
      <c r="D440" s="7">
        <v>9.1310285657106704E-3</v>
      </c>
      <c r="E440" s="7">
        <v>0</v>
      </c>
      <c r="F440" s="7">
        <v>-8.0968335951325202E-2</v>
      </c>
      <c r="G440" s="3"/>
      <c r="H440" s="3"/>
      <c r="I440" s="13"/>
      <c r="J440" s="13"/>
      <c r="K440" s="13"/>
      <c r="L440" s="13"/>
      <c r="M440" s="13"/>
      <c r="N440" s="13"/>
    </row>
    <row r="441" spans="1:14" ht="18.75" customHeight="1" x14ac:dyDescent="0.35">
      <c r="A441" s="7">
        <v>-2.2747781695677E-2</v>
      </c>
      <c r="B441" s="7">
        <v>0</v>
      </c>
      <c r="C441" s="7">
        <v>0</v>
      </c>
      <c r="D441" s="7">
        <v>0</v>
      </c>
      <c r="E441" s="7">
        <v>-1.07527917762619E-2</v>
      </c>
      <c r="F441" s="7">
        <v>1.19733106636155E-2</v>
      </c>
      <c r="G441" s="3"/>
      <c r="H441" s="3"/>
      <c r="I441" s="13"/>
      <c r="J441" s="13"/>
      <c r="K441" s="13"/>
      <c r="L441" s="13"/>
      <c r="M441" s="13"/>
      <c r="N441" s="13"/>
    </row>
    <row r="442" spans="1:14" ht="18.75" customHeight="1" x14ac:dyDescent="0.35">
      <c r="A442" s="7">
        <v>0</v>
      </c>
      <c r="B442" s="7">
        <v>4.88806699448482E-3</v>
      </c>
      <c r="C442" s="7">
        <v>0</v>
      </c>
      <c r="D442" s="7">
        <v>0</v>
      </c>
      <c r="E442" s="7">
        <v>0</v>
      </c>
      <c r="F442" s="7">
        <v>-3.0213104707417299E-2</v>
      </c>
      <c r="G442" s="3"/>
      <c r="H442" s="3"/>
      <c r="I442" s="13"/>
      <c r="J442" s="13"/>
      <c r="K442" s="13"/>
      <c r="L442" s="13"/>
      <c r="M442" s="13"/>
      <c r="N442" s="13"/>
    </row>
    <row r="443" spans="1:14" ht="18.75" customHeight="1" x14ac:dyDescent="0.35">
      <c r="A443" s="7">
        <v>5.50911024578788E-2</v>
      </c>
      <c r="B443" s="7">
        <v>1.4528578381495899E-2</v>
      </c>
      <c r="C443" s="7">
        <v>-2.1981339474369699E-2</v>
      </c>
      <c r="D443" s="7">
        <v>9.0484067364680204E-3</v>
      </c>
      <c r="E443" s="7">
        <v>-5.4200674693392599E-3</v>
      </c>
      <c r="F443" s="7">
        <v>0</v>
      </c>
      <c r="G443" s="3"/>
      <c r="H443" s="3"/>
      <c r="I443" s="13"/>
      <c r="J443" s="13"/>
      <c r="K443" s="13"/>
      <c r="L443" s="13"/>
      <c r="M443" s="13"/>
      <c r="N443" s="13"/>
    </row>
    <row r="444" spans="1:14" ht="18.75" customHeight="1" x14ac:dyDescent="0.35">
      <c r="A444" s="7">
        <v>-2.8888817537132499E-2</v>
      </c>
      <c r="B444" s="7">
        <v>-2.4334995819980401E-2</v>
      </c>
      <c r="C444" s="7">
        <v>-2.24753991937807E-2</v>
      </c>
      <c r="D444" s="7">
        <v>0</v>
      </c>
      <c r="E444" s="7">
        <v>-5.4496047675647004E-3</v>
      </c>
      <c r="F444" s="7">
        <v>-6.1523856626992E-3</v>
      </c>
      <c r="G444" s="3"/>
      <c r="H444" s="3"/>
      <c r="I444" s="13"/>
      <c r="J444" s="13"/>
      <c r="K444" s="13"/>
      <c r="L444" s="13"/>
      <c r="M444" s="13"/>
      <c r="N444" s="13"/>
    </row>
    <row r="445" spans="1:14" ht="18.75" customHeight="1" x14ac:dyDescent="0.35">
      <c r="A445" s="7">
        <v>-9.3931940798137201E-2</v>
      </c>
      <c r="B445" s="7">
        <v>1.4670707410593099E-2</v>
      </c>
      <c r="C445" s="7">
        <v>1.13008412140397E-2</v>
      </c>
      <c r="D445" s="7">
        <v>4.4062614874121803E-2</v>
      </c>
      <c r="E445" s="7">
        <v>-1.65293019512106E-2</v>
      </c>
      <c r="F445" s="7">
        <v>6.1523856626993197E-3</v>
      </c>
      <c r="G445" s="3"/>
      <c r="H445" s="3"/>
      <c r="I445" s="13"/>
      <c r="J445" s="13"/>
      <c r="K445" s="13"/>
      <c r="L445" s="13"/>
      <c r="M445" s="13"/>
      <c r="N445" s="13"/>
    </row>
    <row r="446" spans="1:14" ht="18.75" customHeight="1" x14ac:dyDescent="0.35">
      <c r="A446" s="7">
        <v>6.5312946632659102E-2</v>
      </c>
      <c r="B446" s="7">
        <v>-1.4670707410593099E-2</v>
      </c>
      <c r="C446" s="7">
        <v>-1.1300841214039599E-2</v>
      </c>
      <c r="D446" s="7">
        <v>0</v>
      </c>
      <c r="E446" s="7">
        <v>5.54018037561535E-3</v>
      </c>
      <c r="F446" s="7">
        <v>-1.7263349049012298E-2</v>
      </c>
      <c r="G446" s="3"/>
      <c r="H446" s="3"/>
      <c r="I446" s="13"/>
      <c r="J446" s="13"/>
      <c r="K446" s="13"/>
      <c r="L446" s="13"/>
      <c r="M446" s="13"/>
      <c r="N446" s="13"/>
    </row>
    <row r="447" spans="1:14" ht="18.75" customHeight="1" x14ac:dyDescent="0.35">
      <c r="A447" s="7">
        <v>0</v>
      </c>
      <c r="B447" s="7">
        <v>-9.8972011681422601E-3</v>
      </c>
      <c r="C447" s="7">
        <v>-1.14300113477413E-2</v>
      </c>
      <c r="D447" s="7">
        <v>8.5823779557935992E-3</v>
      </c>
      <c r="E447" s="7">
        <v>0</v>
      </c>
      <c r="F447" s="7">
        <v>1.2343133903153201E-2</v>
      </c>
      <c r="G447" s="3"/>
      <c r="H447" s="3"/>
      <c r="I447" s="13"/>
      <c r="J447" s="13"/>
      <c r="K447" s="13"/>
      <c r="L447" s="13"/>
      <c r="M447" s="13"/>
      <c r="N447" s="13"/>
    </row>
    <row r="448" spans="1:14" ht="18.75" customHeight="1" x14ac:dyDescent="0.35">
      <c r="A448" s="7">
        <v>8.3521675634735896E-3</v>
      </c>
      <c r="B448" s="7">
        <v>9.8972011681422705E-3</v>
      </c>
      <c r="C448" s="7">
        <v>2.2730852561780899E-2</v>
      </c>
      <c r="D448" s="7">
        <v>1.6956058199379301E-2</v>
      </c>
      <c r="E448" s="7">
        <v>1.0989121575595199E-2</v>
      </c>
      <c r="F448" s="7">
        <v>-1.8575716327666698E-2</v>
      </c>
      <c r="G448" s="3"/>
      <c r="H448" s="3"/>
      <c r="I448" s="13"/>
      <c r="J448" s="13"/>
      <c r="K448" s="13"/>
      <c r="L448" s="13"/>
      <c r="M448" s="13"/>
      <c r="N448" s="13"/>
    </row>
    <row r="449" spans="1:14" ht="18.75" customHeight="1" x14ac:dyDescent="0.35">
      <c r="A449" s="7">
        <v>-8.3521675634735792E-3</v>
      </c>
      <c r="B449" s="7">
        <v>-9.8972011681422601E-3</v>
      </c>
      <c r="C449" s="7">
        <v>1.11745579797412E-2</v>
      </c>
      <c r="D449" s="7">
        <v>8.3668753006365393E-3</v>
      </c>
      <c r="E449" s="7">
        <v>-1.65293019512106E-2</v>
      </c>
      <c r="F449" s="7">
        <v>0</v>
      </c>
      <c r="G449" s="3"/>
      <c r="H449" s="3"/>
      <c r="I449" s="13"/>
      <c r="J449" s="13"/>
      <c r="K449" s="13"/>
      <c r="L449" s="13"/>
      <c r="M449" s="13"/>
      <c r="N449" s="13"/>
    </row>
    <row r="450" spans="1:14" ht="18.75" customHeight="1" x14ac:dyDescent="0.35">
      <c r="A450" s="7">
        <v>0</v>
      </c>
      <c r="B450" s="7">
        <v>1.4815551612141899E-2</v>
      </c>
      <c r="C450" s="7">
        <v>1.10510659319109E-2</v>
      </c>
      <c r="D450" s="7">
        <v>1.6526620797975101E-2</v>
      </c>
      <c r="E450" s="7">
        <v>0</v>
      </c>
      <c r="F450" s="7">
        <v>0</v>
      </c>
      <c r="G450" s="3"/>
      <c r="H450" s="3"/>
      <c r="I450" s="13"/>
      <c r="J450" s="13"/>
      <c r="K450" s="13"/>
      <c r="L450" s="13"/>
      <c r="M450" s="13"/>
      <c r="N450" s="13"/>
    </row>
    <row r="451" spans="1:14" ht="18.75" customHeight="1" x14ac:dyDescent="0.35">
      <c r="A451" s="7">
        <v>-1.6260277167422101E-2</v>
      </c>
      <c r="B451" s="7">
        <v>-4.9183504439995803E-3</v>
      </c>
      <c r="C451" s="7">
        <v>1.09302735424587E-2</v>
      </c>
      <c r="D451" s="7">
        <v>-1.6526620797975001E-2</v>
      </c>
      <c r="E451" s="7">
        <v>-5.5710450494553601E-3</v>
      </c>
      <c r="F451" s="7">
        <v>-1.2576020515932001E-2</v>
      </c>
      <c r="G451" s="3"/>
      <c r="H451" s="3"/>
      <c r="I451" s="13"/>
      <c r="J451" s="13"/>
      <c r="K451" s="13"/>
      <c r="L451" s="13"/>
      <c r="M451" s="13"/>
      <c r="N451" s="13"/>
    </row>
    <row r="452" spans="1:14" ht="18.75" customHeight="1" x14ac:dyDescent="0.35">
      <c r="A452" s="7">
        <v>0</v>
      </c>
      <c r="B452" s="7">
        <v>0</v>
      </c>
      <c r="C452" s="7">
        <v>-3.3155897454110801E-2</v>
      </c>
      <c r="D452" s="7">
        <v>-3.3905311455809398E-2</v>
      </c>
      <c r="E452" s="7">
        <v>5.5710450494554304E-3</v>
      </c>
      <c r="F452" s="7">
        <v>1.2576020515932001E-2</v>
      </c>
      <c r="G452" s="3"/>
      <c r="H452" s="3"/>
      <c r="I452" s="13"/>
      <c r="J452" s="13"/>
      <c r="K452" s="13"/>
      <c r="L452" s="13"/>
      <c r="M452" s="13"/>
      <c r="N452" s="13"/>
    </row>
    <row r="453" spans="1:14" ht="18.75" customHeight="1" x14ac:dyDescent="0.35">
      <c r="A453" s="7">
        <v>1.6260277167422201E-2</v>
      </c>
      <c r="B453" s="7">
        <v>9.8064174384845208E-3</v>
      </c>
      <c r="C453" s="7">
        <v>1.11745579797412E-2</v>
      </c>
      <c r="D453" s="7">
        <v>0</v>
      </c>
      <c r="E453" s="7">
        <v>1.1049836186584901E-2</v>
      </c>
      <c r="F453" s="7">
        <v>-2.5319206535810101E-2</v>
      </c>
      <c r="G453" s="3"/>
      <c r="H453" s="3"/>
      <c r="I453" s="13"/>
      <c r="J453" s="13"/>
      <c r="K453" s="13"/>
      <c r="L453" s="13"/>
      <c r="M453" s="13"/>
      <c r="N453" s="13"/>
    </row>
    <row r="454" spans="1:14" ht="18.75" customHeight="1" x14ac:dyDescent="0.35">
      <c r="A454" s="7">
        <v>-6.6346238741568905E-2</v>
      </c>
      <c r="B454" s="7">
        <v>-1.4742773748659401E-2</v>
      </c>
      <c r="C454" s="7">
        <v>1.10510659319109E-2</v>
      </c>
      <c r="D454" s="7">
        <v>-5.3111021610589899E-2</v>
      </c>
      <c r="E454" s="7">
        <v>-3.9220713153281399E-2</v>
      </c>
      <c r="F454" s="7">
        <v>-1.9417400292386498E-2</v>
      </c>
      <c r="G454" s="3"/>
      <c r="H454" s="3"/>
      <c r="I454" s="13"/>
      <c r="J454" s="13"/>
      <c r="K454" s="13"/>
      <c r="L454" s="13"/>
      <c r="M454" s="13"/>
      <c r="N454" s="13"/>
    </row>
    <row r="455" spans="1:14" ht="18.75" customHeight="1" x14ac:dyDescent="0.35">
      <c r="A455" s="7">
        <v>8.2346729120256104E-2</v>
      </c>
      <c r="B455" s="7">
        <v>2.4453958499888798E-2</v>
      </c>
      <c r="C455" s="7">
        <v>-2.2225623911652101E-2</v>
      </c>
      <c r="D455" s="7">
        <v>9.0484067364680204E-3</v>
      </c>
      <c r="E455" s="7">
        <v>-1.7291497110061001E-2</v>
      </c>
      <c r="F455" s="7">
        <v>1.29914274410471E-2</v>
      </c>
      <c r="G455" s="3"/>
      <c r="H455" s="3"/>
      <c r="I455" s="13"/>
      <c r="J455" s="13"/>
      <c r="K455" s="13"/>
      <c r="L455" s="13"/>
      <c r="M455" s="13"/>
      <c r="N455" s="13"/>
    </row>
    <row r="456" spans="1:14" ht="18.75" customHeight="1" x14ac:dyDescent="0.35">
      <c r="A456" s="7">
        <v>-4.8790221919424601E-2</v>
      </c>
      <c r="B456" s="7">
        <v>4.8173936302665201E-3</v>
      </c>
      <c r="C456" s="7">
        <v>1.11745579797412E-2</v>
      </c>
      <c r="D456" s="7">
        <v>0</v>
      </c>
      <c r="E456" s="7">
        <v>1.7291497110061001E-2</v>
      </c>
      <c r="F456" s="7">
        <v>0</v>
      </c>
      <c r="G456" s="3"/>
      <c r="H456" s="3"/>
      <c r="I456" s="13"/>
      <c r="J456" s="13"/>
      <c r="K456" s="13"/>
      <c r="L456" s="13"/>
      <c r="M456" s="13"/>
      <c r="N456" s="13"/>
    </row>
    <row r="457" spans="1:14" ht="18.75" customHeight="1" x14ac:dyDescent="0.35">
      <c r="A457" s="7">
        <v>-8.9560037068736498E-2</v>
      </c>
      <c r="B457" s="7">
        <v>-1.9416645375980701E-2</v>
      </c>
      <c r="C457" s="7">
        <v>0</v>
      </c>
      <c r="D457" s="7">
        <v>-9.0484067364681505E-3</v>
      </c>
      <c r="E457" s="7">
        <v>1.1363758650315E-2</v>
      </c>
      <c r="F457" s="7">
        <v>4.41717396346668E-2</v>
      </c>
      <c r="G457" s="3"/>
      <c r="H457" s="3"/>
      <c r="I457" s="13"/>
      <c r="J457" s="13"/>
      <c r="K457" s="13"/>
      <c r="L457" s="13"/>
      <c r="M457" s="13"/>
      <c r="N457" s="13"/>
    </row>
    <row r="458" spans="1:14" ht="18.75" customHeight="1" x14ac:dyDescent="0.35">
      <c r="A458" s="7">
        <v>1.33986382956215E-2</v>
      </c>
      <c r="B458" s="7">
        <v>5.7154252444382901E-2</v>
      </c>
      <c r="C458" s="7">
        <v>0</v>
      </c>
      <c r="D458" s="7">
        <v>7.0211986782245703E-2</v>
      </c>
      <c r="E458" s="7">
        <v>4.4206092504495698E-2</v>
      </c>
      <c r="F458" s="7">
        <v>6.1491560801494897E-3</v>
      </c>
      <c r="G458" s="3"/>
      <c r="H458" s="3"/>
      <c r="I458" s="13"/>
      <c r="J458" s="13"/>
      <c r="K458" s="13"/>
      <c r="L458" s="13"/>
      <c r="M458" s="13"/>
      <c r="N458" s="13"/>
    </row>
    <row r="459" spans="1:14" ht="18.75" customHeight="1" x14ac:dyDescent="0.35">
      <c r="A459" s="7">
        <v>8.9529106531345305E-3</v>
      </c>
      <c r="B459" s="7">
        <v>2.28870147480328E-2</v>
      </c>
      <c r="C459" s="7">
        <v>0</v>
      </c>
      <c r="D459" s="7">
        <v>1.6804346284153601E-2</v>
      </c>
      <c r="E459" s="7">
        <v>0</v>
      </c>
      <c r="F459" s="7">
        <v>-2.4847387587574599E-2</v>
      </c>
      <c r="G459" s="3"/>
      <c r="H459" s="3"/>
      <c r="I459" s="13"/>
      <c r="J459" s="13"/>
      <c r="K459" s="13"/>
      <c r="L459" s="13"/>
      <c r="M459" s="13"/>
      <c r="N459" s="13"/>
    </row>
    <row r="460" spans="1:14" ht="18.75" customHeight="1" x14ac:dyDescent="0.35">
      <c r="A460" s="7">
        <v>-1.7841812420112499E-3</v>
      </c>
      <c r="B460" s="7">
        <v>2.23692638140577E-2</v>
      </c>
      <c r="C460" s="7">
        <v>2.1981339474369699E-2</v>
      </c>
      <c r="D460" s="7">
        <v>8.29745115983028E-3</v>
      </c>
      <c r="E460" s="7">
        <v>-2.7398974188114499E-2</v>
      </c>
      <c r="F460" s="7">
        <v>1.8698231507425001E-2</v>
      </c>
      <c r="G460" s="3"/>
      <c r="H460" s="3"/>
      <c r="I460" s="13"/>
      <c r="J460" s="13"/>
      <c r="K460" s="13"/>
      <c r="L460" s="13"/>
      <c r="M460" s="13"/>
      <c r="N460" s="13"/>
    </row>
    <row r="461" spans="1:14" ht="18.75" customHeight="1" x14ac:dyDescent="0.35">
      <c r="A461" s="7">
        <v>3.4746149337182002E-2</v>
      </c>
      <c r="B461" s="7">
        <v>-4.5256278562090399E-2</v>
      </c>
      <c r="C461" s="7">
        <v>-6.7437207357555901E-2</v>
      </c>
      <c r="D461" s="7">
        <v>8.2291696381448093E-3</v>
      </c>
      <c r="E461" s="7">
        <v>0</v>
      </c>
      <c r="F461" s="7">
        <v>0</v>
      </c>
      <c r="G461" s="3"/>
      <c r="H461" s="3"/>
      <c r="I461" s="13"/>
      <c r="J461" s="13"/>
      <c r="K461" s="13"/>
      <c r="L461" s="13"/>
      <c r="M461" s="13"/>
      <c r="N461" s="13"/>
    </row>
    <row r="462" spans="1:14" ht="18.75" customHeight="1" x14ac:dyDescent="0.35">
      <c r="A462" s="7">
        <v>0</v>
      </c>
      <c r="B462" s="7">
        <v>-1.3986740171144299E-2</v>
      </c>
      <c r="C462" s="7">
        <v>0</v>
      </c>
      <c r="D462" s="7">
        <v>0</v>
      </c>
      <c r="E462" s="7">
        <v>3.2789822822990998E-2</v>
      </c>
      <c r="F462" s="7">
        <v>1.22673826705339E-2</v>
      </c>
      <c r="G462" s="3"/>
      <c r="H462" s="3"/>
      <c r="I462" s="13"/>
      <c r="J462" s="13"/>
      <c r="K462" s="13"/>
      <c r="L462" s="13"/>
      <c r="M462" s="13"/>
      <c r="N462" s="13"/>
    </row>
    <row r="463" spans="1:14" ht="18.75" customHeight="1" x14ac:dyDescent="0.35">
      <c r="A463" s="7">
        <v>-3.2961968095170803E-2</v>
      </c>
      <c r="B463" s="7">
        <v>-2.3750866897257802E-2</v>
      </c>
      <c r="C463" s="7">
        <v>1.15504573416642E-2</v>
      </c>
      <c r="D463" s="7">
        <v>8.1620027569253694E-3</v>
      </c>
      <c r="E463" s="7">
        <v>-3.2789822822990998E-2</v>
      </c>
      <c r="F463" s="7">
        <v>6.0810214081567504E-3</v>
      </c>
      <c r="G463" s="3"/>
      <c r="H463" s="3"/>
      <c r="I463" s="13"/>
      <c r="J463" s="13"/>
      <c r="K463" s="13"/>
      <c r="L463" s="13"/>
      <c r="M463" s="13"/>
      <c r="N463" s="13"/>
    </row>
    <row r="464" spans="1:14" ht="18.75" customHeight="1" x14ac:dyDescent="0.35">
      <c r="A464" s="7">
        <v>0</v>
      </c>
      <c r="B464" s="7">
        <v>-1.4528578381495899E-2</v>
      </c>
      <c r="C464" s="7">
        <v>-1.15504573416641E-2</v>
      </c>
      <c r="D464" s="7">
        <v>-8.1620027569252306E-3</v>
      </c>
      <c r="E464" s="7">
        <v>2.73989741881146E-2</v>
      </c>
      <c r="F464" s="7">
        <v>0</v>
      </c>
      <c r="G464" s="3"/>
      <c r="H464" s="3"/>
      <c r="I464" s="13"/>
      <c r="J464" s="13"/>
      <c r="K464" s="13"/>
      <c r="L464" s="13"/>
      <c r="M464" s="13"/>
      <c r="N464" s="13"/>
    </row>
    <row r="465" spans="1:14" ht="18.75" customHeight="1" x14ac:dyDescent="0.35">
      <c r="A465" s="7">
        <v>3.3307034021870997E-2</v>
      </c>
      <c r="B465" s="7">
        <v>1.9322875948748298E-2</v>
      </c>
      <c r="C465" s="7">
        <v>1.15504573416642E-2</v>
      </c>
      <c r="D465" s="7">
        <v>0</v>
      </c>
      <c r="E465" s="7">
        <v>-1.08696722369039E-2</v>
      </c>
      <c r="F465" s="7">
        <v>1.8017797148000999E-2</v>
      </c>
      <c r="G465" s="3"/>
      <c r="H465" s="3"/>
      <c r="I465" s="13"/>
      <c r="J465" s="13"/>
      <c r="K465" s="13"/>
      <c r="L465" s="13"/>
      <c r="M465" s="13"/>
      <c r="N465" s="13"/>
    </row>
    <row r="466" spans="1:14" ht="18.75" customHeight="1" x14ac:dyDescent="0.35">
      <c r="A466" s="7">
        <v>3.39014540981094E-2</v>
      </c>
      <c r="B466" s="7">
        <v>1.42525112781404E-2</v>
      </c>
      <c r="C466" s="7">
        <v>-1.15504573416641E-2</v>
      </c>
      <c r="D466" s="7">
        <v>1.6257926200514299E-2</v>
      </c>
      <c r="E466" s="7">
        <v>1.08696722369039E-2</v>
      </c>
      <c r="F466" s="7">
        <v>-3.0217045146542099E-2</v>
      </c>
      <c r="G466" s="3"/>
      <c r="H466" s="3"/>
      <c r="I466" s="13"/>
      <c r="J466" s="13"/>
      <c r="K466" s="13"/>
      <c r="L466" s="13"/>
      <c r="M466" s="13"/>
      <c r="N466" s="13"/>
    </row>
    <row r="467" spans="1:14" ht="18.75" customHeight="1" x14ac:dyDescent="0.35">
      <c r="A467" s="7">
        <v>-1.6806864803726299E-2</v>
      </c>
      <c r="B467" s="7">
        <v>0</v>
      </c>
      <c r="C467" s="7">
        <v>0</v>
      </c>
      <c r="D467" s="7">
        <v>8.0396281877630291E-3</v>
      </c>
      <c r="E467" s="7">
        <v>-2.7398974188114499E-2</v>
      </c>
      <c r="F467" s="7">
        <v>0</v>
      </c>
      <c r="G467" s="3"/>
      <c r="H467" s="3"/>
      <c r="I467" s="13"/>
      <c r="J467" s="13"/>
      <c r="K467" s="13"/>
      <c r="L467" s="13"/>
      <c r="M467" s="13"/>
      <c r="N467" s="13"/>
    </row>
    <row r="468" spans="1:14" ht="18.75" customHeight="1" x14ac:dyDescent="0.35">
      <c r="A468" s="7">
        <v>1.6806864803726299E-2</v>
      </c>
      <c r="B468" s="7">
        <v>-9.4810893709378792E-3</v>
      </c>
      <c r="C468" s="7">
        <v>0</v>
      </c>
      <c r="D468" s="7">
        <v>0</v>
      </c>
      <c r="E468" s="7">
        <v>0</v>
      </c>
      <c r="F468" s="7">
        <v>-6.1491560801494403E-3</v>
      </c>
      <c r="G468" s="3"/>
      <c r="H468" s="3"/>
      <c r="I468" s="13"/>
      <c r="J468" s="13"/>
      <c r="K468" s="13"/>
      <c r="L468" s="13"/>
      <c r="M468" s="13"/>
      <c r="N468" s="13"/>
    </row>
    <row r="469" spans="1:14" ht="18.75" customHeight="1" x14ac:dyDescent="0.35">
      <c r="A469" s="7">
        <v>0</v>
      </c>
      <c r="B469" s="7">
        <v>4.7547985314025498E-3</v>
      </c>
      <c r="C469" s="7">
        <v>2.2980468689405498E-2</v>
      </c>
      <c r="D469" s="7">
        <v>1.5870739224772699E-2</v>
      </c>
      <c r="E469" s="7">
        <v>5.54018037561535E-3</v>
      </c>
      <c r="F469" s="7">
        <v>3.0394090150420799E-2</v>
      </c>
      <c r="G469" s="3"/>
      <c r="H469" s="3"/>
      <c r="I469" s="13"/>
      <c r="J469" s="13"/>
      <c r="K469" s="13"/>
      <c r="L469" s="13"/>
      <c r="M469" s="13"/>
      <c r="N469" s="13"/>
    </row>
    <row r="470" spans="1:14" ht="18.75" customHeight="1" x14ac:dyDescent="0.35">
      <c r="A470" s="7">
        <v>-3.2523215091921701E-2</v>
      </c>
      <c r="B470" s="7">
        <v>4.7262908395353503E-3</v>
      </c>
      <c r="C470" s="7">
        <v>-1.14300113477413E-2</v>
      </c>
      <c r="D470" s="7">
        <v>0</v>
      </c>
      <c r="E470" s="7">
        <v>0</v>
      </c>
      <c r="F470" s="7">
        <v>-1.20456860717302E-2</v>
      </c>
      <c r="G470" s="3"/>
      <c r="H470" s="3"/>
      <c r="I470" s="13"/>
      <c r="J470" s="13"/>
      <c r="K470" s="13"/>
      <c r="L470" s="13"/>
      <c r="M470" s="13"/>
      <c r="N470" s="13"/>
    </row>
    <row r="471" spans="1:14" ht="18.75" customHeight="1" x14ac:dyDescent="0.35">
      <c r="A471" s="7">
        <v>6.5312946632659102E-2</v>
      </c>
      <c r="B471" s="7">
        <v>-9.4810893709378792E-3</v>
      </c>
      <c r="C471" s="7">
        <v>0</v>
      </c>
      <c r="D471" s="7">
        <v>7.8419030779271204E-3</v>
      </c>
      <c r="E471" s="7">
        <v>-5.5401803756153596E-3</v>
      </c>
      <c r="F471" s="7">
        <v>0</v>
      </c>
      <c r="G471" s="3"/>
      <c r="H471" s="3"/>
      <c r="I471" s="13"/>
      <c r="J471" s="13"/>
      <c r="K471" s="13"/>
      <c r="L471" s="13"/>
      <c r="M471" s="13"/>
      <c r="N471" s="13"/>
    </row>
    <row r="472" spans="1:14" ht="18.75" customHeight="1" x14ac:dyDescent="0.35">
      <c r="A472" s="7">
        <v>3.1748991721793601E-2</v>
      </c>
      <c r="B472" s="7">
        <v>-8.9608937318885903E-2</v>
      </c>
      <c r="C472" s="7">
        <v>0</v>
      </c>
      <c r="D472" s="7">
        <v>7.78088581524722E-3</v>
      </c>
      <c r="E472" s="7">
        <v>6.4538521137571206E-2</v>
      </c>
      <c r="F472" s="7">
        <v>2.9849657490226899E-2</v>
      </c>
      <c r="G472" s="3"/>
      <c r="H472" s="3"/>
      <c r="I472" s="13"/>
      <c r="J472" s="13"/>
      <c r="K472" s="13"/>
      <c r="L472" s="13"/>
      <c r="M472" s="13"/>
      <c r="N472" s="13"/>
    </row>
    <row r="473" spans="1:14" ht="18.75" customHeight="1" x14ac:dyDescent="0.35">
      <c r="A473" s="7">
        <v>-4.8009268889215702E-2</v>
      </c>
      <c r="B473" s="7">
        <v>-4.2556442490934203E-2</v>
      </c>
      <c r="C473" s="7">
        <v>-2.3247737105541701E-2</v>
      </c>
      <c r="D473" s="7">
        <v>-7.7808858152471601E-3</v>
      </c>
      <c r="E473" s="7">
        <v>-4.8009219186360599E-2</v>
      </c>
      <c r="F473" s="7">
        <v>5.8670332565719198E-3</v>
      </c>
      <c r="G473" s="3"/>
      <c r="H473" s="3"/>
      <c r="I473" s="13"/>
      <c r="J473" s="13"/>
      <c r="K473" s="13"/>
      <c r="L473" s="13"/>
      <c r="M473" s="13"/>
      <c r="N473" s="13"/>
    </row>
    <row r="474" spans="1:14" ht="18.75" customHeight="1" x14ac:dyDescent="0.35">
      <c r="A474" s="7">
        <v>0</v>
      </c>
      <c r="B474" s="7">
        <v>-1.0931732289157401E-2</v>
      </c>
      <c r="C474" s="7">
        <v>-1.1835727173107701E-2</v>
      </c>
      <c r="D474" s="7">
        <v>-3.9848193934051701E-2</v>
      </c>
      <c r="E474" s="7">
        <v>-8.5522173438161903E-2</v>
      </c>
      <c r="F474" s="7">
        <v>5.1291380583376699E-2</v>
      </c>
      <c r="G474" s="3"/>
      <c r="H474" s="3"/>
      <c r="I474" s="13"/>
      <c r="J474" s="13"/>
      <c r="K474" s="13"/>
      <c r="L474" s="13"/>
      <c r="M474" s="13"/>
      <c r="N474" s="13"/>
    </row>
    <row r="475" spans="1:14" ht="18.75" customHeight="1" x14ac:dyDescent="0.35">
      <c r="A475" s="7">
        <v>3.8590113922623001E-2</v>
      </c>
      <c r="B475" s="7">
        <v>3.2436317803533898E-2</v>
      </c>
      <c r="C475" s="7">
        <v>6.8988874820171395E-2</v>
      </c>
      <c r="D475" s="7">
        <v>0.107796182227561</v>
      </c>
      <c r="E475" s="7">
        <v>4.0821994520254999E-2</v>
      </c>
      <c r="F475" s="7">
        <v>4.8788432629166198E-2</v>
      </c>
      <c r="G475" s="3"/>
      <c r="H475" s="3"/>
      <c r="I475" s="13"/>
      <c r="J475" s="13"/>
      <c r="K475" s="13"/>
      <c r="L475" s="13"/>
      <c r="M475" s="13"/>
      <c r="N475" s="13"/>
    </row>
    <row r="476" spans="1:14" ht="18.75" customHeight="1" x14ac:dyDescent="0.35">
      <c r="A476" s="7">
        <v>0</v>
      </c>
      <c r="B476" s="7">
        <v>1.05779740294754E-2</v>
      </c>
      <c r="C476" s="7">
        <v>2.1981339474369699E-2</v>
      </c>
      <c r="D476" s="7">
        <v>-7.3248696988548901E-3</v>
      </c>
      <c r="E476" s="7">
        <v>3.9220713153281302E-2</v>
      </c>
      <c r="F476" s="7">
        <v>2.6114000150971602E-2</v>
      </c>
      <c r="G476" s="3"/>
      <c r="H476" s="3"/>
      <c r="I476" s="13"/>
      <c r="J476" s="13"/>
      <c r="K476" s="13"/>
      <c r="L476" s="13"/>
      <c r="M476" s="13"/>
      <c r="N476" s="13"/>
    </row>
    <row r="477" spans="1:14" ht="18.75" customHeight="1" x14ac:dyDescent="0.35">
      <c r="A477" s="7">
        <v>7.5421804253612904E-3</v>
      </c>
      <c r="B477" s="7">
        <v>0</v>
      </c>
      <c r="C477" s="7">
        <v>-1.09302735424587E-2</v>
      </c>
      <c r="D477" s="7">
        <v>0</v>
      </c>
      <c r="E477" s="7">
        <v>0</v>
      </c>
      <c r="F477" s="7">
        <v>5.1430719905711103E-3</v>
      </c>
      <c r="G477" s="3"/>
      <c r="H477" s="3"/>
      <c r="I477" s="13"/>
      <c r="J477" s="13"/>
      <c r="K477" s="13"/>
      <c r="L477" s="13"/>
      <c r="M477" s="13"/>
      <c r="N477" s="13"/>
    </row>
    <row r="478" spans="1:14" ht="18.75" customHeight="1" x14ac:dyDescent="0.35">
      <c r="A478" s="7">
        <v>-2.9872017180562101E-2</v>
      </c>
      <c r="B478" s="7">
        <v>-5.2750003881253896E-3</v>
      </c>
      <c r="C478" s="7">
        <v>-2.2225623911652101E-2</v>
      </c>
      <c r="D478" s="7">
        <v>0</v>
      </c>
      <c r="E478" s="7">
        <v>0</v>
      </c>
      <c r="F478" s="7">
        <v>0</v>
      </c>
      <c r="G478" s="3"/>
      <c r="H478" s="3"/>
      <c r="I478" s="13"/>
      <c r="J478" s="13"/>
      <c r="K478" s="13"/>
      <c r="L478" s="13"/>
      <c r="M478" s="13"/>
      <c r="N478" s="13"/>
    </row>
    <row r="479" spans="1:14" ht="18.75" customHeight="1" x14ac:dyDescent="0.35">
      <c r="A479" s="7">
        <v>-1.6260277167422101E-2</v>
      </c>
      <c r="B479" s="7">
        <v>5.2750003881252899E-3</v>
      </c>
      <c r="C479" s="7">
        <v>3.3155897454110801E-2</v>
      </c>
      <c r="D479" s="7">
        <v>7.3248696988549196E-3</v>
      </c>
      <c r="E479" s="7">
        <v>-5.5096558109695801E-3</v>
      </c>
      <c r="F479" s="7">
        <v>5.1111904369142104E-3</v>
      </c>
      <c r="G479" s="3"/>
      <c r="H479" s="3"/>
      <c r="I479" s="13"/>
      <c r="J479" s="13"/>
      <c r="K479" s="13"/>
      <c r="L479" s="13"/>
      <c r="M479" s="13"/>
      <c r="N479" s="13"/>
    </row>
    <row r="480" spans="1:14" ht="18.75" customHeight="1" x14ac:dyDescent="0.35">
      <c r="A480" s="7">
        <v>6.3205696173897305E-2</v>
      </c>
      <c r="B480" s="7">
        <v>0</v>
      </c>
      <c r="C480" s="7">
        <v>-2.1981339474369699E-2</v>
      </c>
      <c r="D480" s="7">
        <v>2.1665874044796501E-2</v>
      </c>
      <c r="E480" s="7">
        <v>-5.5401803756153596E-3</v>
      </c>
      <c r="F480" s="7">
        <v>1.0155688370885299E-2</v>
      </c>
      <c r="G480" s="3"/>
      <c r="H480" s="3"/>
      <c r="I480" s="13"/>
      <c r="J480" s="13"/>
      <c r="K480" s="13"/>
      <c r="L480" s="13"/>
      <c r="M480" s="13"/>
      <c r="N480" s="13"/>
    </row>
    <row r="481" spans="1:14" ht="18.75" customHeight="1" x14ac:dyDescent="0.35">
      <c r="A481" s="7">
        <v>-7.6074906029227202E-2</v>
      </c>
      <c r="B481" s="7">
        <v>2.5978579653942398E-2</v>
      </c>
      <c r="C481" s="7">
        <v>-2.24753991937807E-2</v>
      </c>
      <c r="D481" s="7">
        <v>0</v>
      </c>
      <c r="E481" s="7">
        <v>-2.81708769666963E-2</v>
      </c>
      <c r="F481" s="7">
        <v>3.7448285585031799E-2</v>
      </c>
      <c r="G481" s="3"/>
      <c r="H481" s="3"/>
      <c r="I481" s="13"/>
      <c r="J481" s="13"/>
      <c r="K481" s="13"/>
      <c r="L481" s="13"/>
      <c r="M481" s="13"/>
      <c r="N481" s="13"/>
    </row>
    <row r="482" spans="1:14" ht="18.75" customHeight="1" x14ac:dyDescent="0.35">
      <c r="A482" s="7">
        <v>1.2869209855330001E-2</v>
      </c>
      <c r="B482" s="7">
        <v>-2.5978579653942201E-2</v>
      </c>
      <c r="C482" s="7">
        <v>1.13008412140397E-2</v>
      </c>
      <c r="D482" s="7">
        <v>-2.89907437436514E-2</v>
      </c>
      <c r="E482" s="7">
        <v>5.6980211146378003E-3</v>
      </c>
      <c r="F482" s="7">
        <v>-9.0520065374845599E-3</v>
      </c>
      <c r="G482" s="3"/>
      <c r="H482" s="3"/>
      <c r="I482" s="13"/>
      <c r="J482" s="13"/>
      <c r="K482" s="13"/>
      <c r="L482" s="13"/>
      <c r="M482" s="13"/>
      <c r="N482" s="13"/>
    </row>
    <row r="483" spans="1:14" ht="18.75" customHeight="1" x14ac:dyDescent="0.35">
      <c r="A483" s="7">
        <v>-9.8846894510506607E-3</v>
      </c>
      <c r="B483" s="7">
        <v>-5.2750003881253896E-3</v>
      </c>
      <c r="C483" s="7">
        <v>-2.2730852561780999E-2</v>
      </c>
      <c r="D483" s="7">
        <v>-7.3789195666459804E-3</v>
      </c>
      <c r="E483" s="7">
        <v>1.69018108026033E-2</v>
      </c>
      <c r="F483" s="7">
        <v>-4.65202706436149E-2</v>
      </c>
      <c r="G483" s="3"/>
      <c r="H483" s="3"/>
      <c r="I483" s="13"/>
      <c r="J483" s="13"/>
      <c r="K483" s="13"/>
      <c r="L483" s="13"/>
      <c r="M483" s="13"/>
      <c r="N483" s="13"/>
    </row>
    <row r="484" spans="1:14" ht="18.75" customHeight="1" x14ac:dyDescent="0.35">
      <c r="A484" s="7">
        <v>-3.3135238464215697E-4</v>
      </c>
      <c r="B484" s="7">
        <v>-2.8540314829057899E-3</v>
      </c>
      <c r="C484" s="7">
        <v>0</v>
      </c>
      <c r="D484" s="7">
        <v>1.4703789265500899E-2</v>
      </c>
      <c r="E484" s="7">
        <v>5.5710450494554304E-3</v>
      </c>
      <c r="F484" s="7">
        <v>0</v>
      </c>
      <c r="G484" s="3"/>
      <c r="H484" s="3"/>
      <c r="I484" s="13"/>
      <c r="J484" s="13"/>
      <c r="K484" s="13"/>
      <c r="L484" s="13"/>
      <c r="M484" s="13"/>
      <c r="N484" s="13"/>
    </row>
    <row r="485" spans="1:14" ht="18.75" customHeight="1" x14ac:dyDescent="0.35">
      <c r="A485" s="7">
        <v>1.0216041835692699E-2</v>
      </c>
      <c r="B485" s="7">
        <v>-2.44894215844421E-3</v>
      </c>
      <c r="C485" s="7">
        <v>4.4956476473432899E-2</v>
      </c>
      <c r="D485" s="7">
        <v>3.5848205511168803E-2</v>
      </c>
      <c r="E485" s="7">
        <v>1.1049836186584901E-2</v>
      </c>
      <c r="F485" s="7">
        <v>-4.7687959772322597E-3</v>
      </c>
      <c r="G485" s="3"/>
      <c r="H485" s="3"/>
      <c r="I485" s="13"/>
      <c r="J485" s="13"/>
      <c r="K485" s="13"/>
      <c r="L485" s="13"/>
      <c r="M485" s="13"/>
      <c r="N485" s="13"/>
    </row>
    <row r="486" spans="1:14" ht="18.75" customHeight="1" x14ac:dyDescent="0.35">
      <c r="A486" s="7">
        <v>-9.8846894510506607E-3</v>
      </c>
      <c r="B486" s="7">
        <v>1.05779740294754E-2</v>
      </c>
      <c r="C486" s="7">
        <v>-4.4956476473433003E-2</v>
      </c>
      <c r="D486" s="7">
        <v>-7.0660236281675504E-3</v>
      </c>
      <c r="E486" s="7">
        <v>0</v>
      </c>
      <c r="F486" s="7">
        <v>4.7687959772323698E-3</v>
      </c>
      <c r="G486" s="3"/>
      <c r="H486" s="3"/>
      <c r="I486" s="13"/>
      <c r="J486" s="13"/>
      <c r="K486" s="13"/>
      <c r="L486" s="13"/>
      <c r="M486" s="13"/>
      <c r="N486" s="13"/>
    </row>
    <row r="487" spans="1:14" ht="18.75" customHeight="1" x14ac:dyDescent="0.35">
      <c r="A487" s="7">
        <v>1.3158123947384699E-2</v>
      </c>
      <c r="B487" s="7">
        <v>5.2939884611096699E-3</v>
      </c>
      <c r="C487" s="7">
        <v>-1.15504573416641E-2</v>
      </c>
      <c r="D487" s="7">
        <v>7.0660236281675304E-3</v>
      </c>
      <c r="E487" s="7">
        <v>5.4794657646255697E-3</v>
      </c>
      <c r="F487" s="7">
        <v>-2.4097688413035698E-2</v>
      </c>
      <c r="G487" s="3"/>
      <c r="H487" s="3"/>
      <c r="I487" s="13"/>
      <c r="J487" s="13"/>
      <c r="K487" s="13"/>
      <c r="L487" s="13"/>
      <c r="M487" s="13"/>
      <c r="N487" s="13"/>
    </row>
    <row r="488" spans="1:14" ht="18.75" customHeight="1" x14ac:dyDescent="0.35">
      <c r="A488" s="7">
        <v>1.6850389288672E-2</v>
      </c>
      <c r="B488" s="7">
        <v>5.1798944859729797E-3</v>
      </c>
      <c r="C488" s="7">
        <v>0</v>
      </c>
      <c r="D488" s="7">
        <v>1.39840024308903E-2</v>
      </c>
      <c r="E488" s="7">
        <v>1.08696722369039E-2</v>
      </c>
      <c r="F488" s="7">
        <v>4.8673613745094197E-3</v>
      </c>
      <c r="G488" s="3"/>
      <c r="H488" s="3"/>
      <c r="I488" s="13"/>
      <c r="J488" s="13"/>
      <c r="K488" s="13"/>
      <c r="L488" s="13"/>
      <c r="M488" s="13"/>
      <c r="N488" s="13"/>
    </row>
    <row r="489" spans="1:14" ht="18.75" customHeight="1" x14ac:dyDescent="0.35">
      <c r="A489" s="7">
        <v>-5.04140025543061E-2</v>
      </c>
      <c r="B489" s="7">
        <v>0</v>
      </c>
      <c r="C489" s="7">
        <v>0</v>
      </c>
      <c r="D489" s="7">
        <v>6.7143137897599403E-2</v>
      </c>
      <c r="E489" s="7">
        <v>3.1917602968305203E-2</v>
      </c>
      <c r="F489" s="7">
        <v>0</v>
      </c>
      <c r="G489" s="3"/>
      <c r="H489" s="3"/>
      <c r="I489" s="13"/>
      <c r="J489" s="13"/>
      <c r="K489" s="13"/>
      <c r="L489" s="13"/>
      <c r="M489" s="13"/>
      <c r="N489" s="13"/>
    </row>
    <row r="490" spans="1:14" ht="18.75" customHeight="1" x14ac:dyDescent="0.35">
      <c r="A490" s="7">
        <v>-2.7074500919920899E-3</v>
      </c>
      <c r="B490" s="7">
        <v>-1.04738829470825E-2</v>
      </c>
      <c r="C490" s="7">
        <v>0</v>
      </c>
      <c r="D490" s="7">
        <v>-1.96767510917913E-2</v>
      </c>
      <c r="E490" s="7">
        <v>0</v>
      </c>
      <c r="F490" s="7">
        <v>4.2760954918307101E-2</v>
      </c>
      <c r="G490" s="3"/>
      <c r="H490" s="3"/>
      <c r="I490" s="13"/>
      <c r="J490" s="13"/>
      <c r="K490" s="13"/>
      <c r="L490" s="13"/>
      <c r="M490" s="13"/>
      <c r="N490" s="13"/>
    </row>
    <row r="491" spans="1:14" ht="18.75" customHeight="1" x14ac:dyDescent="0.35">
      <c r="A491" s="7">
        <v>6.4623329893748499E-2</v>
      </c>
      <c r="B491" s="7">
        <v>-1.0577974029475299E-2</v>
      </c>
      <c r="C491" s="7">
        <v>3.4281309903445203E-2</v>
      </c>
      <c r="D491" s="7">
        <v>-2.0064342973922601E-2</v>
      </c>
      <c r="E491" s="7">
        <v>1.0416760858255599E-2</v>
      </c>
      <c r="F491" s="7">
        <v>-3.3096734363629497E-2</v>
      </c>
      <c r="G491" s="3"/>
      <c r="H491" s="3"/>
      <c r="I491" s="13"/>
      <c r="J491" s="13"/>
      <c r="K491" s="13"/>
      <c r="L491" s="13"/>
      <c r="M491" s="13"/>
      <c r="N491" s="13"/>
    </row>
    <row r="492" spans="1:14" ht="18.75" customHeight="1" x14ac:dyDescent="0.35">
      <c r="A492" s="7">
        <v>-4.8155155405771602E-2</v>
      </c>
      <c r="B492" s="7">
        <v>0</v>
      </c>
      <c r="C492" s="7">
        <v>0</v>
      </c>
      <c r="D492" s="7">
        <v>-6.77858442175297E-3</v>
      </c>
      <c r="E492" s="7">
        <v>-1.5666116744399501E-2</v>
      </c>
      <c r="F492" s="7">
        <v>9.5661064838486101E-3</v>
      </c>
      <c r="G492" s="3"/>
      <c r="H492" s="3"/>
      <c r="I492" s="13"/>
      <c r="J492" s="13"/>
      <c r="K492" s="13"/>
      <c r="L492" s="13"/>
      <c r="M492" s="13"/>
      <c r="N492" s="13"/>
    </row>
    <row r="493" spans="1:14" ht="18.75" customHeight="1" x14ac:dyDescent="0.35">
      <c r="A493" s="7">
        <v>5.66952831982028E-2</v>
      </c>
      <c r="B493" s="7">
        <v>1.05779740294754E-2</v>
      </c>
      <c r="C493" s="7">
        <v>1.11745579797412E-2</v>
      </c>
      <c r="D493" s="7">
        <v>1.35115288377916E-2</v>
      </c>
      <c r="E493" s="7">
        <v>0</v>
      </c>
      <c r="F493" s="7">
        <v>9.4810197848004592E-3</v>
      </c>
      <c r="G493" s="3"/>
      <c r="H493" s="3"/>
      <c r="I493" s="13"/>
      <c r="J493" s="13"/>
      <c r="K493" s="13"/>
      <c r="L493" s="13"/>
      <c r="M493" s="13"/>
      <c r="N493" s="13"/>
    </row>
    <row r="494" spans="1:14" ht="18.75" customHeight="1" x14ac:dyDescent="0.35">
      <c r="A494" s="7">
        <v>-1.9078348899377401E-2</v>
      </c>
      <c r="B494" s="7">
        <v>-6.5235777729417702E-2</v>
      </c>
      <c r="C494" s="7">
        <v>-6.8988874820171395E-2</v>
      </c>
      <c r="D494" s="7">
        <v>-8.8617903573365603E-2</v>
      </c>
      <c r="E494" s="7">
        <v>4.1722641447600503E-2</v>
      </c>
      <c r="F494" s="7">
        <v>4.6091257396298997E-2</v>
      </c>
      <c r="G494" s="3"/>
      <c r="H494" s="3"/>
      <c r="I494" s="13"/>
      <c r="J494" s="13"/>
      <c r="K494" s="13"/>
      <c r="L494" s="13"/>
      <c r="M494" s="13"/>
      <c r="N494" s="13"/>
    </row>
    <row r="495" spans="1:14" ht="18.75" customHeight="1" x14ac:dyDescent="0.35">
      <c r="A495" s="7">
        <v>-2.7666671487732199E-2</v>
      </c>
      <c r="B495" s="7">
        <v>9.2434757134120707E-2</v>
      </c>
      <c r="C495" s="7">
        <v>4.6513475626390598E-2</v>
      </c>
      <c r="D495" s="7">
        <v>2.6316581428179199E-2</v>
      </c>
      <c r="E495" s="7">
        <v>0</v>
      </c>
      <c r="F495" s="7">
        <v>2.6669364329130699E-2</v>
      </c>
      <c r="G495" s="3"/>
      <c r="H495" s="3"/>
      <c r="I495" s="13"/>
      <c r="J495" s="13"/>
      <c r="K495" s="13"/>
      <c r="L495" s="13"/>
      <c r="M495" s="13"/>
      <c r="N495" s="13"/>
    </row>
    <row r="496" spans="1:14" ht="18.75" customHeight="1" x14ac:dyDescent="0.35">
      <c r="A496" s="7">
        <v>3.30149692868229E-4</v>
      </c>
      <c r="B496" s="7">
        <v>0</v>
      </c>
      <c r="C496" s="7">
        <v>1.13008412140397E-2</v>
      </c>
      <c r="D496" s="7">
        <v>1.2899211234086201E-2</v>
      </c>
      <c r="E496" s="7">
        <v>0</v>
      </c>
      <c r="F496" s="7">
        <v>-9.1807747994078995E-2</v>
      </c>
      <c r="G496" s="3"/>
      <c r="H496" s="3"/>
      <c r="I496" s="13"/>
      <c r="J496" s="13"/>
      <c r="K496" s="13"/>
      <c r="L496" s="13"/>
      <c r="M496" s="13"/>
      <c r="N496" s="13"/>
    </row>
    <row r="497" spans="1:14" ht="18.75" customHeight="1" x14ac:dyDescent="0.35">
      <c r="A497" s="7">
        <v>4.7988487992656703E-2</v>
      </c>
      <c r="B497" s="7">
        <v>9.7099484256579702E-3</v>
      </c>
      <c r="C497" s="7">
        <v>-1.1300841214039599E-2</v>
      </c>
      <c r="D497" s="7">
        <v>6.3915610163289699E-3</v>
      </c>
      <c r="E497" s="7">
        <v>-4.8173598747309598E-3</v>
      </c>
      <c r="F497" s="7">
        <v>4.7973105066163304E-3</v>
      </c>
      <c r="G497" s="3"/>
      <c r="H497" s="3"/>
      <c r="I497" s="13"/>
      <c r="J497" s="13"/>
      <c r="K497" s="13"/>
      <c r="L497" s="13"/>
      <c r="M497" s="13"/>
      <c r="N497" s="13"/>
    </row>
    <row r="498" spans="1:14" ht="18.75" customHeight="1" x14ac:dyDescent="0.35">
      <c r="A498" s="7">
        <v>2.1466250050594601E-2</v>
      </c>
      <c r="B498" s="7">
        <v>0</v>
      </c>
      <c r="C498" s="7">
        <v>0</v>
      </c>
      <c r="D498" s="7">
        <v>-1.2816499142816001E-2</v>
      </c>
      <c r="E498" s="7">
        <v>1.43880128146809E-2</v>
      </c>
      <c r="F498" s="7">
        <v>-4.7973105066162801E-3</v>
      </c>
      <c r="G498" s="3"/>
      <c r="H498" s="3"/>
      <c r="I498" s="13"/>
      <c r="J498" s="13"/>
      <c r="K498" s="13"/>
      <c r="L498" s="13"/>
      <c r="M498" s="13"/>
      <c r="N498" s="13"/>
    </row>
    <row r="499" spans="1:14" ht="18.75" customHeight="1" x14ac:dyDescent="0.35">
      <c r="A499" s="7">
        <v>-3.0944928627787801E-2</v>
      </c>
      <c r="B499" s="7">
        <v>0</v>
      </c>
      <c r="C499" s="7">
        <v>0</v>
      </c>
      <c r="D499" s="7">
        <v>1.28164991428161E-2</v>
      </c>
      <c r="E499" s="7">
        <v>2.3530962526364899E-2</v>
      </c>
      <c r="F499" s="7">
        <v>3.7738230159234103E-2</v>
      </c>
      <c r="G499" s="3"/>
      <c r="H499" s="3"/>
      <c r="I499" s="13"/>
      <c r="J499" s="13"/>
      <c r="K499" s="13"/>
      <c r="L499" s="13"/>
      <c r="M499" s="13"/>
      <c r="N499" s="13"/>
    </row>
    <row r="500" spans="1:14" ht="18.75" customHeight="1" x14ac:dyDescent="0.35">
      <c r="A500" s="7">
        <v>-3.8509809415463302E-2</v>
      </c>
      <c r="B500" s="7">
        <v>-9.7099484256580604E-3</v>
      </c>
      <c r="C500" s="7">
        <v>2.2475399193780801E-2</v>
      </c>
      <c r="D500" s="7">
        <v>6.3509682777555098E-3</v>
      </c>
      <c r="E500" s="7">
        <v>-2.3530962526364899E-2</v>
      </c>
      <c r="F500" s="7">
        <v>-7.1973825257805796E-2</v>
      </c>
      <c r="G500" s="3"/>
      <c r="H500" s="3"/>
      <c r="I500" s="13"/>
      <c r="J500" s="13"/>
      <c r="K500" s="13"/>
      <c r="L500" s="13"/>
      <c r="M500" s="13"/>
      <c r="N500" s="13"/>
    </row>
    <row r="501" spans="1:14" ht="18.75" customHeight="1" x14ac:dyDescent="0.35">
      <c r="A501" s="7">
        <v>4.4839155791976899E-2</v>
      </c>
      <c r="B501" s="7">
        <v>-9.8051567473563007E-3</v>
      </c>
      <c r="C501" s="7">
        <v>-3.3905410541521998E-2</v>
      </c>
      <c r="D501" s="7">
        <v>-2.5641740528170899E-2</v>
      </c>
      <c r="E501" s="7">
        <v>-4.7713648788910304E-3</v>
      </c>
      <c r="F501" s="7">
        <v>3.7046706772533397E-2</v>
      </c>
      <c r="G501" s="3"/>
      <c r="H501" s="3"/>
      <c r="I501" s="13"/>
      <c r="J501" s="13"/>
      <c r="K501" s="13"/>
      <c r="L501" s="13"/>
      <c r="M501" s="13"/>
      <c r="N501" s="13"/>
    </row>
    <row r="502" spans="1:14" ht="18.75" customHeight="1" x14ac:dyDescent="0.35">
      <c r="A502" s="7">
        <v>0.116563889697298</v>
      </c>
      <c r="B502" s="7">
        <v>-2.9999074084068999E-2</v>
      </c>
      <c r="C502" s="7">
        <v>3.3905410541521901E-2</v>
      </c>
      <c r="D502" s="7">
        <v>-2.6316581428179098E-2</v>
      </c>
      <c r="E502" s="7">
        <v>-4.4019799291041002E-2</v>
      </c>
      <c r="F502" s="7">
        <v>-4.8791293813611199E-2</v>
      </c>
      <c r="G502" s="3"/>
      <c r="H502" s="3"/>
      <c r="I502" s="13"/>
      <c r="J502" s="13"/>
      <c r="K502" s="13"/>
      <c r="L502" s="13"/>
      <c r="M502" s="13"/>
      <c r="N502" s="13"/>
    </row>
    <row r="503" spans="1:14" ht="18.75" customHeight="1" x14ac:dyDescent="0.35">
      <c r="A503" s="7">
        <v>-3.8151762181289503E-2</v>
      </c>
      <c r="B503" s="7">
        <v>0</v>
      </c>
      <c r="C503" s="7">
        <v>0</v>
      </c>
      <c r="D503" s="7">
        <v>1.9800118813589101E-2</v>
      </c>
      <c r="E503" s="7">
        <v>-1.5112891616686899E-2</v>
      </c>
      <c r="F503" s="7">
        <v>0</v>
      </c>
      <c r="G503" s="3"/>
      <c r="H503" s="3"/>
      <c r="I503" s="13"/>
      <c r="J503" s="13"/>
      <c r="K503" s="13"/>
      <c r="L503" s="13"/>
      <c r="M503" s="13"/>
      <c r="N503" s="13"/>
    </row>
    <row r="504" spans="1:14" ht="18.75" customHeight="1" x14ac:dyDescent="0.35">
      <c r="A504" s="7">
        <v>-7.1973573536443E-2</v>
      </c>
      <c r="B504" s="7">
        <v>0</v>
      </c>
      <c r="C504" s="7">
        <v>1.10510659319109E-2</v>
      </c>
      <c r="D504" s="7">
        <v>-6.5592055848110401E-3</v>
      </c>
      <c r="E504" s="7">
        <v>5.0612830338301103E-3</v>
      </c>
      <c r="F504" s="7">
        <v>-1.5118213742162399E-2</v>
      </c>
      <c r="G504" s="3"/>
      <c r="H504" s="3"/>
      <c r="I504" s="13"/>
      <c r="J504" s="13"/>
      <c r="K504" s="13"/>
      <c r="L504" s="13"/>
      <c r="M504" s="13"/>
      <c r="N504" s="13"/>
    </row>
    <row r="505" spans="1:14" ht="18.75" customHeight="1" x14ac:dyDescent="0.35">
      <c r="A505" s="7">
        <v>-7.7558320178421306E-2</v>
      </c>
      <c r="B505" s="7">
        <v>1.51086832372031E-2</v>
      </c>
      <c r="C505" s="7">
        <v>0</v>
      </c>
      <c r="D505" s="7">
        <v>1.9549941307000399E-2</v>
      </c>
      <c r="E505" s="7">
        <v>1.0051608582857001E-2</v>
      </c>
      <c r="F505" s="7">
        <v>2.50676050883087E-2</v>
      </c>
      <c r="G505" s="3"/>
      <c r="H505" s="3"/>
      <c r="I505" s="13"/>
      <c r="J505" s="13"/>
      <c r="K505" s="13"/>
      <c r="L505" s="13"/>
      <c r="M505" s="13"/>
      <c r="N505" s="13"/>
    </row>
    <row r="506" spans="1:14" ht="18.75" customHeight="1" x14ac:dyDescent="0.35">
      <c r="A506" s="7">
        <v>3.2240252172142199E-4</v>
      </c>
      <c r="B506" s="7">
        <v>1.48903908468659E-2</v>
      </c>
      <c r="C506" s="7">
        <v>1.09302735424587E-2</v>
      </c>
      <c r="D506" s="7">
        <v>1.28164991428161E-2</v>
      </c>
      <c r="E506" s="7">
        <v>-1.5112891616686899E-2</v>
      </c>
      <c r="F506" s="7">
        <v>4.9378188289172396E-3</v>
      </c>
      <c r="G506" s="3"/>
      <c r="H506" s="3"/>
      <c r="I506" s="13"/>
      <c r="J506" s="13"/>
      <c r="K506" s="13"/>
      <c r="L506" s="13"/>
      <c r="M506" s="13"/>
      <c r="N506" s="13"/>
    </row>
    <row r="507" spans="1:14" ht="18.75" customHeight="1" x14ac:dyDescent="0.35">
      <c r="A507" s="7">
        <v>0.121895317445723</v>
      </c>
      <c r="B507" s="7">
        <v>-3.5088732266089398E-2</v>
      </c>
      <c r="C507" s="7">
        <v>-1.09302735424587E-2</v>
      </c>
      <c r="D507" s="7">
        <v>-1.92907722504152E-2</v>
      </c>
      <c r="E507" s="7">
        <v>2.5064469995076801E-2</v>
      </c>
      <c r="F507" s="7">
        <v>3.8654231327368997E-2</v>
      </c>
      <c r="G507" s="3"/>
      <c r="H507" s="3"/>
      <c r="I507" s="13"/>
      <c r="J507" s="13"/>
      <c r="K507" s="13"/>
      <c r="L507" s="13"/>
      <c r="M507" s="13"/>
      <c r="N507" s="13"/>
    </row>
    <row r="508" spans="1:14" ht="18.75" customHeight="1" x14ac:dyDescent="0.35">
      <c r="A508" s="7">
        <v>0.132674406430319</v>
      </c>
      <c r="B508" s="7">
        <v>0</v>
      </c>
      <c r="C508" s="7">
        <v>0</v>
      </c>
      <c r="D508" s="7">
        <v>0</v>
      </c>
      <c r="E508" s="7">
        <v>1.96057966762429E-2</v>
      </c>
      <c r="F508" s="7">
        <v>-2.8851143308998298E-2</v>
      </c>
      <c r="G508" s="3"/>
      <c r="H508" s="3"/>
      <c r="I508" s="13"/>
      <c r="J508" s="13"/>
      <c r="K508" s="13"/>
      <c r="L508" s="13"/>
      <c r="M508" s="13"/>
      <c r="N508" s="13"/>
    </row>
    <row r="509" spans="1:14" ht="18.75" customHeight="1" x14ac:dyDescent="0.35">
      <c r="A509" s="7">
        <v>0.105035462547276</v>
      </c>
      <c r="B509" s="7">
        <v>-2.06217032248278E-2</v>
      </c>
      <c r="C509" s="7">
        <v>0</v>
      </c>
      <c r="D509" s="7">
        <v>-6.5164626145900297E-3</v>
      </c>
      <c r="E509" s="7">
        <v>-4.8642502687583303E-3</v>
      </c>
      <c r="F509" s="7">
        <v>1.45267653314707E-2</v>
      </c>
      <c r="G509" s="3"/>
      <c r="H509" s="3"/>
      <c r="I509" s="13"/>
      <c r="J509" s="13"/>
      <c r="K509" s="13"/>
      <c r="L509" s="13"/>
      <c r="M509" s="13"/>
      <c r="N509" s="13"/>
    </row>
    <row r="510" spans="1:14" ht="18.75" customHeight="1" x14ac:dyDescent="0.35">
      <c r="A510" s="7">
        <v>1.3495730930860701E-3</v>
      </c>
      <c r="B510" s="7">
        <v>2.57113614068483E-2</v>
      </c>
      <c r="C510" s="7">
        <v>1.09302735424587E-2</v>
      </c>
      <c r="D510" s="7">
        <v>1.9415673848676099E-2</v>
      </c>
      <c r="E510" s="7">
        <v>-4.8880269020407903E-3</v>
      </c>
      <c r="F510" s="7">
        <v>-1.45267653314707E-2</v>
      </c>
      <c r="G510" s="3"/>
      <c r="H510" s="3"/>
      <c r="I510" s="13"/>
      <c r="J510" s="13"/>
      <c r="K510" s="13"/>
      <c r="L510" s="13"/>
      <c r="M510" s="13"/>
      <c r="N510" s="13"/>
    </row>
    <row r="511" spans="1:14" ht="18.75" customHeight="1" x14ac:dyDescent="0.35">
      <c r="A511" s="7">
        <v>-6.9811976532554304E-2</v>
      </c>
      <c r="B511" s="7">
        <v>1.51086832372031E-2</v>
      </c>
      <c r="C511" s="7">
        <v>0</v>
      </c>
      <c r="D511" s="7">
        <v>-1.2899211234086201E-2</v>
      </c>
      <c r="E511" s="7">
        <v>0</v>
      </c>
      <c r="F511" s="7">
        <v>0</v>
      </c>
      <c r="G511" s="3"/>
      <c r="H511" s="3"/>
      <c r="I511" s="13"/>
      <c r="J511" s="13"/>
      <c r="K511" s="13"/>
      <c r="L511" s="13"/>
      <c r="M511" s="13"/>
      <c r="N511" s="13"/>
    </row>
    <row r="512" spans="1:14" ht="18.75" customHeight="1" x14ac:dyDescent="0.35">
      <c r="A512" s="7">
        <v>-6.2147307941084397E-2</v>
      </c>
      <c r="B512" s="7">
        <v>0</v>
      </c>
      <c r="C512" s="7">
        <v>0</v>
      </c>
      <c r="D512" s="7">
        <v>6.4742731075992299E-3</v>
      </c>
      <c r="E512" s="7">
        <v>-1.9805097883833601E-2</v>
      </c>
      <c r="F512" s="7">
        <v>4.7629260011575997E-2</v>
      </c>
      <c r="G512" s="3"/>
      <c r="H512" s="3"/>
      <c r="I512" s="13"/>
      <c r="J512" s="13"/>
      <c r="K512" s="13"/>
      <c r="L512" s="13"/>
      <c r="M512" s="13"/>
      <c r="N512" s="13"/>
    </row>
    <row r="513" spans="1:14" ht="18.75" customHeight="1" x14ac:dyDescent="0.35">
      <c r="A513" s="7">
        <v>-0.27148473006812501</v>
      </c>
      <c r="B513" s="7">
        <v>0</v>
      </c>
      <c r="C513" s="7">
        <v>0</v>
      </c>
      <c r="D513" s="7">
        <v>1.28164991428161E-2</v>
      </c>
      <c r="E513" s="7">
        <v>-2.5318346446511798E-2</v>
      </c>
      <c r="F513" s="7">
        <v>-1.4050426283501199E-2</v>
      </c>
      <c r="G513" s="3"/>
      <c r="H513" s="3"/>
      <c r="I513" s="13"/>
      <c r="J513" s="13"/>
      <c r="K513" s="13"/>
      <c r="L513" s="13"/>
      <c r="M513" s="13"/>
      <c r="N513" s="13"/>
    </row>
    <row r="514" spans="1:14" ht="18.75" customHeight="1" x14ac:dyDescent="0.35">
      <c r="A514" s="7">
        <v>0.111933698577963</v>
      </c>
      <c r="B514" s="7">
        <v>9.9515222914133006E-3</v>
      </c>
      <c r="C514" s="7">
        <v>0</v>
      </c>
      <c r="D514" s="7">
        <v>1.2661856172816E-2</v>
      </c>
      <c r="E514" s="7">
        <v>-2.5976053205912598E-2</v>
      </c>
      <c r="F514" s="7">
        <v>3.7037812985607599E-2</v>
      </c>
      <c r="G514" s="3"/>
      <c r="H514" s="3"/>
      <c r="I514" s="13"/>
      <c r="J514" s="13"/>
      <c r="K514" s="13"/>
      <c r="L514" s="13"/>
      <c r="M514" s="13"/>
      <c r="N514" s="13"/>
    </row>
    <row r="515" spans="1:14" ht="18.75" customHeight="1" x14ac:dyDescent="0.35">
      <c r="A515" s="7">
        <v>0</v>
      </c>
      <c r="B515" s="7">
        <v>9.8534645183447206E-3</v>
      </c>
      <c r="C515" s="7">
        <v>-1.09302735424587E-2</v>
      </c>
      <c r="D515" s="7">
        <v>-6.31088789506048E-3</v>
      </c>
      <c r="E515" s="7">
        <v>0</v>
      </c>
      <c r="F515" s="7">
        <v>0</v>
      </c>
      <c r="G515" s="3"/>
      <c r="H515" s="3"/>
      <c r="I515" s="13"/>
      <c r="J515" s="13"/>
      <c r="K515" s="13"/>
      <c r="L515" s="13"/>
      <c r="M515" s="13"/>
      <c r="N515" s="13"/>
    </row>
    <row r="516" spans="1:14" ht="18.75" customHeight="1" x14ac:dyDescent="0.35">
      <c r="A516" s="7">
        <v>0.104457435921525</v>
      </c>
      <c r="B516" s="7">
        <v>1.9420354614907799E-2</v>
      </c>
      <c r="C516" s="7">
        <v>0</v>
      </c>
      <c r="D516" s="7">
        <v>6.3108878950606101E-3</v>
      </c>
      <c r="E516" s="7">
        <v>0</v>
      </c>
      <c r="F516" s="7">
        <v>-9.1316426868448194E-3</v>
      </c>
      <c r="G516" s="3"/>
      <c r="H516" s="3"/>
      <c r="I516" s="13"/>
      <c r="J516" s="13"/>
      <c r="K516" s="13"/>
      <c r="L516" s="13"/>
      <c r="M516" s="13"/>
      <c r="N516" s="13"/>
    </row>
    <row r="517" spans="1:14" ht="18.75" customHeight="1" x14ac:dyDescent="0.35">
      <c r="A517" s="7">
        <v>-0.272441883828623</v>
      </c>
      <c r="B517" s="7">
        <v>-4.9276892787334901E-2</v>
      </c>
      <c r="C517" s="7">
        <v>0</v>
      </c>
      <c r="D517" s="7">
        <v>-6.31088789506048E-3</v>
      </c>
      <c r="E517" s="7">
        <v>2.5976053205912699E-2</v>
      </c>
      <c r="F517" s="7">
        <v>9.1316426868447102E-3</v>
      </c>
      <c r="G517" s="3"/>
      <c r="H517" s="3"/>
      <c r="I517" s="13"/>
      <c r="J517" s="13"/>
      <c r="K517" s="13"/>
      <c r="L517" s="13"/>
      <c r="M517" s="13"/>
      <c r="N517" s="13"/>
    </row>
    <row r="518" spans="1:14" ht="18.75" customHeight="1" x14ac:dyDescent="0.35">
      <c r="A518" s="7">
        <v>-2.1375856062338101E-3</v>
      </c>
      <c r="B518" s="7">
        <v>-5.0571318745339404E-3</v>
      </c>
      <c r="C518" s="7">
        <v>0</v>
      </c>
      <c r="D518" s="7">
        <v>-1.9167467420571599E-2</v>
      </c>
      <c r="E518" s="7">
        <v>5.0011471232386299E-2</v>
      </c>
      <c r="F518" s="7">
        <v>-2.2987386702106399E-2</v>
      </c>
      <c r="G518" s="3"/>
      <c r="H518" s="3"/>
      <c r="I518" s="13"/>
      <c r="J518" s="13"/>
      <c r="K518" s="13"/>
      <c r="L518" s="13"/>
      <c r="M518" s="13"/>
      <c r="N518" s="13"/>
    </row>
    <row r="519" spans="1:14" ht="18.75" customHeight="1" x14ac:dyDescent="0.35">
      <c r="A519" s="7">
        <v>6.7565241384990093E-2</v>
      </c>
      <c r="B519" s="7">
        <v>0</v>
      </c>
      <c r="C519" s="7">
        <v>0</v>
      </c>
      <c r="D519" s="7">
        <v>3.1742169489151102E-2</v>
      </c>
      <c r="E519" s="7">
        <v>1.4527386444107599E-2</v>
      </c>
      <c r="F519" s="7">
        <v>4.1009550718709799E-2</v>
      </c>
      <c r="G519" s="3"/>
      <c r="H519" s="3"/>
      <c r="I519" s="13"/>
      <c r="J519" s="13"/>
      <c r="K519" s="13"/>
      <c r="L519" s="13"/>
      <c r="M519" s="13"/>
      <c r="N519" s="13"/>
    </row>
    <row r="520" spans="1:14" ht="18.75" customHeight="1" x14ac:dyDescent="0.35">
      <c r="A520" s="7">
        <v>0</v>
      </c>
      <c r="B520" s="7">
        <v>-1.02053535613797E-2</v>
      </c>
      <c r="C520" s="7">
        <v>1.09302735424587E-2</v>
      </c>
      <c r="D520" s="7">
        <v>-6.26381417351894E-3</v>
      </c>
      <c r="E520" s="7">
        <v>0</v>
      </c>
      <c r="F520" s="7">
        <v>0</v>
      </c>
      <c r="G520" s="3"/>
      <c r="H520" s="3"/>
      <c r="I520" s="13"/>
      <c r="J520" s="13"/>
      <c r="K520" s="13"/>
      <c r="L520" s="13"/>
      <c r="M520" s="13"/>
      <c r="N520" s="13"/>
    </row>
    <row r="521" spans="1:14" ht="18.75" customHeight="1" x14ac:dyDescent="0.35">
      <c r="A521" s="7">
        <v>4.8790143956934297E-2</v>
      </c>
      <c r="B521" s="7">
        <v>-5.1420003444242104E-3</v>
      </c>
      <c r="C521" s="7">
        <v>1.0812093241894799E-2</v>
      </c>
      <c r="D521" s="7">
        <v>6.2638141735190398E-3</v>
      </c>
      <c r="E521" s="7">
        <v>9.57065293994999E-3</v>
      </c>
      <c r="F521" s="7">
        <v>2.64307706196454E-2</v>
      </c>
      <c r="G521" s="3"/>
      <c r="H521" s="3"/>
      <c r="I521" s="13"/>
      <c r="J521" s="13"/>
      <c r="K521" s="13"/>
      <c r="L521" s="13"/>
      <c r="M521" s="13"/>
      <c r="N521" s="13"/>
    </row>
    <row r="522" spans="1:14" ht="18.75" customHeight="1" x14ac:dyDescent="0.35">
      <c r="A522" s="7">
        <v>-8.2002240426552395E-2</v>
      </c>
      <c r="B522" s="7">
        <v>-2.6114243601512901E-2</v>
      </c>
      <c r="C522" s="7">
        <v>-1.0812093241894799E-2</v>
      </c>
      <c r="D522" s="7">
        <v>-5.1292110796151397E-2</v>
      </c>
      <c r="E522" s="7">
        <v>0</v>
      </c>
      <c r="F522" s="7">
        <v>1.7240219637923101E-2</v>
      </c>
      <c r="G522" s="3"/>
      <c r="H522" s="3"/>
      <c r="I522" s="13"/>
      <c r="J522" s="13"/>
      <c r="K522" s="13"/>
      <c r="L522" s="13"/>
      <c r="M522" s="13"/>
      <c r="N522" s="13"/>
    </row>
    <row r="523" spans="1:14" ht="18.75" customHeight="1" x14ac:dyDescent="0.35">
      <c r="A523" s="7">
        <v>6.6002042523635202E-2</v>
      </c>
      <c r="B523" s="7">
        <v>0</v>
      </c>
      <c r="C523" s="7">
        <v>1.0812093241894799E-2</v>
      </c>
      <c r="D523" s="7">
        <v>-6.6025129811239603E-3</v>
      </c>
      <c r="E523" s="7">
        <v>-9.5706529399500594E-3</v>
      </c>
      <c r="F523" s="7">
        <v>8.5149424115564497E-3</v>
      </c>
      <c r="G523" s="3"/>
      <c r="H523" s="3"/>
      <c r="I523" s="13"/>
      <c r="J523" s="13"/>
      <c r="K523" s="13"/>
      <c r="L523" s="13"/>
      <c r="M523" s="13"/>
      <c r="N523" s="13"/>
    </row>
    <row r="524" spans="1:14" ht="18.75" customHeight="1" x14ac:dyDescent="0.35">
      <c r="A524" s="7">
        <v>1.6000197902917099E-2</v>
      </c>
      <c r="B524" s="7">
        <v>5.2776900721280603E-3</v>
      </c>
      <c r="C524" s="7">
        <v>-1.0812093241894799E-2</v>
      </c>
      <c r="D524" s="7">
        <v>-6.6384002476541203E-3</v>
      </c>
      <c r="E524" s="7">
        <v>3.3101615466315001E-2</v>
      </c>
      <c r="F524" s="7">
        <v>4.2279331844504303E-3</v>
      </c>
      <c r="G524" s="3"/>
      <c r="H524" s="3"/>
      <c r="I524" s="13"/>
      <c r="J524" s="13"/>
      <c r="K524" s="13"/>
      <c r="L524" s="13"/>
      <c r="M524" s="13"/>
      <c r="N524" s="13"/>
    </row>
    <row r="525" spans="1:14" ht="18.75" customHeight="1" x14ac:dyDescent="0.35">
      <c r="A525" s="7">
        <v>0</v>
      </c>
      <c r="B525" s="7">
        <v>1.5667976300207401E-2</v>
      </c>
      <c r="C525" s="7">
        <v>1.0812093241894799E-2</v>
      </c>
      <c r="D525" s="7">
        <v>0</v>
      </c>
      <c r="E525" s="7">
        <v>-2.3530962526364899E-2</v>
      </c>
      <c r="F525" s="7">
        <v>8.4026150610352606E-3</v>
      </c>
      <c r="G525" s="3"/>
      <c r="H525" s="3"/>
      <c r="I525" s="13"/>
      <c r="J525" s="13"/>
      <c r="K525" s="13"/>
      <c r="L525" s="13"/>
      <c r="M525" s="13"/>
      <c r="N525" s="13"/>
    </row>
    <row r="526" spans="1:14" ht="18.75" customHeight="1" x14ac:dyDescent="0.35">
      <c r="A526" s="7">
        <v>-3.1796245941345699E-3</v>
      </c>
      <c r="B526" s="7">
        <v>1.03105775736019E-2</v>
      </c>
      <c r="C526" s="7">
        <v>0</v>
      </c>
      <c r="D526" s="7">
        <v>1.9800118813589101E-2</v>
      </c>
      <c r="E526" s="7">
        <v>2.3530962526364899E-2</v>
      </c>
      <c r="F526" s="7">
        <v>0</v>
      </c>
      <c r="G526" s="3"/>
      <c r="H526" s="3"/>
      <c r="I526" s="13"/>
      <c r="J526" s="13"/>
      <c r="K526" s="13"/>
      <c r="L526" s="13"/>
      <c r="M526" s="13"/>
      <c r="N526" s="13"/>
    </row>
    <row r="527" spans="1:14" ht="18.75" customHeight="1" x14ac:dyDescent="0.35">
      <c r="A527" s="7">
        <v>-9.2003224579462806E-2</v>
      </c>
      <c r="B527" s="7">
        <v>-5.1420003444242104E-3</v>
      </c>
      <c r="C527" s="7">
        <v>0</v>
      </c>
      <c r="D527" s="7">
        <v>6.5164626145899499E-3</v>
      </c>
      <c r="E527" s="7">
        <v>-1.4051039327233599E-2</v>
      </c>
      <c r="F527" s="7">
        <v>4.1749785159207603E-3</v>
      </c>
      <c r="G527" s="3"/>
      <c r="H527" s="3"/>
      <c r="I527" s="13"/>
      <c r="J527" s="13"/>
      <c r="K527" s="13"/>
      <c r="L527" s="13"/>
      <c r="M527" s="13"/>
      <c r="N527" s="13"/>
    </row>
    <row r="528" spans="1:14" ht="18.75" customHeight="1" x14ac:dyDescent="0.35">
      <c r="A528" s="7">
        <v>4.9720465695678201E-2</v>
      </c>
      <c r="B528" s="7">
        <v>-1.5586571300322699E-2</v>
      </c>
      <c r="C528" s="7">
        <v>0</v>
      </c>
      <c r="D528" s="7">
        <v>-6.0219235970431301E-2</v>
      </c>
      <c r="E528" s="7">
        <v>0</v>
      </c>
      <c r="F528" s="7">
        <v>-5.5688753457927502E-2</v>
      </c>
      <c r="G528" s="3"/>
      <c r="H528" s="3"/>
      <c r="I528" s="13"/>
      <c r="J528" s="13"/>
      <c r="K528" s="13"/>
      <c r="L528" s="13"/>
      <c r="M528" s="13"/>
      <c r="N528" s="13"/>
    </row>
    <row r="529" spans="1:14" ht="18.75" customHeight="1" x14ac:dyDescent="0.35">
      <c r="A529" s="7">
        <v>6.6229023793810899E-3</v>
      </c>
      <c r="B529" s="7">
        <v>-3.1914235261596799E-2</v>
      </c>
      <c r="C529" s="7">
        <v>-1.0812093241894799E-2</v>
      </c>
      <c r="D529" s="7">
        <v>0</v>
      </c>
      <c r="E529" s="7">
        <v>-1.4251288078022501E-2</v>
      </c>
      <c r="F529" s="7">
        <v>1.31280646470414E-2</v>
      </c>
      <c r="G529" s="3"/>
      <c r="H529" s="3"/>
      <c r="I529" s="13"/>
      <c r="J529" s="13"/>
      <c r="K529" s="13"/>
      <c r="L529" s="13"/>
      <c r="M529" s="13"/>
      <c r="N529" s="13"/>
    </row>
    <row r="530" spans="1:14" ht="18.75" customHeight="1" x14ac:dyDescent="0.35">
      <c r="A530" s="7">
        <v>6.7010504044376598E-2</v>
      </c>
      <c r="B530" s="7">
        <v>1.6080871025284899E-2</v>
      </c>
      <c r="C530" s="7">
        <v>2.1508534449497501E-2</v>
      </c>
      <c r="D530" s="7">
        <v>0</v>
      </c>
      <c r="E530" s="7">
        <v>4.7713648788911397E-3</v>
      </c>
      <c r="F530" s="7">
        <v>-2.6430770619645199E-2</v>
      </c>
      <c r="G530" s="3"/>
      <c r="H530" s="3"/>
      <c r="I530" s="13"/>
      <c r="J530" s="13"/>
      <c r="K530" s="13"/>
      <c r="L530" s="13"/>
      <c r="M530" s="13"/>
      <c r="N530" s="13"/>
    </row>
    <row r="531" spans="1:14" ht="18.75" customHeight="1" x14ac:dyDescent="0.35">
      <c r="A531" s="7">
        <v>-2.0265712932840602E-2</v>
      </c>
      <c r="B531" s="7">
        <v>-2.1501566956861898E-2</v>
      </c>
      <c r="C531" s="7">
        <v>-1.06964412076027E-2</v>
      </c>
      <c r="D531" s="7">
        <v>-2.7973089421775298E-2</v>
      </c>
      <c r="E531" s="7">
        <v>2.3530962526364899E-2</v>
      </c>
      <c r="F531" s="7">
        <v>-1.34874235823802E-2</v>
      </c>
      <c r="G531" s="3"/>
      <c r="H531" s="3"/>
      <c r="I531" s="13"/>
      <c r="J531" s="13"/>
      <c r="K531" s="13"/>
      <c r="L531" s="13"/>
      <c r="M531" s="13"/>
      <c r="N531" s="13"/>
    </row>
    <row r="532" spans="1:14" ht="18.75" customHeight="1" x14ac:dyDescent="0.35">
      <c r="A532" s="7">
        <v>-3.6892585312780099E-2</v>
      </c>
      <c r="B532" s="7">
        <v>1.6167574433885799E-2</v>
      </c>
      <c r="C532" s="7">
        <v>1.0696441207602599E-2</v>
      </c>
      <c r="D532" s="7">
        <v>7.06908410011646E-3</v>
      </c>
      <c r="E532" s="7">
        <v>1.3856340187430901E-2</v>
      </c>
      <c r="F532" s="7">
        <v>1.7941350315043798E-2</v>
      </c>
      <c r="G532" s="3"/>
      <c r="H532" s="3"/>
      <c r="I532" s="13"/>
      <c r="J532" s="13"/>
      <c r="K532" s="13"/>
      <c r="L532" s="13"/>
      <c r="M532" s="13"/>
      <c r="N532" s="13"/>
    </row>
    <row r="533" spans="1:14" ht="18.75" customHeight="1" x14ac:dyDescent="0.35">
      <c r="A533" s="7">
        <v>3.2156821917076701E-2</v>
      </c>
      <c r="B533" s="7">
        <v>1.5917374530225799E-2</v>
      </c>
      <c r="C533" s="7">
        <v>0</v>
      </c>
      <c r="D533" s="7">
        <v>7.0110755365468003E-3</v>
      </c>
      <c r="E533" s="7">
        <v>9.13362201159287E-3</v>
      </c>
      <c r="F533" s="7">
        <v>5.6752998374357502E-2</v>
      </c>
      <c r="G533" s="3"/>
      <c r="H533" s="3"/>
      <c r="I533" s="13"/>
      <c r="J533" s="13"/>
      <c r="K533" s="13"/>
      <c r="L533" s="13"/>
      <c r="M533" s="13"/>
      <c r="N533" s="13"/>
    </row>
    <row r="534" spans="1:14" ht="18.75" customHeight="1" x14ac:dyDescent="0.35">
      <c r="A534" s="7">
        <v>4.3350450642600402E-2</v>
      </c>
      <c r="B534" s="7">
        <v>2.5978553873809099E-2</v>
      </c>
      <c r="C534" s="7">
        <v>1.05832371655619E-2</v>
      </c>
      <c r="D534" s="7">
        <v>0</v>
      </c>
      <c r="E534" s="7">
        <v>-9.1336220115928093E-3</v>
      </c>
      <c r="F534" s="7">
        <v>-1.9723036898803802E-2</v>
      </c>
      <c r="G534" s="3"/>
      <c r="H534" s="3"/>
      <c r="I534" s="13"/>
      <c r="J534" s="13"/>
      <c r="K534" s="13"/>
      <c r="L534" s="13"/>
      <c r="M534" s="13"/>
      <c r="N534" s="13"/>
    </row>
    <row r="535" spans="1:14" ht="18.75" customHeight="1" x14ac:dyDescent="0.35">
      <c r="A535" s="7">
        <v>-1.5267335590423901E-2</v>
      </c>
      <c r="B535" s="7">
        <v>2.03008902746824E-2</v>
      </c>
      <c r="C535" s="7">
        <v>1.04619129516065E-2</v>
      </c>
      <c r="D535" s="7">
        <v>1.3892929785112199E-2</v>
      </c>
      <c r="E535" s="7">
        <v>9.13362201159287E-3</v>
      </c>
      <c r="F535" s="7">
        <v>-3.9907004610584204E-3</v>
      </c>
      <c r="G535" s="3"/>
      <c r="H535" s="3"/>
      <c r="I535" s="13"/>
      <c r="J535" s="13"/>
      <c r="K535" s="13"/>
      <c r="L535" s="13"/>
      <c r="M535" s="13"/>
      <c r="N535" s="13"/>
    </row>
    <row r="536" spans="1:14" ht="18.75" customHeight="1" x14ac:dyDescent="0.35">
      <c r="A536" s="7">
        <v>0</v>
      </c>
      <c r="B536" s="7">
        <v>-1.51851948953232E-2</v>
      </c>
      <c r="C536" s="7">
        <v>-1.0461912951606599E-2</v>
      </c>
      <c r="D536" s="7">
        <v>-6.9223383993341501E-3</v>
      </c>
      <c r="E536" s="7">
        <v>2.24732800940073E-2</v>
      </c>
      <c r="F536" s="7">
        <v>-1.6129174598629802E-2</v>
      </c>
      <c r="G536" s="3"/>
      <c r="H536" s="3"/>
      <c r="I536" s="13"/>
      <c r="J536" s="13"/>
      <c r="K536" s="13"/>
      <c r="L536" s="13"/>
      <c r="M536" s="13"/>
      <c r="N536" s="13"/>
    </row>
    <row r="537" spans="1:14" ht="18.75" customHeight="1" x14ac:dyDescent="0.35">
      <c r="A537" s="7">
        <v>1.5267335590423901E-2</v>
      </c>
      <c r="B537" s="7">
        <v>2.0198341419223598E-2</v>
      </c>
      <c r="C537" s="7">
        <v>3.1083555343149799E-2</v>
      </c>
      <c r="D537" s="7">
        <v>1.3797087271833401E-2</v>
      </c>
      <c r="E537" s="7">
        <v>0</v>
      </c>
      <c r="F537" s="7">
        <v>4.0554576583895002E-3</v>
      </c>
      <c r="G537" s="3"/>
      <c r="H537" s="3"/>
      <c r="I537" s="13"/>
      <c r="J537" s="13"/>
      <c r="K537" s="13"/>
      <c r="L537" s="13"/>
      <c r="M537" s="13"/>
      <c r="N537" s="13"/>
    </row>
    <row r="538" spans="1:14" ht="18.75" customHeight="1" x14ac:dyDescent="0.35">
      <c r="A538" s="7">
        <v>-3.0771381319157701E-2</v>
      </c>
      <c r="B538" s="7">
        <v>0</v>
      </c>
      <c r="C538" s="7">
        <v>-5.2363233716314198E-2</v>
      </c>
      <c r="D538" s="7">
        <v>-1.3797087271833401E-2</v>
      </c>
      <c r="E538" s="7">
        <v>8.8460792989403392E-3</v>
      </c>
      <c r="F538" s="7">
        <v>2.7946865295353802E-2</v>
      </c>
      <c r="G538" s="3"/>
      <c r="H538" s="3"/>
      <c r="I538" s="13"/>
      <c r="J538" s="13"/>
      <c r="K538" s="13"/>
      <c r="L538" s="13"/>
      <c r="M538" s="13"/>
      <c r="N538" s="13"/>
    </row>
    <row r="539" spans="1:14" ht="18.75" customHeight="1" x14ac:dyDescent="0.35">
      <c r="A539" s="7">
        <v>3.0771381319157801E-2</v>
      </c>
      <c r="B539" s="7">
        <v>9.9515222914133006E-3</v>
      </c>
      <c r="C539" s="7">
        <v>-1.0812093241894799E-2</v>
      </c>
      <c r="D539" s="7">
        <v>6.9223383993341501E-3</v>
      </c>
      <c r="E539" s="7">
        <v>0</v>
      </c>
      <c r="F539" s="7">
        <v>2.33446222845844E-2</v>
      </c>
      <c r="G539" s="3"/>
      <c r="H539" s="3"/>
      <c r="I539" s="13"/>
      <c r="J539" s="13"/>
      <c r="K539" s="13"/>
      <c r="L539" s="13"/>
      <c r="M539" s="13"/>
      <c r="N539" s="13"/>
    </row>
    <row r="540" spans="1:14" ht="18.75" customHeight="1" x14ac:dyDescent="0.35">
      <c r="A540" s="7">
        <v>0</v>
      </c>
      <c r="B540" s="7">
        <v>0</v>
      </c>
      <c r="C540" s="7">
        <v>0</v>
      </c>
      <c r="D540" s="7">
        <v>0</v>
      </c>
      <c r="E540" s="7">
        <v>-2.22684059385529E-2</v>
      </c>
      <c r="F540" s="7">
        <v>-1.9416643447400399E-2</v>
      </c>
      <c r="G540" s="3"/>
      <c r="H540" s="3"/>
      <c r="I540" s="13"/>
      <c r="J540" s="13"/>
      <c r="K540" s="13"/>
      <c r="L540" s="13"/>
      <c r="M540" s="13"/>
      <c r="N540" s="13"/>
    </row>
    <row r="541" spans="1:14" ht="18.75" customHeight="1" x14ac:dyDescent="0.35">
      <c r="A541" s="7">
        <v>4.4452114891396201E-2</v>
      </c>
      <c r="B541" s="7">
        <v>-4.9633820972975204E-3</v>
      </c>
      <c r="C541" s="7">
        <v>0</v>
      </c>
      <c r="D541" s="7">
        <v>0</v>
      </c>
      <c r="E541" s="7">
        <v>1.3422326639612601E-2</v>
      </c>
      <c r="F541" s="7">
        <v>1.55643427837597E-2</v>
      </c>
      <c r="G541" s="3"/>
      <c r="H541" s="3"/>
      <c r="I541" s="13"/>
      <c r="J541" s="13"/>
      <c r="K541" s="13"/>
      <c r="L541" s="13"/>
      <c r="M541" s="13"/>
      <c r="N541" s="13"/>
    </row>
    <row r="542" spans="1:14" ht="18.75" customHeight="1" x14ac:dyDescent="0.35">
      <c r="A542" s="7">
        <v>2.8943313574576902E-3</v>
      </c>
      <c r="B542" s="7">
        <v>-4.98814019411586E-3</v>
      </c>
      <c r="C542" s="7">
        <v>-1.09302735424587E-2</v>
      </c>
      <c r="D542" s="7">
        <v>6.8747488724993202E-3</v>
      </c>
      <c r="E542" s="7">
        <v>0</v>
      </c>
      <c r="F542" s="7">
        <v>-2.7399931462955301E-2</v>
      </c>
      <c r="G542" s="3"/>
      <c r="H542" s="3"/>
      <c r="I542" s="13"/>
      <c r="J542" s="13"/>
      <c r="K542" s="13"/>
      <c r="L542" s="13"/>
      <c r="M542" s="13"/>
      <c r="N542" s="13"/>
    </row>
    <row r="543" spans="1:14" ht="18.75" customHeight="1" x14ac:dyDescent="0.35">
      <c r="A543" s="7">
        <v>-4.7346446248853903E-2</v>
      </c>
      <c r="B543" s="7">
        <v>4.9881401941159597E-3</v>
      </c>
      <c r="C543" s="7">
        <v>0</v>
      </c>
      <c r="D543" s="7">
        <v>6.8196502458266299E-3</v>
      </c>
      <c r="E543" s="7">
        <v>8.8460792989403392E-3</v>
      </c>
      <c r="F543" s="7">
        <v>3.89174633761077E-2</v>
      </c>
      <c r="G543" s="3"/>
      <c r="H543" s="3"/>
      <c r="I543" s="13"/>
      <c r="J543" s="13"/>
      <c r="K543" s="13"/>
      <c r="L543" s="13"/>
      <c r="M543" s="13"/>
      <c r="N543" s="13"/>
    </row>
    <row r="544" spans="1:14" ht="18.75" customHeight="1" x14ac:dyDescent="0.35">
      <c r="A544" s="7">
        <v>-3.0771381319157701E-2</v>
      </c>
      <c r="B544" s="7">
        <v>-4.98814019411586E-3</v>
      </c>
      <c r="C544" s="7">
        <v>1.09302735424587E-2</v>
      </c>
      <c r="D544" s="7">
        <v>-1.3694399118325901E-2</v>
      </c>
      <c r="E544" s="7">
        <v>-4.4132580414930301E-3</v>
      </c>
      <c r="F544" s="7">
        <v>7.6069221488168897E-3</v>
      </c>
      <c r="G544" s="3"/>
      <c r="H544" s="3"/>
      <c r="I544" s="13"/>
      <c r="J544" s="13"/>
      <c r="K544" s="13"/>
      <c r="L544" s="13"/>
      <c r="M544" s="13"/>
      <c r="N544" s="13"/>
    </row>
    <row r="545" spans="1:14" ht="18.75" customHeight="1" x14ac:dyDescent="0.35">
      <c r="A545" s="7">
        <v>0</v>
      </c>
      <c r="B545" s="7">
        <v>-5.01314652390025E-3</v>
      </c>
      <c r="C545" s="7">
        <v>0</v>
      </c>
      <c r="D545" s="7">
        <v>0</v>
      </c>
      <c r="E545" s="7">
        <v>-4.4328212574473299E-3</v>
      </c>
      <c r="F545" s="7">
        <v>-3.7986520557284601E-3</v>
      </c>
      <c r="G545" s="3"/>
      <c r="H545" s="3"/>
      <c r="I545" s="13"/>
      <c r="J545" s="13"/>
      <c r="K545" s="13"/>
      <c r="L545" s="13"/>
      <c r="M545" s="13"/>
      <c r="N545" s="13"/>
    </row>
    <row r="546" spans="1:14" ht="18.75" customHeight="1" x14ac:dyDescent="0.35">
      <c r="A546" s="7">
        <v>0</v>
      </c>
      <c r="B546" s="7">
        <v>5.0131465239003498E-3</v>
      </c>
      <c r="C546" s="7">
        <v>0</v>
      </c>
      <c r="D546" s="7">
        <v>0</v>
      </c>
      <c r="E546" s="7">
        <v>4.4328212574472302E-3</v>
      </c>
      <c r="F546" s="7">
        <v>-3.8082700930885298E-3</v>
      </c>
      <c r="G546" s="3"/>
      <c r="H546" s="3"/>
      <c r="I546" s="13"/>
      <c r="J546" s="13"/>
      <c r="K546" s="13"/>
      <c r="L546" s="13"/>
      <c r="M546" s="13"/>
      <c r="N546" s="13"/>
    </row>
    <row r="547" spans="1:14" ht="18.75" customHeight="1" x14ac:dyDescent="0.35">
      <c r="A547" s="7">
        <v>-6.4538759897670897E-2</v>
      </c>
      <c r="B547" s="7">
        <v>0</v>
      </c>
      <c r="C547" s="7">
        <v>1.0812093241894799E-2</v>
      </c>
      <c r="D547" s="7">
        <v>0</v>
      </c>
      <c r="E547" s="7">
        <v>-4.4328212574473299E-3</v>
      </c>
      <c r="F547" s="7">
        <v>3.8082700930885298E-3</v>
      </c>
      <c r="G547" s="3"/>
      <c r="H547" s="3"/>
      <c r="I547" s="13"/>
      <c r="J547" s="13"/>
      <c r="K547" s="13"/>
      <c r="L547" s="13"/>
      <c r="M547" s="13"/>
      <c r="N547" s="13"/>
    </row>
    <row r="548" spans="1:14" ht="18.75" customHeight="1" x14ac:dyDescent="0.35">
      <c r="A548" s="7">
        <v>2.9558954718335299E-2</v>
      </c>
      <c r="B548" s="7">
        <v>4.9881401941159597E-3</v>
      </c>
      <c r="C548" s="7">
        <v>0</v>
      </c>
      <c r="D548" s="7">
        <v>0</v>
      </c>
      <c r="E548" s="7">
        <v>1.7619176313722399E-2</v>
      </c>
      <c r="F548" s="7">
        <v>3.7986520557284002E-3</v>
      </c>
      <c r="G548" s="3"/>
      <c r="H548" s="3"/>
      <c r="I548" s="13"/>
      <c r="J548" s="13"/>
      <c r="K548" s="13"/>
      <c r="L548" s="13"/>
      <c r="M548" s="13"/>
      <c r="N548" s="13"/>
    </row>
    <row r="549" spans="1:14" ht="18.75" customHeight="1" x14ac:dyDescent="0.35">
      <c r="A549" s="7">
        <v>-9.7560860611836404E-3</v>
      </c>
      <c r="B549" s="7">
        <v>1.9707407400106399E-2</v>
      </c>
      <c r="C549" s="7">
        <v>1.0696441207602599E-2</v>
      </c>
      <c r="D549" s="7">
        <v>1.3694399118325901E-2</v>
      </c>
      <c r="E549" s="7">
        <v>0</v>
      </c>
      <c r="F549" s="7">
        <v>3.7794652508688401E-3</v>
      </c>
      <c r="G549" s="3"/>
      <c r="H549" s="3"/>
      <c r="I549" s="13"/>
      <c r="J549" s="13"/>
      <c r="K549" s="13"/>
      <c r="L549" s="13"/>
      <c r="M549" s="13"/>
      <c r="N549" s="13"/>
    </row>
    <row r="550" spans="1:14" ht="18.75" customHeight="1" x14ac:dyDescent="0.35">
      <c r="A550" s="7">
        <v>3.3738037076124799E-2</v>
      </c>
      <c r="B550" s="7">
        <v>-9.8051567473563007E-3</v>
      </c>
      <c r="C550" s="7">
        <v>0</v>
      </c>
      <c r="D550" s="7">
        <v>1.3517442731466401E-2</v>
      </c>
      <c r="E550" s="7">
        <v>1.30147356763056E-2</v>
      </c>
      <c r="F550" s="7">
        <v>0</v>
      </c>
      <c r="G550" s="3"/>
      <c r="H550" s="3"/>
      <c r="I550" s="13"/>
      <c r="J550" s="13"/>
      <c r="K550" s="13"/>
      <c r="L550" s="13"/>
      <c r="M550" s="13"/>
      <c r="N550" s="13"/>
    </row>
    <row r="551" spans="1:14" ht="18.75" customHeight="1" x14ac:dyDescent="0.35">
      <c r="A551" s="7">
        <v>0</v>
      </c>
      <c r="B551" s="7">
        <v>-4.93886855545244E-3</v>
      </c>
      <c r="C551" s="7">
        <v>0</v>
      </c>
      <c r="D551" s="7">
        <v>1.33292129401139E-2</v>
      </c>
      <c r="E551" s="7">
        <v>-2.6201090732580701E-2</v>
      </c>
      <c r="F551" s="7">
        <v>0</v>
      </c>
      <c r="G551" s="3"/>
      <c r="H551" s="3"/>
      <c r="I551" s="13"/>
      <c r="J551" s="13"/>
      <c r="K551" s="13"/>
      <c r="L551" s="13"/>
      <c r="M551" s="13"/>
      <c r="N551" s="13"/>
    </row>
    <row r="552" spans="1:14" ht="18.75" customHeight="1" x14ac:dyDescent="0.35">
      <c r="A552" s="7">
        <v>4.1769235483552103E-2</v>
      </c>
      <c r="B552" s="7">
        <v>-2.00030736540825E-2</v>
      </c>
      <c r="C552" s="7">
        <v>-1.06964412076027E-2</v>
      </c>
      <c r="D552" s="7">
        <v>-2.6846655671580399E-2</v>
      </c>
      <c r="E552" s="7">
        <v>0</v>
      </c>
      <c r="F552" s="7">
        <v>-1.90516186491974E-2</v>
      </c>
      <c r="G552" s="3"/>
      <c r="H552" s="3"/>
      <c r="I552" s="13"/>
      <c r="J552" s="13"/>
      <c r="K552" s="13"/>
      <c r="L552" s="13"/>
      <c r="M552" s="13"/>
      <c r="N552" s="13"/>
    </row>
    <row r="553" spans="1:14" ht="18.75" customHeight="1" x14ac:dyDescent="0.35">
      <c r="A553" s="7">
        <v>0</v>
      </c>
      <c r="B553" s="7">
        <v>1.0051551362669E-2</v>
      </c>
      <c r="C553" s="7">
        <v>0</v>
      </c>
      <c r="D553" s="7">
        <v>-3.4598404439984798E-2</v>
      </c>
      <c r="E553" s="7">
        <v>8.8117300546492004E-3</v>
      </c>
      <c r="F553" s="7">
        <v>-3.5227070178639602E-2</v>
      </c>
      <c r="G553" s="3"/>
      <c r="H553" s="3"/>
      <c r="I553" s="13"/>
      <c r="J553" s="13"/>
      <c r="K553" s="13"/>
      <c r="L553" s="13"/>
      <c r="M553" s="13"/>
      <c r="N553" s="13"/>
    </row>
    <row r="554" spans="1:14" ht="18.75" customHeight="1" x14ac:dyDescent="0.35">
      <c r="A554" s="7">
        <v>-1.5267335590423901E-2</v>
      </c>
      <c r="B554" s="7">
        <v>1.48903908468659E-2</v>
      </c>
      <c r="C554" s="7">
        <v>0</v>
      </c>
      <c r="D554" s="7">
        <v>0</v>
      </c>
      <c r="E554" s="7">
        <v>-4.3984720131561798E-3</v>
      </c>
      <c r="F554" s="7">
        <v>0</v>
      </c>
      <c r="G554" s="3"/>
      <c r="H554" s="3"/>
      <c r="I554" s="13"/>
      <c r="J554" s="13"/>
      <c r="K554" s="13"/>
      <c r="L554" s="13"/>
      <c r="M554" s="13"/>
      <c r="N554" s="13"/>
    </row>
    <row r="555" spans="1:14" ht="18.75" customHeight="1" x14ac:dyDescent="0.35">
      <c r="A555" s="7">
        <v>-1.5394360925701301E-3</v>
      </c>
      <c r="B555" s="7">
        <v>-9.9022506527500099E-3</v>
      </c>
      <c r="C555" s="7">
        <v>-1.0812093241894799E-2</v>
      </c>
      <c r="D555" s="7">
        <v>1.3981666922324699E-2</v>
      </c>
      <c r="E555" s="7">
        <v>0</v>
      </c>
      <c r="F555" s="7">
        <v>-3.9907004610584204E-3</v>
      </c>
      <c r="G555" s="3"/>
      <c r="H555" s="3"/>
      <c r="I555" s="13"/>
      <c r="J555" s="13"/>
      <c r="K555" s="13"/>
      <c r="L555" s="13"/>
      <c r="M555" s="13"/>
      <c r="N555" s="13"/>
    </row>
    <row r="556" spans="1:14" ht="18.75" customHeight="1" x14ac:dyDescent="0.35">
      <c r="A556" s="7">
        <v>4.37143646106408E-2</v>
      </c>
      <c r="B556" s="7">
        <v>2.4574166953940799E-2</v>
      </c>
      <c r="C556" s="7">
        <v>2.1508534449497501E-2</v>
      </c>
      <c r="D556" s="7">
        <v>-4.2562873582614097E-2</v>
      </c>
      <c r="E556" s="7">
        <v>1.31332332163128E-2</v>
      </c>
      <c r="F556" s="7">
        <v>-8.0346396112969207E-3</v>
      </c>
      <c r="G556" s="3"/>
      <c r="H556" s="3"/>
      <c r="I556" s="13"/>
      <c r="J556" s="13"/>
      <c r="K556" s="13"/>
      <c r="L556" s="13"/>
      <c r="M556" s="13"/>
      <c r="N556" s="13"/>
    </row>
    <row r="557" spans="1:14" ht="18.75" customHeight="1" x14ac:dyDescent="0.35">
      <c r="A557" s="7">
        <v>2.945483714666E-3</v>
      </c>
      <c r="B557" s="7">
        <v>-9.7573203382986008E-3</v>
      </c>
      <c r="C557" s="7">
        <v>1.05832371655619E-2</v>
      </c>
      <c r="D557" s="7">
        <v>2.1512122560173E-2</v>
      </c>
      <c r="E557" s="7">
        <v>8.6545994747747792E-3</v>
      </c>
      <c r="F557" s="7">
        <v>-2.44881305778748E-2</v>
      </c>
      <c r="G557" s="3"/>
      <c r="H557" s="3"/>
      <c r="I557" s="13"/>
      <c r="J557" s="13"/>
      <c r="K557" s="13"/>
      <c r="L557" s="13"/>
      <c r="M557" s="13"/>
      <c r="N557" s="13"/>
    </row>
    <row r="558" spans="1:14" ht="18.75" customHeight="1" x14ac:dyDescent="0.35">
      <c r="A558" s="7">
        <v>0</v>
      </c>
      <c r="B558" s="7">
        <v>9.7573203382985297E-3</v>
      </c>
      <c r="C558" s="7">
        <v>1.04619129516065E-2</v>
      </c>
      <c r="D558" s="7">
        <v>-7.1194120335990102E-3</v>
      </c>
      <c r="E558" s="7">
        <v>0</v>
      </c>
      <c r="F558" s="7">
        <v>0</v>
      </c>
      <c r="G558" s="3"/>
      <c r="H558" s="3"/>
      <c r="I558" s="13"/>
      <c r="J558" s="13"/>
      <c r="K558" s="13"/>
      <c r="L558" s="13"/>
      <c r="M558" s="13"/>
      <c r="N558" s="13"/>
    </row>
    <row r="559" spans="1:14" ht="18.75" customHeight="1" x14ac:dyDescent="0.35">
      <c r="A559" s="7">
        <v>0</v>
      </c>
      <c r="B559" s="7">
        <v>-1.9610784856643301E-2</v>
      </c>
      <c r="C559" s="7">
        <v>-1.0461912951606599E-2</v>
      </c>
      <c r="D559" s="7">
        <v>2.11995716702622E-2</v>
      </c>
      <c r="E559" s="7">
        <v>-3.5091158173073497E-2</v>
      </c>
      <c r="F559" s="7">
        <v>0</v>
      </c>
      <c r="G559" s="3"/>
      <c r="H559" s="3"/>
      <c r="I559" s="13"/>
      <c r="J559" s="13"/>
      <c r="K559" s="13"/>
      <c r="L559" s="13"/>
      <c r="M559" s="13"/>
      <c r="N559" s="13"/>
    </row>
    <row r="560" spans="1:14" ht="18.75" customHeight="1" x14ac:dyDescent="0.35">
      <c r="A560" s="7">
        <v>0</v>
      </c>
      <c r="B560" s="7">
        <v>-9.9515222914134394E-3</v>
      </c>
      <c r="C560" s="7">
        <v>1.04619129516065E-2</v>
      </c>
      <c r="D560" s="7">
        <v>-7.0110755365467804E-3</v>
      </c>
      <c r="E560" s="7">
        <v>-8.9650804565671004E-3</v>
      </c>
      <c r="F560" s="7">
        <v>-2.5108287697846201E-2</v>
      </c>
      <c r="G560" s="3"/>
      <c r="H560" s="3"/>
      <c r="I560" s="13"/>
      <c r="J560" s="13"/>
      <c r="K560" s="13"/>
      <c r="L560" s="13"/>
      <c r="M560" s="13"/>
      <c r="N560" s="13"/>
    </row>
    <row r="561" spans="1:14" ht="18.75" customHeight="1" x14ac:dyDescent="0.35">
      <c r="A561" s="7">
        <v>0</v>
      </c>
      <c r="B561" s="7">
        <v>-4.0820044644051298E-2</v>
      </c>
      <c r="C561" s="7">
        <v>-2.1045150117168399E-2</v>
      </c>
      <c r="D561" s="7">
        <v>-3.5847241497571E-2</v>
      </c>
      <c r="E561" s="7">
        <v>0</v>
      </c>
      <c r="F561" s="7">
        <v>2.5108287697846201E-2</v>
      </c>
      <c r="G561" s="3"/>
      <c r="H561" s="3"/>
      <c r="I561" s="13"/>
      <c r="J561" s="13"/>
      <c r="K561" s="13"/>
      <c r="L561" s="13"/>
      <c r="M561" s="13"/>
      <c r="N561" s="13"/>
    </row>
    <row r="562" spans="1:14" ht="18.75" customHeight="1" x14ac:dyDescent="0.35">
      <c r="A562" s="7">
        <v>2.8987643880578999E-2</v>
      </c>
      <c r="B562" s="7">
        <v>2.57113614068483E-2</v>
      </c>
      <c r="C562" s="7">
        <v>-5.4664431903608202E-2</v>
      </c>
      <c r="D562" s="7">
        <v>-3.1689113025351601E-2</v>
      </c>
      <c r="E562" s="7">
        <v>5.3860834816261902E-2</v>
      </c>
      <c r="F562" s="7">
        <v>-5.0857729978890903E-2</v>
      </c>
      <c r="G562" s="3"/>
      <c r="H562" s="3"/>
      <c r="I562" s="13"/>
      <c r="J562" s="13"/>
      <c r="K562" s="13"/>
      <c r="L562" s="13"/>
      <c r="M562" s="13"/>
      <c r="N562" s="13"/>
    </row>
    <row r="563" spans="1:14" ht="18.75" customHeight="1" x14ac:dyDescent="0.35">
      <c r="A563" s="7">
        <v>5.69796943496433E-3</v>
      </c>
      <c r="B563" s="7">
        <v>4.3281045824209101E-2</v>
      </c>
      <c r="C563" s="7">
        <v>1.11745579797412E-2</v>
      </c>
      <c r="D563" s="7">
        <v>6.8262109577796699E-3</v>
      </c>
      <c r="E563" s="7">
        <v>-4.0731973387190604E-3</v>
      </c>
      <c r="F563" s="7">
        <v>0</v>
      </c>
      <c r="G563" s="3"/>
      <c r="H563" s="3"/>
      <c r="I563" s="13"/>
      <c r="J563" s="13"/>
      <c r="K563" s="13"/>
      <c r="L563" s="13"/>
      <c r="M563" s="13"/>
      <c r="N563" s="13"/>
    </row>
    <row r="564" spans="1:14" ht="18.75" customHeight="1" x14ac:dyDescent="0.35">
      <c r="A564" s="7">
        <v>-7.1277314049300999E-3</v>
      </c>
      <c r="B564" s="7">
        <v>4.0824074384980702E-2</v>
      </c>
      <c r="C564" s="7">
        <v>1.10510659319109E-2</v>
      </c>
      <c r="D564" s="7">
        <v>4.0006742438318102E-2</v>
      </c>
      <c r="E564" s="7">
        <v>1.61941798952502E-2</v>
      </c>
      <c r="F564" s="7">
        <v>8.6551952294161294E-3</v>
      </c>
      <c r="G564" s="3"/>
      <c r="H564" s="3"/>
      <c r="I564" s="13"/>
      <c r="J564" s="13"/>
      <c r="K564" s="13"/>
      <c r="L564" s="13"/>
      <c r="M564" s="13"/>
      <c r="N564" s="13"/>
    </row>
    <row r="565" spans="1:14" ht="18.75" customHeight="1" x14ac:dyDescent="0.35">
      <c r="A565" s="7">
        <v>-2.6088200142561201E-2</v>
      </c>
      <c r="B565" s="7">
        <v>3.4935748334846702E-2</v>
      </c>
      <c r="C565" s="7">
        <v>0</v>
      </c>
      <c r="D565" s="7">
        <v>2.5808762724375101E-2</v>
      </c>
      <c r="E565" s="7">
        <v>-1.21209825565312E-2</v>
      </c>
      <c r="F565" s="7">
        <v>0</v>
      </c>
      <c r="G565" s="3"/>
      <c r="H565" s="3"/>
      <c r="I565" s="13"/>
      <c r="J565" s="13"/>
      <c r="K565" s="13"/>
      <c r="L565" s="13"/>
      <c r="M565" s="13"/>
      <c r="N565" s="13"/>
    </row>
    <row r="566" spans="1:14" ht="18.75" customHeight="1" x14ac:dyDescent="0.35">
      <c r="A566" s="7">
        <v>-1.4696817680520901E-3</v>
      </c>
      <c r="B566" s="7">
        <v>1.7020594358823901E-2</v>
      </c>
      <c r="C566" s="7">
        <v>-2.2225623911652101E-2</v>
      </c>
      <c r="D566" s="7">
        <v>-1.9293857731265799E-2</v>
      </c>
      <c r="E566" s="7">
        <v>1.61288799779718E-2</v>
      </c>
      <c r="F566" s="7">
        <v>-1.73915498671228E-2</v>
      </c>
      <c r="G566" s="3"/>
      <c r="H566" s="3"/>
      <c r="I566" s="13"/>
      <c r="J566" s="13"/>
      <c r="K566" s="13"/>
      <c r="L566" s="13"/>
      <c r="M566" s="13"/>
      <c r="N566" s="13"/>
    </row>
    <row r="567" spans="1:14" ht="18.75" customHeight="1" x14ac:dyDescent="0.35">
      <c r="A567" s="7">
        <v>2.8987643880578999E-2</v>
      </c>
      <c r="B567" s="7">
        <v>1.6741560783106301E-2</v>
      </c>
      <c r="C567" s="7">
        <v>2.2225623911652E-2</v>
      </c>
      <c r="D567" s="7">
        <v>3.1952677406627598E-2</v>
      </c>
      <c r="E567" s="7">
        <v>-1.61288799779719E-2</v>
      </c>
      <c r="F567" s="7">
        <v>-1.32464943835014E-2</v>
      </c>
      <c r="G567" s="3"/>
      <c r="H567" s="3"/>
      <c r="I567" s="13"/>
      <c r="J567" s="13"/>
      <c r="K567" s="13"/>
      <c r="L567" s="13"/>
      <c r="M567" s="13"/>
      <c r="N567" s="13"/>
    </row>
    <row r="568" spans="1:14" ht="18.75" customHeight="1" x14ac:dyDescent="0.35">
      <c r="A568" s="7">
        <v>0</v>
      </c>
      <c r="B568" s="7">
        <v>-8.3357458185136495E-3</v>
      </c>
      <c r="C568" s="7">
        <v>1.09302735424587E-2</v>
      </c>
      <c r="D568" s="7">
        <v>-6.3093792569759903E-3</v>
      </c>
      <c r="E568" s="7">
        <v>4.0566736835147702E-3</v>
      </c>
      <c r="F568" s="7">
        <v>-4.0820105498400101E-2</v>
      </c>
      <c r="G568" s="3"/>
      <c r="H568" s="3"/>
      <c r="I568" s="13"/>
      <c r="J568" s="13"/>
      <c r="K568" s="13"/>
      <c r="L568" s="13"/>
      <c r="M568" s="13"/>
      <c r="N568" s="13"/>
    </row>
    <row r="569" spans="1:14" ht="18.75" customHeight="1" x14ac:dyDescent="0.35">
      <c r="A569" s="7">
        <v>-5.7326536472909702E-2</v>
      </c>
      <c r="B569" s="7">
        <v>-2.1145524243715401E-2</v>
      </c>
      <c r="C569" s="7">
        <v>-2.1981339474369699E-2</v>
      </c>
      <c r="D569" s="7">
        <v>-6.3494404183859201E-3</v>
      </c>
      <c r="E569" s="7">
        <v>-1.2219727175277599E-2</v>
      </c>
      <c r="F569" s="7">
        <v>-9.2993031482785302E-3</v>
      </c>
      <c r="G569" s="3"/>
      <c r="H569" s="3"/>
      <c r="I569" s="13"/>
      <c r="J569" s="13"/>
      <c r="K569" s="13"/>
      <c r="L569" s="13"/>
      <c r="M569" s="13"/>
      <c r="N569" s="13"/>
    </row>
    <row r="570" spans="1:14" ht="18.75" customHeight="1" x14ac:dyDescent="0.35">
      <c r="A570" s="7">
        <v>9.0361246155851102E-3</v>
      </c>
      <c r="B570" s="7">
        <v>-2.5970749866038801E-2</v>
      </c>
      <c r="C570" s="7">
        <v>-1.1174557979741101E-2</v>
      </c>
      <c r="D570" s="7">
        <v>1.26588196753619E-2</v>
      </c>
      <c r="E570" s="7">
        <v>0</v>
      </c>
      <c r="F570" s="7">
        <v>9.2993031482786394E-3</v>
      </c>
      <c r="G570" s="3"/>
      <c r="H570" s="3"/>
      <c r="I570" s="13"/>
      <c r="J570" s="13"/>
      <c r="K570" s="13"/>
      <c r="L570" s="13"/>
      <c r="M570" s="13"/>
      <c r="N570" s="13"/>
    </row>
    <row r="571" spans="1:14" ht="18.75" customHeight="1" x14ac:dyDescent="0.35">
      <c r="A571" s="7">
        <v>0.103860115515547</v>
      </c>
      <c r="B571" s="7">
        <v>4.3745461749886798E-3</v>
      </c>
      <c r="C571" s="7">
        <v>-1.1300841214039599E-2</v>
      </c>
      <c r="D571" s="7">
        <v>6.2698204514669703E-3</v>
      </c>
      <c r="E571" s="7">
        <v>8.1630534917628093E-3</v>
      </c>
      <c r="F571" s="7">
        <v>-2.81675037222592E-2</v>
      </c>
      <c r="G571" s="3"/>
      <c r="H571" s="3"/>
      <c r="I571" s="13"/>
      <c r="J571" s="13"/>
      <c r="K571" s="13"/>
      <c r="L571" s="13"/>
      <c r="M571" s="13"/>
      <c r="N571" s="13"/>
    </row>
    <row r="572" spans="1:14" ht="18.75" customHeight="1" x14ac:dyDescent="0.35">
      <c r="A572" s="7">
        <v>-5.0142365617355397E-2</v>
      </c>
      <c r="B572" s="7">
        <v>-1.31876824466129E-2</v>
      </c>
      <c r="C572" s="7">
        <v>-1.14300113477413E-2</v>
      </c>
      <c r="D572" s="7">
        <v>-1.2579199708442901E-2</v>
      </c>
      <c r="E572" s="7">
        <v>-2.4691828291013799E-2</v>
      </c>
      <c r="F572" s="7">
        <v>3.2784926174110302E-2</v>
      </c>
      <c r="G572" s="3"/>
      <c r="H572" s="3"/>
      <c r="I572" s="13"/>
      <c r="J572" s="13"/>
      <c r="K572" s="13"/>
      <c r="L572" s="13"/>
      <c r="M572" s="13"/>
      <c r="N572" s="13"/>
    </row>
    <row r="573" spans="1:14" ht="18.75" customHeight="1" x14ac:dyDescent="0.35">
      <c r="A573" s="7">
        <v>0</v>
      </c>
      <c r="B573" s="7">
        <v>1.31876824466128E-2</v>
      </c>
      <c r="C573" s="7">
        <v>0</v>
      </c>
      <c r="D573" s="7">
        <v>0</v>
      </c>
      <c r="E573" s="7">
        <v>1.6528774799251199E-2</v>
      </c>
      <c r="F573" s="7">
        <v>0</v>
      </c>
      <c r="G573" s="3"/>
      <c r="H573" s="3"/>
      <c r="I573" s="13"/>
      <c r="J573" s="13"/>
      <c r="K573" s="13"/>
      <c r="L573" s="13"/>
      <c r="M573" s="13"/>
      <c r="N573" s="13"/>
    </row>
    <row r="574" spans="1:14" ht="18.75" customHeight="1" x14ac:dyDescent="0.35">
      <c r="A574" s="7">
        <v>-2.7099870251763199E-3</v>
      </c>
      <c r="B574" s="7">
        <v>1.3016028737546001E-2</v>
      </c>
      <c r="C574" s="7">
        <v>0</v>
      </c>
      <c r="D574" s="7">
        <v>-6.3494404183859201E-3</v>
      </c>
      <c r="E574" s="7">
        <v>-1.23708980790654E-2</v>
      </c>
      <c r="F574" s="7">
        <v>0</v>
      </c>
      <c r="G574" s="3"/>
      <c r="H574" s="3"/>
      <c r="I574" s="13"/>
      <c r="J574" s="13"/>
      <c r="K574" s="13"/>
      <c r="L574" s="13"/>
      <c r="M574" s="13"/>
      <c r="N574" s="13"/>
    </row>
    <row r="575" spans="1:14" ht="18.75" customHeight="1" x14ac:dyDescent="0.35">
      <c r="A575" s="7">
        <v>4.0624121762501001E-3</v>
      </c>
      <c r="B575" s="7">
        <v>-4.3178536068092504E-3</v>
      </c>
      <c r="C575" s="7">
        <v>0</v>
      </c>
      <c r="D575" s="7">
        <v>0</v>
      </c>
      <c r="E575" s="7">
        <v>8.2642462874152993E-3</v>
      </c>
      <c r="F575" s="7">
        <v>-1.39167256001298E-2</v>
      </c>
      <c r="G575" s="3"/>
      <c r="H575" s="3"/>
      <c r="I575" s="13"/>
      <c r="J575" s="13"/>
      <c r="K575" s="13"/>
      <c r="L575" s="13"/>
      <c r="M575" s="13"/>
      <c r="N575" s="13"/>
    </row>
    <row r="576" spans="1:14" ht="18.75" customHeight="1" x14ac:dyDescent="0.35">
      <c r="A576" s="7">
        <v>-1.3605805512834201E-2</v>
      </c>
      <c r="B576" s="7">
        <v>1.7166639842680801E-2</v>
      </c>
      <c r="C576" s="7">
        <v>0</v>
      </c>
      <c r="D576" s="7">
        <v>1.8928640126828801E-2</v>
      </c>
      <c r="E576" s="7">
        <v>2.8398585261384598E-2</v>
      </c>
      <c r="F576" s="7">
        <v>1.8518774448884098E-2</v>
      </c>
      <c r="G576" s="3"/>
      <c r="H576" s="3"/>
      <c r="I576" s="13"/>
      <c r="J576" s="13"/>
      <c r="K576" s="13"/>
      <c r="L576" s="13"/>
      <c r="M576" s="13"/>
      <c r="N576" s="13"/>
    </row>
    <row r="577" spans="1:14" ht="18.75" customHeight="1" x14ac:dyDescent="0.35">
      <c r="A577" s="7">
        <v>-1.37931084475174E-2</v>
      </c>
      <c r="B577" s="7">
        <v>3.3473716574487798E-2</v>
      </c>
      <c r="C577" s="7">
        <v>1.14300113477413E-2</v>
      </c>
      <c r="D577" s="7">
        <v>2.4693417044149402E-2</v>
      </c>
      <c r="E577" s="7">
        <v>-5.3399083434649497E-2</v>
      </c>
      <c r="F577" s="7">
        <v>4.5751446802568298E-3</v>
      </c>
      <c r="G577" s="3"/>
      <c r="H577" s="3"/>
      <c r="I577" s="13"/>
      <c r="J577" s="13"/>
      <c r="K577" s="13"/>
      <c r="L577" s="13"/>
      <c r="M577" s="13"/>
      <c r="N577" s="13"/>
    </row>
    <row r="578" spans="1:14" ht="18.75" customHeight="1" x14ac:dyDescent="0.35">
      <c r="A578" s="7">
        <v>4.0821727108960898E-2</v>
      </c>
      <c r="B578" s="7">
        <v>-8.2610577946259697E-3</v>
      </c>
      <c r="C578" s="7">
        <v>0</v>
      </c>
      <c r="D578" s="7">
        <v>-1.2270489852858399E-2</v>
      </c>
      <c r="E578" s="7">
        <v>4.2103957157919704E-3</v>
      </c>
      <c r="F578" s="7">
        <v>-2.7782188252311601E-2</v>
      </c>
      <c r="G578" s="3"/>
      <c r="H578" s="3"/>
      <c r="I578" s="13"/>
      <c r="J578" s="13"/>
      <c r="K578" s="13"/>
      <c r="L578" s="13"/>
      <c r="M578" s="13"/>
      <c r="N578" s="13"/>
    </row>
    <row r="579" spans="1:14" ht="18.75" customHeight="1" x14ac:dyDescent="0.35">
      <c r="A579" s="7">
        <v>-4.0821727108960898E-2</v>
      </c>
      <c r="B579" s="7">
        <v>0</v>
      </c>
      <c r="C579" s="7">
        <v>0</v>
      </c>
      <c r="D579" s="7">
        <v>-6.1921725796935398E-3</v>
      </c>
      <c r="E579" s="7">
        <v>-4.2103957157919201E-3</v>
      </c>
      <c r="F579" s="7">
        <v>5.0354794785969499E-2</v>
      </c>
      <c r="G579" s="3"/>
      <c r="H579" s="3"/>
      <c r="I579" s="13"/>
      <c r="J579" s="13"/>
      <c r="K579" s="13"/>
      <c r="L579" s="13"/>
      <c r="M579" s="13"/>
      <c r="N579" s="13"/>
    </row>
    <row r="580" spans="1:14" ht="18.75" customHeight="1" x14ac:dyDescent="0.35">
      <c r="A580" s="7">
        <v>5.4067103984629203E-2</v>
      </c>
      <c r="B580" s="7">
        <v>-2.0968139870645001E-2</v>
      </c>
      <c r="C580" s="7">
        <v>-1.14300113477413E-2</v>
      </c>
      <c r="D580" s="7">
        <v>0</v>
      </c>
      <c r="E580" s="7">
        <v>0</v>
      </c>
      <c r="F580" s="7">
        <v>-8.8636572533906804E-2</v>
      </c>
      <c r="G580" s="3"/>
      <c r="H580" s="3"/>
      <c r="I580" s="13"/>
      <c r="J580" s="13"/>
      <c r="K580" s="13"/>
      <c r="L580" s="13"/>
      <c r="M580" s="13"/>
      <c r="N580" s="13"/>
    </row>
    <row r="581" spans="1:14" ht="18.75" customHeight="1" x14ac:dyDescent="0.35">
      <c r="A581" s="7">
        <v>0</v>
      </c>
      <c r="B581" s="7">
        <v>-4.24451890921682E-3</v>
      </c>
      <c r="C581" s="7">
        <v>-4.7060955444131101E-2</v>
      </c>
      <c r="D581" s="7">
        <v>-1.25005750630645E-2</v>
      </c>
      <c r="E581" s="7">
        <v>0</v>
      </c>
      <c r="F581" s="7">
        <v>4.29700468711081E-2</v>
      </c>
      <c r="G581" s="3"/>
      <c r="H581" s="3"/>
      <c r="I581" s="13"/>
      <c r="J581" s="13"/>
      <c r="K581" s="13"/>
      <c r="L581" s="13"/>
      <c r="M581" s="13"/>
      <c r="N581" s="13"/>
    </row>
    <row r="582" spans="1:14" ht="18.75" customHeight="1" x14ac:dyDescent="0.35">
      <c r="A582" s="7">
        <v>0</v>
      </c>
      <c r="B582" s="7">
        <v>1.2685787055745501E-2</v>
      </c>
      <c r="C582" s="7">
        <v>0</v>
      </c>
      <c r="D582" s="7">
        <v>1.2500575063064401E-2</v>
      </c>
      <c r="E582" s="7">
        <v>-4.22819812949212E-3</v>
      </c>
      <c r="F582" s="7">
        <v>3.67008300629603E-2</v>
      </c>
      <c r="G582" s="3"/>
      <c r="H582" s="3"/>
      <c r="I582" s="13"/>
      <c r="J582" s="13"/>
      <c r="K582" s="13"/>
      <c r="L582" s="13"/>
      <c r="M582" s="13"/>
      <c r="N582" s="13"/>
    </row>
    <row r="583" spans="1:14" ht="18.75" customHeight="1" x14ac:dyDescent="0.35">
      <c r="A583" s="7">
        <v>-6.6007585970682802E-3</v>
      </c>
      <c r="B583" s="7">
        <v>-1.26857870557454E-2</v>
      </c>
      <c r="C583" s="7">
        <v>-1.2122692363077E-2</v>
      </c>
      <c r="D583" s="7">
        <v>0</v>
      </c>
      <c r="E583" s="7">
        <v>4.2281981294920697E-3</v>
      </c>
      <c r="F583" s="7">
        <v>1.78573632571669E-2</v>
      </c>
      <c r="G583" s="3"/>
      <c r="H583" s="3"/>
      <c r="I583" s="13"/>
      <c r="J583" s="13"/>
      <c r="K583" s="13"/>
      <c r="L583" s="13"/>
      <c r="M583" s="13"/>
      <c r="N583" s="13"/>
    </row>
    <row r="584" spans="1:14" ht="18.75" customHeight="1" x14ac:dyDescent="0.35">
      <c r="A584" s="7">
        <v>6.6007585970683097E-3</v>
      </c>
      <c r="B584" s="7">
        <v>-2.5864814973417399E-2</v>
      </c>
      <c r="C584" s="7">
        <v>0</v>
      </c>
      <c r="D584" s="7">
        <v>6.1921725796935702E-3</v>
      </c>
      <c r="E584" s="7">
        <v>4.2103957157919704E-3</v>
      </c>
      <c r="F584" s="7">
        <v>0</v>
      </c>
      <c r="G584" s="3"/>
      <c r="H584" s="3"/>
      <c r="I584" s="13"/>
      <c r="J584" s="13"/>
      <c r="K584" s="13"/>
      <c r="L584" s="13"/>
      <c r="M584" s="13"/>
      <c r="N584" s="13"/>
    </row>
    <row r="585" spans="1:14" ht="18.75" customHeight="1" x14ac:dyDescent="0.35">
      <c r="A585" s="7">
        <v>0</v>
      </c>
      <c r="B585" s="7">
        <v>-8.7744977341361208E-3</v>
      </c>
      <c r="C585" s="7">
        <v>0</v>
      </c>
      <c r="D585" s="7">
        <v>0</v>
      </c>
      <c r="E585" s="7">
        <v>0</v>
      </c>
      <c r="F585" s="7">
        <v>2.48903372711629E-2</v>
      </c>
      <c r="G585" s="3"/>
      <c r="H585" s="3"/>
      <c r="I585" s="13"/>
      <c r="J585" s="13"/>
      <c r="K585" s="13"/>
      <c r="L585" s="13"/>
      <c r="M585" s="13"/>
      <c r="N585" s="13"/>
    </row>
    <row r="586" spans="1:14" ht="18.75" customHeight="1" x14ac:dyDescent="0.35">
      <c r="A586" s="7">
        <v>1.30722277936113E-2</v>
      </c>
      <c r="B586" s="7">
        <v>-8.8459319893613997E-3</v>
      </c>
      <c r="C586" s="7">
        <v>0</v>
      </c>
      <c r="D586" s="7">
        <v>1.22704898528585E-2</v>
      </c>
      <c r="E586" s="7">
        <v>0</v>
      </c>
      <c r="F586" s="7">
        <v>-2.15052481302133E-2</v>
      </c>
      <c r="G586" s="3"/>
      <c r="H586" s="3"/>
      <c r="I586" s="13"/>
      <c r="J586" s="13"/>
      <c r="K586" s="13"/>
      <c r="L586" s="13"/>
      <c r="M586" s="13"/>
      <c r="N586" s="13"/>
    </row>
    <row r="587" spans="1:14" ht="18.75" customHeight="1" x14ac:dyDescent="0.35">
      <c r="A587" s="7">
        <v>6.4722411568362099E-3</v>
      </c>
      <c r="B587" s="7">
        <v>-1.3423694882388501E-2</v>
      </c>
      <c r="C587" s="7">
        <v>-1.22714573090962E-2</v>
      </c>
      <c r="D587" s="7">
        <v>-6.1164244293462301E-3</v>
      </c>
      <c r="E587" s="7">
        <v>0</v>
      </c>
      <c r="F587" s="7">
        <v>2.15052481302133E-2</v>
      </c>
      <c r="G587" s="3"/>
      <c r="H587" s="3"/>
      <c r="I587" s="13"/>
      <c r="J587" s="13"/>
      <c r="K587" s="13"/>
      <c r="L587" s="13"/>
      <c r="M587" s="13"/>
      <c r="N587" s="13"/>
    </row>
    <row r="588" spans="1:14" ht="18.75" customHeight="1" x14ac:dyDescent="0.35">
      <c r="A588" s="7">
        <v>6.4309633209717297E-3</v>
      </c>
      <c r="B588" s="7">
        <v>-9.0524225776441297E-3</v>
      </c>
      <c r="C588" s="7">
        <v>0</v>
      </c>
      <c r="D588" s="7">
        <v>-0.110147348862105</v>
      </c>
      <c r="E588" s="7">
        <v>-3.4190236871594698E-2</v>
      </c>
      <c r="F588" s="7">
        <v>4.2504882853567801E-3</v>
      </c>
      <c r="G588" s="3"/>
      <c r="H588" s="3"/>
      <c r="I588" s="13"/>
      <c r="J588" s="13"/>
      <c r="K588" s="13"/>
      <c r="L588" s="13"/>
      <c r="M588" s="13"/>
      <c r="N588" s="13"/>
    </row>
    <row r="589" spans="1:14" ht="18.75" customHeight="1" x14ac:dyDescent="0.35">
      <c r="A589" s="7">
        <v>0</v>
      </c>
      <c r="B589" s="7">
        <v>-4.1765027551738297E-2</v>
      </c>
      <c r="C589" s="7">
        <v>-1.24239188357037E-2</v>
      </c>
      <c r="D589" s="7">
        <v>-1.37938241525909E-2</v>
      </c>
      <c r="E589" s="7">
        <v>3.4190236871594698E-2</v>
      </c>
      <c r="F589" s="7">
        <v>1.6802003699646802E-2</v>
      </c>
      <c r="G589" s="3"/>
      <c r="H589" s="3"/>
      <c r="I589" s="13"/>
      <c r="J589" s="13"/>
      <c r="K589" s="13"/>
      <c r="L589" s="13"/>
      <c r="M589" s="13"/>
      <c r="N589" s="13"/>
    </row>
    <row r="590" spans="1:14" ht="18.75" customHeight="1" x14ac:dyDescent="0.35">
      <c r="A590" s="7">
        <v>-3.8536818294151801E-3</v>
      </c>
      <c r="B590" s="7">
        <v>-4.3592610019626402E-2</v>
      </c>
      <c r="C590" s="7">
        <v>-2.5320713267693001E-2</v>
      </c>
      <c r="D590" s="7">
        <v>-2.1054188931919599E-2</v>
      </c>
      <c r="E590" s="7">
        <v>-5.1733952641044197E-2</v>
      </c>
      <c r="F590" s="7">
        <v>4.8791190574208103E-2</v>
      </c>
      <c r="G590" s="3"/>
      <c r="H590" s="3"/>
      <c r="I590" s="13"/>
      <c r="J590" s="13"/>
      <c r="K590" s="13"/>
      <c r="L590" s="13"/>
      <c r="M590" s="13"/>
      <c r="N590" s="13"/>
    </row>
    <row r="591" spans="1:14" ht="18.75" customHeight="1" x14ac:dyDescent="0.35">
      <c r="A591" s="7">
        <v>7.67704992597361E-2</v>
      </c>
      <c r="B591" s="7">
        <v>4.9362274385443897E-3</v>
      </c>
      <c r="C591" s="7">
        <v>-1.28918340603665E-2</v>
      </c>
      <c r="D591" s="7">
        <v>7.0674307952463197E-3</v>
      </c>
      <c r="E591" s="7">
        <v>-4.43444529821585E-3</v>
      </c>
      <c r="F591" s="7">
        <v>1.5748677719415599E-2</v>
      </c>
      <c r="G591" s="3"/>
      <c r="H591" s="3"/>
      <c r="I591" s="13"/>
      <c r="J591" s="13"/>
      <c r="K591" s="13"/>
      <c r="L591" s="13"/>
      <c r="M591" s="13"/>
      <c r="N591" s="13"/>
    </row>
    <row r="592" spans="1:14" ht="18.75" customHeight="1" x14ac:dyDescent="0.35">
      <c r="A592" s="7">
        <v>-6.9077929471914407E-2</v>
      </c>
      <c r="B592" s="7">
        <v>4.9188626453364297E-3</v>
      </c>
      <c r="C592" s="7">
        <v>1.28918340603665E-2</v>
      </c>
      <c r="D592" s="7">
        <v>-7.0674307952464203E-3</v>
      </c>
      <c r="E592" s="7">
        <v>-2.2472076308311099E-2</v>
      </c>
      <c r="F592" s="7">
        <v>-4.3916182220693899E-2</v>
      </c>
      <c r="G592" s="3"/>
      <c r="H592" s="3"/>
      <c r="I592" s="13"/>
      <c r="J592" s="13"/>
      <c r="K592" s="13"/>
      <c r="L592" s="13"/>
      <c r="M592" s="13"/>
      <c r="N592" s="13"/>
    </row>
    <row r="593" spans="1:14" ht="18.75" customHeight="1" x14ac:dyDescent="0.35">
      <c r="A593" s="7">
        <v>-1.54444274087727E-2</v>
      </c>
      <c r="B593" s="7">
        <v>2.8982227975529899E-2</v>
      </c>
      <c r="C593" s="7">
        <v>7.4116272941051706E-2</v>
      </c>
      <c r="D593" s="7">
        <v>0.157191027471344</v>
      </c>
      <c r="E593" s="7">
        <v>4.4450237375976601E-2</v>
      </c>
      <c r="F593" s="7">
        <v>-5.4520406576700903E-2</v>
      </c>
      <c r="G593" s="3"/>
      <c r="H593" s="3"/>
      <c r="I593" s="13"/>
      <c r="J593" s="13"/>
      <c r="K593" s="13"/>
      <c r="L593" s="13"/>
      <c r="M593" s="13"/>
      <c r="N593" s="13"/>
    </row>
    <row r="594" spans="1:14" ht="18.75" customHeight="1" x14ac:dyDescent="0.35">
      <c r="A594" s="7">
        <v>3.8172663137051199E-2</v>
      </c>
      <c r="B594" s="7">
        <v>-5.88366509203163E-2</v>
      </c>
      <c r="C594" s="7">
        <v>-8.70081070014182E-2</v>
      </c>
      <c r="D594" s="7">
        <v>5.3103897391828997E-2</v>
      </c>
      <c r="E594" s="7">
        <v>4.2558216321466599E-2</v>
      </c>
      <c r="F594" s="7">
        <v>0</v>
      </c>
      <c r="G594" s="3"/>
      <c r="H594" s="3"/>
      <c r="I594" s="13"/>
      <c r="J594" s="13"/>
      <c r="K594" s="13"/>
      <c r="L594" s="13"/>
      <c r="M594" s="13"/>
      <c r="N594" s="13"/>
    </row>
    <row r="595" spans="1:14" ht="18.75" customHeight="1" x14ac:dyDescent="0.35">
      <c r="A595" s="7">
        <v>-1.2563121111741E-2</v>
      </c>
      <c r="B595" s="7">
        <v>-3.5992971561951401E-2</v>
      </c>
      <c r="C595" s="7">
        <v>-1.3073458403191201E-2</v>
      </c>
      <c r="D595" s="7">
        <v>1.70950759225207E-2</v>
      </c>
      <c r="E595" s="7">
        <v>2.0618630952294902E-2</v>
      </c>
      <c r="F595" s="7">
        <v>3.3896720503771002E-2</v>
      </c>
      <c r="G595" s="3"/>
      <c r="H595" s="3"/>
      <c r="I595" s="13"/>
      <c r="J595" s="13"/>
      <c r="K595" s="13"/>
      <c r="L595" s="13"/>
      <c r="M595" s="13"/>
      <c r="N595" s="13"/>
    </row>
    <row r="596" spans="1:14" ht="18.75" customHeight="1" x14ac:dyDescent="0.35">
      <c r="A596" s="7">
        <v>1.2563121111741E-2</v>
      </c>
      <c r="B596" s="7">
        <v>3.5992971561951297E-2</v>
      </c>
      <c r="C596" s="7">
        <v>0</v>
      </c>
      <c r="D596" s="7">
        <v>-4.0345069485319698E-2</v>
      </c>
      <c r="E596" s="7">
        <v>4.0008422847312999E-2</v>
      </c>
      <c r="F596" s="7">
        <v>4.08254432361259E-2</v>
      </c>
      <c r="G596" s="3"/>
      <c r="H596" s="3"/>
      <c r="I596" s="13"/>
      <c r="J596" s="13"/>
      <c r="K596" s="13"/>
      <c r="L596" s="13"/>
      <c r="M596" s="13"/>
      <c r="N596" s="13"/>
    </row>
    <row r="597" spans="1:14" ht="18.75" customHeight="1" x14ac:dyDescent="0.35">
      <c r="A597" s="7">
        <v>3.5564694595200501E-2</v>
      </c>
      <c r="B597" s="7">
        <v>-2.0407482783384601E-2</v>
      </c>
      <c r="C597" s="7">
        <v>2.59652924635577E-2</v>
      </c>
      <c r="D597" s="7">
        <v>2.8980884907430199E-2</v>
      </c>
      <c r="E597" s="7">
        <v>-3.9291419660284098E-3</v>
      </c>
      <c r="F597" s="7">
        <v>0</v>
      </c>
      <c r="G597" s="3"/>
      <c r="H597" s="3"/>
      <c r="I597" s="13"/>
      <c r="J597" s="13"/>
      <c r="K597" s="13"/>
      <c r="L597" s="13"/>
      <c r="M597" s="13"/>
      <c r="N597" s="13"/>
    </row>
    <row r="598" spans="1:14" ht="18.75" customHeight="1" x14ac:dyDescent="0.35">
      <c r="A598" s="7">
        <v>1.19763252893245E-2</v>
      </c>
      <c r="B598" s="7">
        <v>0</v>
      </c>
      <c r="C598" s="7">
        <v>0</v>
      </c>
      <c r="D598" s="7">
        <v>2.2600674254279699E-2</v>
      </c>
      <c r="E598" s="7">
        <v>3.9291419660284696E-3</v>
      </c>
      <c r="F598" s="7">
        <v>0</v>
      </c>
      <c r="G598" s="3"/>
      <c r="H598" s="3"/>
      <c r="I598" s="13"/>
      <c r="J598" s="13"/>
      <c r="K598" s="13"/>
      <c r="L598" s="13"/>
      <c r="M598" s="13"/>
      <c r="N598" s="13"/>
    </row>
    <row r="599" spans="1:14" ht="18.75" customHeight="1" x14ac:dyDescent="0.35">
      <c r="A599" s="7">
        <v>-9.5696224336388504E-3</v>
      </c>
      <c r="B599" s="7">
        <v>0</v>
      </c>
      <c r="C599" s="7">
        <v>-1.28918340603665E-2</v>
      </c>
      <c r="D599" s="7">
        <v>1.6621488690195401E-2</v>
      </c>
      <c r="E599" s="7">
        <v>-1.98063455306219E-2</v>
      </c>
      <c r="F599" s="7">
        <v>0</v>
      </c>
      <c r="G599" s="3"/>
      <c r="H599" s="3"/>
      <c r="I599" s="13"/>
      <c r="J599" s="13"/>
      <c r="K599" s="13"/>
      <c r="L599" s="13"/>
      <c r="M599" s="13"/>
      <c r="N599" s="13"/>
    </row>
    <row r="600" spans="1:14" ht="18.75" customHeight="1" x14ac:dyDescent="0.35">
      <c r="A600" s="7">
        <v>-1.4528200904867601E-2</v>
      </c>
      <c r="B600" s="7">
        <v>5.1392470666152103E-3</v>
      </c>
      <c r="C600" s="7">
        <v>0</v>
      </c>
      <c r="D600" s="7">
        <v>5.4796638233687803E-3</v>
      </c>
      <c r="E600" s="7">
        <v>0</v>
      </c>
      <c r="F600" s="7">
        <v>0</v>
      </c>
      <c r="G600" s="3"/>
      <c r="H600" s="3"/>
      <c r="I600" s="13"/>
      <c r="J600" s="13"/>
      <c r="K600" s="13"/>
      <c r="L600" s="13"/>
      <c r="M600" s="13"/>
      <c r="N600" s="13"/>
    </row>
    <row r="601" spans="1:14" ht="18.75" customHeight="1" x14ac:dyDescent="0.35">
      <c r="A601" s="7">
        <v>-2.0949468332313599E-2</v>
      </c>
      <c r="B601" s="7">
        <v>-5.1392470666152597E-3</v>
      </c>
      <c r="C601" s="7">
        <v>0</v>
      </c>
      <c r="D601" s="7">
        <v>0</v>
      </c>
      <c r="E601" s="7">
        <v>2.3720109741737098E-2</v>
      </c>
      <c r="F601" s="7">
        <v>2.3714425057498E-2</v>
      </c>
      <c r="G601" s="3"/>
      <c r="H601" s="3"/>
      <c r="I601" s="13"/>
      <c r="J601" s="13"/>
      <c r="K601" s="13"/>
      <c r="L601" s="13"/>
      <c r="M601" s="13"/>
      <c r="N601" s="13"/>
    </row>
    <row r="602" spans="1:14" ht="18.75" customHeight="1" x14ac:dyDescent="0.35">
      <c r="A602" s="7">
        <v>6.2074142272847696E-3</v>
      </c>
      <c r="B602" s="7">
        <v>5.1392470666152103E-3</v>
      </c>
      <c r="C602" s="7">
        <v>0</v>
      </c>
      <c r="D602" s="7">
        <v>-1.6529902729518899E-2</v>
      </c>
      <c r="E602" s="7">
        <v>0</v>
      </c>
      <c r="F602" s="7">
        <v>1.55044974178734E-2</v>
      </c>
      <c r="G602" s="3"/>
      <c r="H602" s="3"/>
      <c r="I602" s="13"/>
      <c r="J602" s="13"/>
      <c r="K602" s="13"/>
      <c r="L602" s="13"/>
      <c r="M602" s="13"/>
      <c r="N602" s="13"/>
    </row>
    <row r="603" spans="1:14" ht="18.75" customHeight="1" x14ac:dyDescent="0.35">
      <c r="A603" s="7">
        <v>1.71783969282473E-2</v>
      </c>
      <c r="B603" s="7">
        <v>-2.5979275635550698E-2</v>
      </c>
      <c r="C603" s="7">
        <v>-1.3073458403191201E-2</v>
      </c>
      <c r="D603" s="7">
        <v>3.8153137794530098E-2</v>
      </c>
      <c r="E603" s="7">
        <v>0</v>
      </c>
      <c r="F603" s="7">
        <v>-1.55044974178735E-2</v>
      </c>
      <c r="G603" s="3"/>
      <c r="H603" s="3"/>
      <c r="I603" s="13"/>
      <c r="J603" s="13"/>
      <c r="K603" s="13"/>
      <c r="L603" s="13"/>
      <c r="M603" s="13"/>
      <c r="N603" s="13"/>
    </row>
    <row r="604" spans="1:14" ht="18.75" customHeight="1" x14ac:dyDescent="0.35">
      <c r="A604" s="7">
        <v>2.4300969521850401E-3</v>
      </c>
      <c r="B604" s="7">
        <v>-5.2748677648804298E-3</v>
      </c>
      <c r="C604" s="7">
        <v>-1.32466403034536E-2</v>
      </c>
      <c r="D604" s="7">
        <v>5.3335336115593801E-3</v>
      </c>
      <c r="E604" s="7">
        <v>-3.9137642111152296E-3</v>
      </c>
      <c r="F604" s="7">
        <v>-3.91271065553835E-3</v>
      </c>
      <c r="G604" s="3"/>
      <c r="H604" s="3"/>
      <c r="I604" s="13"/>
      <c r="J604" s="13"/>
      <c r="K604" s="13"/>
      <c r="L604" s="13"/>
      <c r="M604" s="13"/>
      <c r="N604" s="13"/>
    </row>
    <row r="605" spans="1:14" ht="18.75" customHeight="1" x14ac:dyDescent="0.35">
      <c r="A605" s="7">
        <v>1.4457859576805E-2</v>
      </c>
      <c r="B605" s="7">
        <v>5.2748677648803404E-3</v>
      </c>
      <c r="C605" s="7">
        <v>0</v>
      </c>
      <c r="D605" s="7">
        <v>-1.0695666406771E-2</v>
      </c>
      <c r="E605" s="7">
        <v>-1.98063455306219E-2</v>
      </c>
      <c r="F605" s="7">
        <v>-1.9801714401959498E-2</v>
      </c>
      <c r="G605" s="3"/>
      <c r="H605" s="3"/>
      <c r="I605" s="13"/>
      <c r="J605" s="13"/>
      <c r="K605" s="13"/>
      <c r="L605" s="13"/>
      <c r="M605" s="13"/>
      <c r="N605" s="13"/>
    </row>
    <row r="606" spans="1:14" ht="18.75" customHeight="1" x14ac:dyDescent="0.35">
      <c r="A606" s="7">
        <v>2.8303969572603501E-2</v>
      </c>
      <c r="B606" s="7">
        <v>0</v>
      </c>
      <c r="C606" s="7">
        <v>2.6320098706644798E-2</v>
      </c>
      <c r="D606" s="7">
        <v>0</v>
      </c>
      <c r="E606" s="7">
        <v>-4.0820708268985803E-2</v>
      </c>
      <c r="F606" s="7">
        <v>0</v>
      </c>
      <c r="G606" s="3"/>
      <c r="H606" s="3"/>
      <c r="I606" s="13"/>
      <c r="J606" s="13"/>
      <c r="K606" s="13"/>
      <c r="L606" s="13"/>
      <c r="M606" s="13"/>
      <c r="N606" s="13"/>
    </row>
    <row r="607" spans="1:14" ht="18.75" customHeight="1" x14ac:dyDescent="0.35">
      <c r="A607" s="7">
        <v>-2.3530445586305401E-2</v>
      </c>
      <c r="B607" s="7">
        <v>5.25453979036872E-3</v>
      </c>
      <c r="C607" s="7">
        <v>1.28918340603665E-2</v>
      </c>
      <c r="D607" s="7">
        <v>-3.27910049993183E-2</v>
      </c>
      <c r="E607" s="7">
        <v>1.2422123007601199E-2</v>
      </c>
      <c r="F607" s="7">
        <v>1.9801714401959599E-2</v>
      </c>
      <c r="G607" s="3"/>
      <c r="H607" s="3"/>
      <c r="I607" s="13"/>
      <c r="J607" s="13"/>
      <c r="K607" s="13"/>
      <c r="L607" s="13"/>
      <c r="M607" s="13"/>
      <c r="N607" s="13"/>
    </row>
    <row r="608" spans="1:14" ht="18.75" customHeight="1" x14ac:dyDescent="0.35">
      <c r="A608" s="7">
        <v>0</v>
      </c>
      <c r="B608" s="7">
        <v>-5.2545397903686801E-3</v>
      </c>
      <c r="C608" s="7">
        <v>1.27404968080558E-2</v>
      </c>
      <c r="D608" s="7">
        <v>-2.81719240383249E-2</v>
      </c>
      <c r="E608" s="7">
        <v>-2.0790102457473002E-2</v>
      </c>
      <c r="F608" s="7">
        <v>-1.9801714401959498E-2</v>
      </c>
      <c r="G608" s="3"/>
      <c r="H608" s="3"/>
      <c r="I608" s="13"/>
      <c r="J608" s="13"/>
      <c r="K608" s="13"/>
      <c r="L608" s="13"/>
      <c r="M608" s="13"/>
      <c r="N608" s="13"/>
    </row>
    <row r="609" spans="1:14" ht="18.75" customHeight="1" x14ac:dyDescent="0.35">
      <c r="A609" s="7">
        <v>0</v>
      </c>
      <c r="B609" s="7">
        <v>0</v>
      </c>
      <c r="C609" s="7">
        <v>0</v>
      </c>
      <c r="D609" s="7">
        <v>-1.14871891524754E-2</v>
      </c>
      <c r="E609" s="7">
        <v>-4.2103957157919201E-3</v>
      </c>
      <c r="F609" s="7">
        <v>1.9801714401959599E-2</v>
      </c>
      <c r="G609" s="3"/>
      <c r="H609" s="3"/>
      <c r="I609" s="13"/>
      <c r="J609" s="13"/>
      <c r="K609" s="13"/>
      <c r="L609" s="13"/>
      <c r="M609" s="13"/>
      <c r="N609" s="13"/>
    </row>
    <row r="610" spans="1:14" ht="18.75" customHeight="1" x14ac:dyDescent="0.35">
      <c r="A610" s="7">
        <v>-4.1318154860327E-2</v>
      </c>
      <c r="B610" s="7">
        <v>1.0474301650931999E-2</v>
      </c>
      <c r="C610" s="7">
        <v>-3.8705789271613597E-2</v>
      </c>
      <c r="D610" s="7">
        <v>0</v>
      </c>
      <c r="E610" s="7">
        <v>2.0876912226100001E-2</v>
      </c>
      <c r="F610" s="7">
        <v>-5.6465033358787199E-2</v>
      </c>
      <c r="G610" s="3"/>
      <c r="H610" s="3"/>
      <c r="I610" s="13"/>
      <c r="J610" s="13"/>
      <c r="K610" s="13"/>
      <c r="L610" s="13"/>
      <c r="M610" s="13"/>
      <c r="N610" s="13"/>
    </row>
    <row r="611" spans="1:14" ht="18.75" customHeight="1" x14ac:dyDescent="0.35">
      <c r="A611" s="7">
        <v>1.7220331521820599E-2</v>
      </c>
      <c r="B611" s="7">
        <v>1.5504973984618701E-2</v>
      </c>
      <c r="C611" s="7">
        <v>0</v>
      </c>
      <c r="D611" s="7">
        <v>2.2851373730364801E-2</v>
      </c>
      <c r="E611" s="7">
        <v>2.8514273787108801E-2</v>
      </c>
      <c r="F611" s="7">
        <v>-7.9521139691082696E-3</v>
      </c>
      <c r="G611" s="3"/>
      <c r="H611" s="3"/>
      <c r="I611" s="13"/>
      <c r="J611" s="13"/>
      <c r="K611" s="13"/>
      <c r="L611" s="13"/>
      <c r="M611" s="13"/>
      <c r="N611" s="13"/>
    </row>
    <row r="612" spans="1:14" ht="18.75" customHeight="1" x14ac:dyDescent="0.35">
      <c r="A612" s="7">
        <v>-4.36204500730741E-2</v>
      </c>
      <c r="B612" s="7">
        <v>0</v>
      </c>
      <c r="C612" s="7">
        <v>-1.32466403034536E-2</v>
      </c>
      <c r="D612" s="7">
        <v>2.78579783665855E-2</v>
      </c>
      <c r="E612" s="7">
        <v>-1.6194179895250099E-2</v>
      </c>
      <c r="F612" s="7">
        <v>-3.8098380974084601E-3</v>
      </c>
      <c r="G612" s="3"/>
      <c r="H612" s="3"/>
      <c r="I612" s="13"/>
      <c r="J612" s="13"/>
      <c r="K612" s="13"/>
      <c r="L612" s="13"/>
      <c r="M612" s="13"/>
      <c r="N612" s="13"/>
    </row>
    <row r="613" spans="1:14" ht="18.75" customHeight="1" x14ac:dyDescent="0.35">
      <c r="A613" s="7">
        <v>2.2670981740760501E-2</v>
      </c>
      <c r="B613" s="7">
        <v>0</v>
      </c>
      <c r="C613" s="7">
        <v>1.3246640303453501E-2</v>
      </c>
      <c r="D613" s="7">
        <v>0</v>
      </c>
      <c r="E613" s="7">
        <v>2.0202077316690801E-2</v>
      </c>
      <c r="F613" s="7">
        <v>0</v>
      </c>
      <c r="G613" s="3"/>
      <c r="H613" s="3"/>
      <c r="I613" s="13"/>
      <c r="J613" s="13"/>
      <c r="K613" s="13"/>
      <c r="L613" s="13"/>
      <c r="M613" s="13"/>
      <c r="N613" s="13"/>
    </row>
    <row r="614" spans="1:14" ht="18.75" customHeight="1" x14ac:dyDescent="0.35">
      <c r="A614" s="7">
        <v>1.24436967142131E-3</v>
      </c>
      <c r="B614" s="7">
        <v>-5.1392470666152597E-3</v>
      </c>
      <c r="C614" s="7">
        <v>-1.32466403034536E-2</v>
      </c>
      <c r="D614" s="7">
        <v>-2.78579783665855E-2</v>
      </c>
      <c r="E614" s="7">
        <v>-2.0202077316690902E-2</v>
      </c>
      <c r="F614" s="7">
        <v>-7.6634992538224603E-3</v>
      </c>
      <c r="G614" s="3"/>
      <c r="H614" s="3"/>
      <c r="I614" s="13"/>
      <c r="J614" s="13"/>
      <c r="K614" s="13"/>
      <c r="L614" s="13"/>
      <c r="M614" s="13"/>
      <c r="N614" s="13"/>
    </row>
    <row r="615" spans="1:14" ht="18.75" customHeight="1" x14ac:dyDescent="0.35">
      <c r="A615" s="7">
        <v>3.1826596710074401E-2</v>
      </c>
      <c r="B615" s="7">
        <v>1.02522172586305E-2</v>
      </c>
      <c r="C615" s="7">
        <v>-1.3424472091800499E-2</v>
      </c>
      <c r="D615" s="7">
        <v>-1.13641845778895E-2</v>
      </c>
      <c r="E615" s="7">
        <v>2.8170001965438399E-2</v>
      </c>
      <c r="F615" s="7">
        <v>3.0302491241252599E-2</v>
      </c>
      <c r="G615" s="3"/>
      <c r="H615" s="3"/>
      <c r="I615" s="13"/>
      <c r="J615" s="13"/>
      <c r="K615" s="13"/>
      <c r="L615" s="13"/>
      <c r="M615" s="13"/>
      <c r="N615" s="13"/>
    </row>
    <row r="616" spans="1:14" ht="18.75" customHeight="1" x14ac:dyDescent="0.35">
      <c r="A616" s="7">
        <v>-3.6814061722847999E-2</v>
      </c>
      <c r="B616" s="7">
        <v>-5.1129701920151604E-3</v>
      </c>
      <c r="C616" s="7">
        <v>0</v>
      </c>
      <c r="D616" s="7">
        <v>5.6982352884690501E-3</v>
      </c>
      <c r="E616" s="7">
        <v>1.1838420881874499E-2</v>
      </c>
      <c r="F616" s="7">
        <v>7.4356076065767501E-3</v>
      </c>
      <c r="G616" s="3"/>
      <c r="H616" s="3"/>
      <c r="I616" s="13"/>
      <c r="J616" s="13"/>
      <c r="K616" s="13"/>
      <c r="L616" s="13"/>
      <c r="M616" s="13"/>
      <c r="N616" s="13"/>
    </row>
    <row r="617" spans="1:14" ht="18.75" customHeight="1" x14ac:dyDescent="0.35">
      <c r="A617" s="7">
        <v>4.8790387012172198E-2</v>
      </c>
      <c r="B617" s="7">
        <v>3.52675685776749E-2</v>
      </c>
      <c r="C617" s="7">
        <v>1.34244720918006E-2</v>
      </c>
      <c r="D617" s="7">
        <v>1.69024389658106E-2</v>
      </c>
      <c r="E617" s="7">
        <v>2.7080034491016699E-2</v>
      </c>
      <c r="F617" s="7">
        <v>3.6370654949462101E-2</v>
      </c>
      <c r="G617" s="3"/>
      <c r="H617" s="3"/>
      <c r="I617" s="13"/>
      <c r="J617" s="13"/>
      <c r="K617" s="13"/>
      <c r="L617" s="13"/>
      <c r="M617" s="13"/>
      <c r="N617" s="13"/>
    </row>
    <row r="618" spans="1:14" ht="18.75" customHeight="1" x14ac:dyDescent="0.35">
      <c r="A618" s="7">
        <v>4.6519914342744398E-2</v>
      </c>
      <c r="B618" s="7">
        <v>0</v>
      </c>
      <c r="C618" s="7">
        <v>1.3246640303453501E-2</v>
      </c>
      <c r="D618" s="7">
        <v>5.5712497840451503E-3</v>
      </c>
      <c r="E618" s="7">
        <v>7.6043443542554903E-3</v>
      </c>
      <c r="F618" s="7">
        <v>0</v>
      </c>
      <c r="G618" s="3"/>
      <c r="H618" s="3"/>
      <c r="I618" s="13"/>
      <c r="J618" s="13"/>
      <c r="K618" s="13"/>
      <c r="L618" s="13"/>
      <c r="M618" s="13"/>
      <c r="N618" s="13"/>
    </row>
    <row r="619" spans="1:14" ht="18.75" customHeight="1" x14ac:dyDescent="0.35">
      <c r="A619" s="7">
        <v>-5.3688612235429103E-2</v>
      </c>
      <c r="B619" s="7">
        <v>-4.9607147045526998E-3</v>
      </c>
      <c r="C619" s="7">
        <v>1.30734584031911E-2</v>
      </c>
      <c r="D619" s="7">
        <v>5.5403828479033898E-3</v>
      </c>
      <c r="E619" s="7">
        <v>0</v>
      </c>
      <c r="F619" s="7">
        <v>-4.3806262556038998E-2</v>
      </c>
      <c r="G619" s="3"/>
      <c r="H619" s="3"/>
      <c r="I619" s="13"/>
      <c r="J619" s="13"/>
      <c r="K619" s="13"/>
      <c r="L619" s="13"/>
      <c r="M619" s="13"/>
      <c r="N619" s="13"/>
    </row>
    <row r="620" spans="1:14" ht="18.75" customHeight="1" x14ac:dyDescent="0.35">
      <c r="A620" s="7">
        <v>8.7211381078010394E-2</v>
      </c>
      <c r="B620" s="7">
        <v>2.45679040453235E-2</v>
      </c>
      <c r="C620" s="7">
        <v>0</v>
      </c>
      <c r="D620" s="7">
        <v>-1.11116326319485E-2</v>
      </c>
      <c r="E620" s="7">
        <v>1.50373787217216E-2</v>
      </c>
      <c r="F620" s="7">
        <v>-4.97221863664511E-2</v>
      </c>
      <c r="G620" s="3"/>
      <c r="H620" s="3"/>
      <c r="I620" s="13"/>
      <c r="J620" s="13"/>
      <c r="K620" s="13"/>
      <c r="L620" s="13"/>
      <c r="M620" s="13"/>
      <c r="N620" s="13"/>
    </row>
    <row r="621" spans="1:14" ht="18.75" customHeight="1" x14ac:dyDescent="0.35">
      <c r="A621" s="7">
        <v>-7.76645978325919E-2</v>
      </c>
      <c r="B621" s="7">
        <v>0</v>
      </c>
      <c r="C621" s="7">
        <v>0</v>
      </c>
      <c r="D621" s="7">
        <v>5.5712497840451503E-3</v>
      </c>
      <c r="E621" s="7">
        <v>-3.03043368670953E-2</v>
      </c>
      <c r="F621" s="7">
        <v>-2.7837160988405101E-2</v>
      </c>
      <c r="G621" s="3"/>
      <c r="H621" s="3"/>
      <c r="I621" s="13"/>
      <c r="J621" s="13"/>
      <c r="K621" s="13"/>
      <c r="L621" s="13"/>
      <c r="M621" s="13"/>
      <c r="N621" s="13"/>
    </row>
    <row r="622" spans="1:14" ht="18.75" customHeight="1" x14ac:dyDescent="0.35">
      <c r="A622" s="7">
        <v>4.7392717849888801E-3</v>
      </c>
      <c r="B622" s="7">
        <v>-2.4567904045323601E-2</v>
      </c>
      <c r="C622" s="7">
        <v>0</v>
      </c>
      <c r="D622" s="7">
        <v>2.1979703402975701E-2</v>
      </c>
      <c r="E622" s="7">
        <v>0</v>
      </c>
      <c r="F622" s="7">
        <v>-1.21657827136274E-2</v>
      </c>
      <c r="G622" s="3"/>
      <c r="H622" s="3"/>
      <c r="I622" s="13"/>
      <c r="J622" s="13"/>
      <c r="K622" s="13"/>
      <c r="L622" s="13"/>
      <c r="M622" s="13"/>
      <c r="N622" s="13"/>
    </row>
    <row r="623" spans="1:14" ht="18.75" customHeight="1" x14ac:dyDescent="0.35">
      <c r="A623" s="7">
        <v>-1.9093682427046999E-2</v>
      </c>
      <c r="B623" s="7">
        <v>-1.5038618156352801E-2</v>
      </c>
      <c r="C623" s="7">
        <v>-2.6320098706644701E-2</v>
      </c>
      <c r="D623" s="7">
        <v>-5.01516274413005E-2</v>
      </c>
      <c r="E623" s="7">
        <v>3.77390715735893E-2</v>
      </c>
      <c r="F623" s="7">
        <v>-6.3184203215986307E-2</v>
      </c>
      <c r="G623" s="3"/>
      <c r="H623" s="3"/>
      <c r="I623" s="13"/>
      <c r="J623" s="13"/>
      <c r="K623" s="13"/>
      <c r="L623" s="13"/>
      <c r="M623" s="13"/>
      <c r="N623" s="13"/>
    </row>
    <row r="624" spans="1:14" ht="18.75" customHeight="1" x14ac:dyDescent="0.35">
      <c r="A624" s="7">
        <v>2.3810599418779999E-2</v>
      </c>
      <c r="B624" s="7">
        <v>-2.0407482783384601E-2</v>
      </c>
      <c r="C624" s="7">
        <v>0</v>
      </c>
      <c r="D624" s="7">
        <v>-0.114926100568798</v>
      </c>
      <c r="E624" s="7">
        <v>-5.7156492273487701E-2</v>
      </c>
      <c r="F624" s="7">
        <v>-4.4449232260883403E-2</v>
      </c>
      <c r="G624" s="3"/>
      <c r="H624" s="3"/>
      <c r="I624" s="13"/>
      <c r="J624" s="13"/>
      <c r="K624" s="13"/>
      <c r="L624" s="13"/>
      <c r="M624" s="13"/>
      <c r="N624" s="13"/>
    </row>
    <row r="625" spans="1:14" ht="18.75" customHeight="1" x14ac:dyDescent="0.35">
      <c r="A625" s="7">
        <v>-4.7169169917330904E-3</v>
      </c>
      <c r="B625" s="7">
        <v>-5.1730695535267901E-3</v>
      </c>
      <c r="C625" s="7">
        <v>0</v>
      </c>
      <c r="D625" s="7">
        <v>1.9048833241338499E-2</v>
      </c>
      <c r="E625" s="7">
        <v>0</v>
      </c>
      <c r="F625" s="7">
        <v>-6.0907159932160303E-2</v>
      </c>
      <c r="G625" s="3"/>
      <c r="H625" s="3"/>
      <c r="I625" s="13"/>
      <c r="J625" s="13"/>
      <c r="K625" s="13"/>
      <c r="L625" s="13"/>
      <c r="M625" s="13"/>
      <c r="N625" s="13"/>
    </row>
    <row r="626" spans="1:14" ht="18.75" customHeight="1" x14ac:dyDescent="0.35">
      <c r="A626" s="7">
        <v>4.84522531060156E-2</v>
      </c>
      <c r="B626" s="7">
        <v>-1.5666959015408599E-2</v>
      </c>
      <c r="C626" s="7">
        <v>0</v>
      </c>
      <c r="D626" s="7">
        <v>-0.120148548880345</v>
      </c>
      <c r="E626" s="7">
        <v>4.7002954142316901E-2</v>
      </c>
      <c r="F626" s="7">
        <v>1.43899155817715E-2</v>
      </c>
      <c r="G626" s="3"/>
      <c r="H626" s="3"/>
      <c r="I626" s="13"/>
      <c r="J626" s="13"/>
      <c r="K626" s="13"/>
      <c r="L626" s="13"/>
      <c r="M626" s="13"/>
      <c r="N626" s="13"/>
    </row>
    <row r="627" spans="1:14" ht="18.75" customHeight="1" x14ac:dyDescent="0.35">
      <c r="A627" s="7">
        <v>1.12562564611111E-3</v>
      </c>
      <c r="B627" s="7">
        <v>1.5666959015408599E-2</v>
      </c>
      <c r="C627" s="7">
        <v>2.6320098706644798E-2</v>
      </c>
      <c r="D627" s="7">
        <v>-6.4582857836564995E-4</v>
      </c>
      <c r="E627" s="7">
        <v>-5.2365501646949197E-2</v>
      </c>
      <c r="F627" s="7">
        <v>1.8863356127014001E-2</v>
      </c>
      <c r="G627" s="3"/>
      <c r="H627" s="3"/>
      <c r="I627" s="13"/>
      <c r="J627" s="13"/>
      <c r="K627" s="13"/>
      <c r="L627" s="13"/>
      <c r="M627" s="13"/>
      <c r="N627" s="13"/>
    </row>
    <row r="628" spans="1:14" ht="18.75" customHeight="1" x14ac:dyDescent="0.35">
      <c r="A628" s="7">
        <v>-2.1604146605552599E-2</v>
      </c>
      <c r="B628" s="7">
        <v>5.1730695535267598E-3</v>
      </c>
      <c r="C628" s="7">
        <v>-1.3073458403191201E-2</v>
      </c>
      <c r="D628" s="7">
        <v>6.4395929484732202E-3</v>
      </c>
      <c r="E628" s="7">
        <v>-1.4443798025989701E-2</v>
      </c>
      <c r="F628" s="7">
        <v>4.6624150569251699E-3</v>
      </c>
      <c r="G628" s="3"/>
      <c r="H628" s="3"/>
      <c r="I628" s="13"/>
      <c r="J628" s="13"/>
      <c r="K628" s="13"/>
      <c r="L628" s="13"/>
      <c r="M628" s="13"/>
      <c r="N628" s="13"/>
    </row>
    <row r="629" spans="1:14" ht="18.75" customHeight="1" x14ac:dyDescent="0.35">
      <c r="A629" s="7">
        <v>0</v>
      </c>
      <c r="B629" s="7">
        <v>5.1392470666152103E-3</v>
      </c>
      <c r="C629" s="7">
        <v>-5.4073111089428999E-2</v>
      </c>
      <c r="D629" s="7">
        <v>1.27377304558193E-2</v>
      </c>
      <c r="E629" s="7">
        <v>-1.8345300335973098E-2</v>
      </c>
      <c r="F629" s="7">
        <v>0</v>
      </c>
      <c r="G629" s="3"/>
      <c r="H629" s="3"/>
      <c r="I629" s="13"/>
      <c r="J629" s="13"/>
      <c r="K629" s="13"/>
      <c r="L629" s="13"/>
      <c r="M629" s="13"/>
      <c r="N629" s="13"/>
    </row>
    <row r="630" spans="1:14" ht="18.75" customHeight="1" x14ac:dyDescent="0.35">
      <c r="A630" s="7">
        <v>6.5615558596948897E-2</v>
      </c>
      <c r="B630" s="7">
        <v>-6.3516710429030704E-2</v>
      </c>
      <c r="C630" s="7">
        <v>0</v>
      </c>
      <c r="D630" s="7">
        <v>-3.2163295028905602E-2</v>
      </c>
      <c r="E630" s="7">
        <v>-3.0079341049140802E-2</v>
      </c>
      <c r="F630" s="7">
        <v>0</v>
      </c>
      <c r="G630" s="3"/>
      <c r="H630" s="3"/>
      <c r="I630" s="13"/>
      <c r="J630" s="13"/>
      <c r="K630" s="13"/>
      <c r="L630" s="13"/>
      <c r="M630" s="13"/>
      <c r="N630" s="13"/>
    </row>
    <row r="631" spans="1:14" ht="18.75" customHeight="1" x14ac:dyDescent="0.35">
      <c r="A631" s="7">
        <v>0</v>
      </c>
      <c r="B631" s="7">
        <v>6.9603348705814694E-2</v>
      </c>
      <c r="C631" s="7">
        <v>-8.7006290325590999E-2</v>
      </c>
      <c r="D631" s="7">
        <v>-1.9800730250733301E-2</v>
      </c>
      <c r="E631" s="7">
        <v>2.2640507774148399E-2</v>
      </c>
      <c r="F631" s="7">
        <v>1.3858218388080301E-2</v>
      </c>
      <c r="G631" s="3"/>
      <c r="H631" s="3"/>
      <c r="I631" s="13"/>
      <c r="J631" s="13"/>
      <c r="K631" s="13"/>
      <c r="L631" s="13"/>
      <c r="M631" s="13"/>
      <c r="N631" s="13"/>
    </row>
    <row r="632" spans="1:14" ht="18.75" customHeight="1" x14ac:dyDescent="0.35">
      <c r="A632" s="7">
        <v>5.3677601282422598E-3</v>
      </c>
      <c r="B632" s="7">
        <v>-9.7579288292264799E-3</v>
      </c>
      <c r="C632" s="7">
        <v>-1.5269115511725599E-2</v>
      </c>
      <c r="D632" s="7">
        <v>-6.6883388273429401E-3</v>
      </c>
      <c r="E632" s="7">
        <v>0</v>
      </c>
      <c r="F632" s="7">
        <v>-3.26330015485694E-2</v>
      </c>
      <c r="G632" s="3"/>
      <c r="H632" s="3"/>
      <c r="I632" s="13"/>
      <c r="J632" s="13"/>
      <c r="K632" s="13"/>
      <c r="L632" s="13"/>
      <c r="M632" s="13"/>
      <c r="N632" s="13"/>
    </row>
    <row r="633" spans="1:14" ht="18.75" customHeight="1" x14ac:dyDescent="0.35">
      <c r="A633" s="7">
        <v>-1.0713641178814899E-3</v>
      </c>
      <c r="B633" s="7">
        <v>9.7579288292265198E-3</v>
      </c>
      <c r="C633" s="7">
        <v>1.52691155117255E-2</v>
      </c>
      <c r="D633" s="7">
        <v>-1.35123940181256E-2</v>
      </c>
      <c r="E633" s="7">
        <v>0</v>
      </c>
      <c r="F633" s="7">
        <v>0</v>
      </c>
      <c r="G633" s="3"/>
      <c r="H633" s="3"/>
      <c r="I633" s="13"/>
      <c r="J633" s="13"/>
      <c r="K633" s="13"/>
      <c r="L633" s="13"/>
      <c r="M633" s="13"/>
      <c r="N633" s="13"/>
    </row>
    <row r="634" spans="1:14" ht="18.75" customHeight="1" x14ac:dyDescent="0.35">
      <c r="A634" s="7">
        <v>-9.6931245528269292E-3</v>
      </c>
      <c r="B634" s="7">
        <v>-1.9612013889641702E-2</v>
      </c>
      <c r="C634" s="7">
        <v>1.5039471686749101E-2</v>
      </c>
      <c r="D634" s="7">
        <v>-6.8252888822375101E-3</v>
      </c>
      <c r="E634" s="7">
        <v>-3.73572902526239E-3</v>
      </c>
      <c r="F634" s="7">
        <v>-2.3983928416651201E-2</v>
      </c>
      <c r="G634" s="3"/>
      <c r="H634" s="3"/>
      <c r="I634" s="13"/>
      <c r="J634" s="13"/>
      <c r="K634" s="13"/>
      <c r="L634" s="13"/>
      <c r="M634" s="13"/>
      <c r="N634" s="13"/>
    </row>
    <row r="635" spans="1:14" ht="18.75" customHeight="1" x14ac:dyDescent="0.35">
      <c r="A635" s="7">
        <v>-3.2518402493173699E-3</v>
      </c>
      <c r="B635" s="7">
        <v>6.2371077453815198E-2</v>
      </c>
      <c r="C635" s="7">
        <v>1.48166332130887E-2</v>
      </c>
      <c r="D635" s="7">
        <v>5.33408170750128E-2</v>
      </c>
      <c r="E635" s="7">
        <v>-7.5181639497573002E-3</v>
      </c>
      <c r="F635" s="7">
        <v>6.5750184743589707E-2</v>
      </c>
      <c r="G635" s="3"/>
      <c r="H635" s="3"/>
      <c r="I635" s="13"/>
      <c r="J635" s="13"/>
      <c r="K635" s="13"/>
      <c r="L635" s="13"/>
      <c r="M635" s="13"/>
      <c r="N635" s="13"/>
    </row>
    <row r="636" spans="1:14" ht="18.75" customHeight="1" x14ac:dyDescent="0.35">
      <c r="A636" s="7">
        <v>-1.0864946600284201E-3</v>
      </c>
      <c r="B636" s="7">
        <v>-1.4050847905384099E-2</v>
      </c>
      <c r="C636" s="7">
        <v>1.45857054780136E-2</v>
      </c>
      <c r="D636" s="7">
        <v>0</v>
      </c>
      <c r="E636" s="7">
        <v>-1.1386614799128799E-2</v>
      </c>
      <c r="F636" s="7">
        <v>-1.8350695380762099E-2</v>
      </c>
      <c r="G636" s="3"/>
      <c r="H636" s="3"/>
      <c r="I636" s="13"/>
      <c r="J636" s="13"/>
      <c r="K636" s="13"/>
      <c r="L636" s="13"/>
      <c r="M636" s="13"/>
      <c r="N636" s="13"/>
    </row>
    <row r="637" spans="1:14" ht="18.75" customHeight="1" x14ac:dyDescent="0.35">
      <c r="A637" s="7">
        <v>4.2559808195089102E-2</v>
      </c>
      <c r="B637" s="7">
        <v>0</v>
      </c>
      <c r="C637" s="7">
        <v>1.4390405636118601E-2</v>
      </c>
      <c r="D637" s="7">
        <v>6.4719065280396402E-3</v>
      </c>
      <c r="E637" s="7">
        <v>3.0079341049140899E-2</v>
      </c>
      <c r="F637" s="7">
        <v>9.2174406023928998E-3</v>
      </c>
      <c r="G637" s="3"/>
      <c r="H637" s="3"/>
      <c r="I637" s="13"/>
      <c r="J637" s="13"/>
      <c r="K637" s="13"/>
      <c r="L637" s="13"/>
      <c r="M637" s="13"/>
      <c r="N637" s="13"/>
    </row>
    <row r="638" spans="1:14" ht="18.75" customHeight="1" x14ac:dyDescent="0.35">
      <c r="A638" s="7">
        <v>-4.1755858616523396E-3</v>
      </c>
      <c r="B638" s="7">
        <v>2.7907001939159098E-2</v>
      </c>
      <c r="C638" s="7">
        <v>0</v>
      </c>
      <c r="D638" s="7">
        <v>3.7984772717450398E-2</v>
      </c>
      <c r="E638" s="7">
        <v>7.3794467596475302E-3</v>
      </c>
      <c r="F638" s="7">
        <v>9.61457094906632E-2</v>
      </c>
      <c r="G638" s="3"/>
      <c r="H638" s="3"/>
      <c r="I638" s="13"/>
      <c r="J638" s="13"/>
      <c r="K638" s="13"/>
      <c r="L638" s="13"/>
      <c r="M638" s="13"/>
      <c r="N638" s="13"/>
    </row>
    <row r="639" spans="1:14" ht="18.75" customHeight="1" x14ac:dyDescent="0.35">
      <c r="A639" s="7">
        <v>-5.1513310182076499E-2</v>
      </c>
      <c r="B639" s="7">
        <v>9.1341433170137095E-3</v>
      </c>
      <c r="C639" s="7">
        <v>0</v>
      </c>
      <c r="D639" s="7">
        <v>6.1913581940600503E-3</v>
      </c>
      <c r="E639" s="7">
        <v>1.0965853576325599E-2</v>
      </c>
      <c r="F639" s="7">
        <v>-2.1055174829187302E-2</v>
      </c>
      <c r="G639" s="3"/>
      <c r="H639" s="3"/>
      <c r="I639" s="13"/>
      <c r="J639" s="13"/>
      <c r="K639" s="13"/>
      <c r="L639" s="13"/>
      <c r="M639" s="13"/>
      <c r="N639" s="13"/>
    </row>
    <row r="640" spans="1:14" ht="18.75" customHeight="1" x14ac:dyDescent="0.35">
      <c r="A640" s="7">
        <v>0</v>
      </c>
      <c r="B640" s="7">
        <v>2.2473600349755301E-2</v>
      </c>
      <c r="C640" s="7">
        <v>1.41862561822102E-2</v>
      </c>
      <c r="D640" s="7">
        <v>6.1532610300128101E-3</v>
      </c>
      <c r="E640" s="7">
        <v>-7.2986724807830904E-3</v>
      </c>
      <c r="F640" s="7">
        <v>0</v>
      </c>
      <c r="G640" s="3"/>
      <c r="H640" s="3"/>
      <c r="I640" s="13"/>
      <c r="J640" s="13"/>
      <c r="K640" s="13"/>
      <c r="L640" s="13"/>
      <c r="M640" s="13"/>
      <c r="N640" s="13"/>
    </row>
    <row r="641" spans="1:14" ht="18.75" customHeight="1" x14ac:dyDescent="0.35">
      <c r="A641" s="7">
        <v>-8.8497736556635408E-3</v>
      </c>
      <c r="B641" s="7">
        <v>-1.7934291500674899E-2</v>
      </c>
      <c r="C641" s="7">
        <v>0</v>
      </c>
      <c r="D641" s="7">
        <v>-5.0329391941523298E-2</v>
      </c>
      <c r="E641" s="7">
        <v>7.2986724807830297E-3</v>
      </c>
      <c r="F641" s="7">
        <v>2.1055174829187499E-2</v>
      </c>
      <c r="G641" s="3"/>
      <c r="H641" s="3"/>
      <c r="I641" s="13"/>
      <c r="J641" s="13"/>
      <c r="K641" s="13"/>
      <c r="L641" s="13"/>
      <c r="M641" s="13"/>
      <c r="N641" s="13"/>
    </row>
    <row r="642" spans="1:14" ht="18.75" customHeight="1" x14ac:dyDescent="0.35">
      <c r="A642" s="7">
        <v>-1.1118603935429299E-3</v>
      </c>
      <c r="B642" s="7">
        <v>3.9913910347163198E-2</v>
      </c>
      <c r="C642" s="7">
        <v>6.8060929218839994E-2</v>
      </c>
      <c r="D642" s="7">
        <v>8.0540255765414404E-2</v>
      </c>
      <c r="E642" s="7">
        <v>-2.5784133610965501E-2</v>
      </c>
      <c r="F642" s="7">
        <v>0</v>
      </c>
      <c r="G642" s="3"/>
      <c r="H642" s="3"/>
      <c r="I642" s="13"/>
      <c r="J642" s="13"/>
      <c r="K642" s="13"/>
      <c r="L642" s="13"/>
      <c r="M642" s="13"/>
      <c r="N642" s="13"/>
    </row>
    <row r="643" spans="1:14" ht="18.75" customHeight="1" x14ac:dyDescent="0.35">
      <c r="A643" s="7">
        <v>-1.0061567066379701E-2</v>
      </c>
      <c r="B643" s="7">
        <v>-3.5401753830738E-2</v>
      </c>
      <c r="C643" s="7">
        <v>-4.02782559871247E-2</v>
      </c>
      <c r="D643" s="7">
        <v>-8.0540255765414404E-2</v>
      </c>
      <c r="E643" s="7">
        <v>1.11331261242515E-2</v>
      </c>
      <c r="F643" s="7">
        <v>0</v>
      </c>
      <c r="G643" s="3"/>
      <c r="H643" s="3"/>
      <c r="I643" s="13"/>
      <c r="J643" s="13"/>
      <c r="K643" s="13"/>
      <c r="L643" s="13"/>
      <c r="M643" s="13"/>
      <c r="N643" s="13"/>
    </row>
    <row r="644" spans="1:14" ht="18.75" customHeight="1" x14ac:dyDescent="0.35">
      <c r="A644" s="7">
        <v>1.8921142423444001E-2</v>
      </c>
      <c r="B644" s="7">
        <v>-5.5573076354471999E-2</v>
      </c>
      <c r="C644" s="7">
        <v>-5.6359335050044E-2</v>
      </c>
      <c r="D644" s="7">
        <v>-3.2786701875346401E-2</v>
      </c>
      <c r="E644" s="7">
        <v>-2.2387019099271099E-2</v>
      </c>
      <c r="F644" s="7">
        <v>0</v>
      </c>
      <c r="G644" s="3"/>
      <c r="H644" s="3"/>
      <c r="I644" s="13"/>
      <c r="J644" s="13"/>
      <c r="K644" s="13"/>
      <c r="L644" s="13"/>
      <c r="M644" s="13"/>
      <c r="N644" s="13"/>
    </row>
    <row r="645" spans="1:14" ht="18.75" customHeight="1" x14ac:dyDescent="0.35">
      <c r="A645" s="7">
        <v>3.3022452966741901E-3</v>
      </c>
      <c r="B645" s="7">
        <v>1.4183745187733699E-2</v>
      </c>
      <c r="C645" s="7">
        <v>-1.45857054780136E-2</v>
      </c>
      <c r="D645" s="7">
        <v>6.6439019951122702E-3</v>
      </c>
      <c r="E645" s="7">
        <v>-8.6670284775787407E-2</v>
      </c>
      <c r="F645" s="7">
        <v>0</v>
      </c>
      <c r="G645" s="3"/>
      <c r="H645" s="3"/>
      <c r="I645" s="13"/>
      <c r="J645" s="13"/>
      <c r="K645" s="13"/>
      <c r="L645" s="13"/>
      <c r="M645" s="13"/>
      <c r="N645" s="13"/>
    </row>
    <row r="646" spans="1:14" ht="18.75" customHeight="1" x14ac:dyDescent="0.35">
      <c r="A646" s="7">
        <v>0</v>
      </c>
      <c r="B646" s="7">
        <v>5.0359601888115099E-2</v>
      </c>
      <c r="C646" s="7">
        <v>1.45857054780136E-2</v>
      </c>
      <c r="D646" s="7">
        <v>-5.4429829866577302E-2</v>
      </c>
      <c r="E646" s="7">
        <v>-9.9433034951273994E-2</v>
      </c>
      <c r="F646" s="7">
        <v>1.65306623535709E-2</v>
      </c>
      <c r="G646" s="3"/>
      <c r="H646" s="3"/>
      <c r="I646" s="13"/>
      <c r="J646" s="13"/>
      <c r="K646" s="13"/>
      <c r="L646" s="13"/>
      <c r="M646" s="13"/>
      <c r="N646" s="13"/>
    </row>
    <row r="647" spans="1:14" ht="18.75" customHeight="1" x14ac:dyDescent="0.35">
      <c r="A647" s="7">
        <v>-4.4055198622644301E-3</v>
      </c>
      <c r="B647" s="7">
        <v>-7.8931168933125503E-2</v>
      </c>
      <c r="C647" s="7">
        <v>-7.5216807164961999E-2</v>
      </c>
      <c r="D647" s="7">
        <v>-5.7574587786361299E-2</v>
      </c>
      <c r="E647" s="7">
        <v>0</v>
      </c>
      <c r="F647" s="7">
        <v>0</v>
      </c>
      <c r="G647" s="3"/>
      <c r="H647" s="3"/>
      <c r="I647" s="13"/>
      <c r="J647" s="13"/>
      <c r="K647" s="13"/>
      <c r="L647" s="13"/>
      <c r="M647" s="13"/>
      <c r="N647" s="13"/>
    </row>
    <row r="648" spans="1:14" ht="18.75" customHeight="1" x14ac:dyDescent="0.35">
      <c r="A648" s="7">
        <v>-9.4868546886164404E-2</v>
      </c>
      <c r="B648" s="7">
        <v>-6.4861405063605798E-2</v>
      </c>
      <c r="C648" s="7">
        <v>-3.1752251809785498E-2</v>
      </c>
      <c r="D648" s="7">
        <v>-0.117783035656383</v>
      </c>
      <c r="E648" s="7">
        <v>0</v>
      </c>
      <c r="F648" s="7">
        <v>0</v>
      </c>
      <c r="G648" s="3"/>
      <c r="H648" s="3"/>
      <c r="I648" s="13"/>
      <c r="J648" s="13"/>
      <c r="K648" s="13"/>
      <c r="L648" s="13"/>
      <c r="M648" s="13"/>
      <c r="N648" s="13"/>
    </row>
    <row r="649" spans="1:14" ht="18.75" customHeight="1" x14ac:dyDescent="0.35">
      <c r="A649" s="7">
        <v>1.2126754761174099E-3</v>
      </c>
      <c r="B649" s="7">
        <v>1.5344605398117E-2</v>
      </c>
      <c r="C649" s="7">
        <v>4.7258133085170698E-2</v>
      </c>
      <c r="D649" s="7">
        <v>5.6701438097407797E-2</v>
      </c>
      <c r="E649" s="7">
        <v>6.59600789585678E-2</v>
      </c>
      <c r="F649" s="7">
        <v>0</v>
      </c>
      <c r="G649" s="3"/>
      <c r="H649" s="3"/>
      <c r="I649" s="13"/>
      <c r="J649" s="13"/>
      <c r="K649" s="13"/>
      <c r="L649" s="13"/>
      <c r="M649" s="13"/>
      <c r="N649" s="13"/>
    </row>
    <row r="650" spans="1:14" ht="18.75" customHeight="1" x14ac:dyDescent="0.35">
      <c r="A650" s="7">
        <v>0.123379096406109</v>
      </c>
      <c r="B650" s="7">
        <v>6.8659582389504301E-2</v>
      </c>
      <c r="C650" s="7">
        <v>5.9710925889577E-2</v>
      </c>
      <c r="D650" s="7">
        <v>0.132543897715763</v>
      </c>
      <c r="E650" s="7">
        <v>0.120143240768494</v>
      </c>
      <c r="F650" s="7">
        <v>-2.0706380980013199E-2</v>
      </c>
      <c r="G650" s="3"/>
      <c r="H650" s="3"/>
      <c r="I650" s="13"/>
      <c r="J650" s="13"/>
      <c r="K650" s="13"/>
      <c r="L650" s="13"/>
      <c r="M650" s="13"/>
      <c r="N650" s="13"/>
    </row>
    <row r="651" spans="1:14" ht="18.75" customHeight="1" x14ac:dyDescent="0.35">
      <c r="A651" s="7">
        <v>-6.3178895393007806E-2</v>
      </c>
      <c r="B651" s="7">
        <v>0.10345844378466899</v>
      </c>
      <c r="C651" s="7">
        <v>4.2564479947739702E-2</v>
      </c>
      <c r="D651" s="7">
        <v>6.0213010848345898E-2</v>
      </c>
      <c r="E651" s="7">
        <v>-1.1386614799128799E-2</v>
      </c>
      <c r="F651" s="7">
        <v>4.1757186264420997E-3</v>
      </c>
      <c r="G651" s="3"/>
      <c r="H651" s="3"/>
      <c r="I651" s="13"/>
      <c r="J651" s="13"/>
      <c r="K651" s="13"/>
      <c r="L651" s="13"/>
      <c r="M651" s="13"/>
      <c r="N651" s="13"/>
    </row>
    <row r="652" spans="1:14" ht="18.75" customHeight="1" x14ac:dyDescent="0.35">
      <c r="A652" s="7">
        <v>5.4199404411120998E-3</v>
      </c>
      <c r="B652" s="7">
        <v>2.1143174603093E-2</v>
      </c>
      <c r="C652" s="7">
        <v>2.7401998694174898E-2</v>
      </c>
      <c r="D652" s="7">
        <v>3.82267491990066E-2</v>
      </c>
      <c r="E652" s="7">
        <v>6.6443776888620798E-2</v>
      </c>
      <c r="F652" s="7">
        <v>4.1583544830461798E-3</v>
      </c>
      <c r="G652" s="3"/>
      <c r="H652" s="3"/>
      <c r="I652" s="13"/>
      <c r="J652" s="13"/>
      <c r="K652" s="13"/>
      <c r="L652" s="13"/>
      <c r="M652" s="13"/>
      <c r="N652" s="13"/>
    </row>
    <row r="653" spans="1:14" ht="18.75" customHeight="1" x14ac:dyDescent="0.35">
      <c r="A653" s="7">
        <v>-5.4199404411121397E-3</v>
      </c>
      <c r="B653" s="7">
        <v>4.17920058759985E-3</v>
      </c>
      <c r="C653" s="7">
        <v>-1.36071435918706E-2</v>
      </c>
      <c r="D653" s="7">
        <v>0</v>
      </c>
      <c r="E653" s="7">
        <v>1.7700184994560799E-2</v>
      </c>
      <c r="F653" s="7">
        <v>0</v>
      </c>
      <c r="G653" s="3"/>
      <c r="H653" s="3"/>
      <c r="I653" s="13"/>
      <c r="J653" s="13"/>
      <c r="K653" s="13"/>
      <c r="L653" s="13"/>
      <c r="M653" s="13"/>
      <c r="N653" s="13"/>
    </row>
    <row r="654" spans="1:14" ht="18.75" customHeight="1" x14ac:dyDescent="0.35">
      <c r="A654" s="7">
        <v>-2.1762893963756199E-3</v>
      </c>
      <c r="B654" s="7">
        <v>8.2941835454030492E-3</v>
      </c>
      <c r="C654" s="7">
        <v>4.02782559871247E-2</v>
      </c>
      <c r="D654" s="7">
        <v>3.0768635258011601E-2</v>
      </c>
      <c r="E654" s="7">
        <v>-1.41332691857976E-2</v>
      </c>
      <c r="F654" s="7">
        <v>0</v>
      </c>
      <c r="G654" s="3"/>
      <c r="H654" s="3"/>
      <c r="I654" s="13"/>
      <c r="J654" s="13"/>
      <c r="K654" s="13"/>
      <c r="L654" s="13"/>
      <c r="M654" s="13"/>
      <c r="N654" s="13"/>
    </row>
    <row r="655" spans="1:14" ht="18.75" customHeight="1" x14ac:dyDescent="0.35">
      <c r="A655" s="7">
        <v>-1.42623576965641E-2</v>
      </c>
      <c r="B655" s="7">
        <v>2.85173475380966E-2</v>
      </c>
      <c r="C655" s="7">
        <v>-1.32466403034536E-2</v>
      </c>
      <c r="D655" s="7">
        <v>0</v>
      </c>
      <c r="E655" s="7">
        <v>3.1525598830574098E-2</v>
      </c>
      <c r="F655" s="7">
        <v>0</v>
      </c>
      <c r="G655" s="3"/>
      <c r="H655" s="3"/>
      <c r="I655" s="13"/>
      <c r="J655" s="13"/>
      <c r="K655" s="13"/>
      <c r="L655" s="13"/>
      <c r="M655" s="13"/>
      <c r="N655" s="13"/>
    </row>
    <row r="656" spans="1:14" ht="18.75" customHeight="1" x14ac:dyDescent="0.35">
      <c r="A656" s="7">
        <v>9.8819696125286904E-2</v>
      </c>
      <c r="B656" s="7">
        <v>4.3227869304725199E-2</v>
      </c>
      <c r="C656" s="7">
        <v>6.4532646034704405E-2</v>
      </c>
      <c r="D656" s="7">
        <v>4.73500352981025E-2</v>
      </c>
      <c r="E656" s="7">
        <v>6.0217665164987701E-2</v>
      </c>
      <c r="F656" s="7">
        <v>9.1148592149801602E-2</v>
      </c>
      <c r="G656" s="3"/>
      <c r="H656" s="3"/>
      <c r="I656" s="13"/>
      <c r="J656" s="13"/>
      <c r="K656" s="13"/>
      <c r="L656" s="13"/>
      <c r="M656" s="13"/>
      <c r="N656" s="13"/>
    </row>
    <row r="657" spans="1:14" ht="18.75" customHeight="1" x14ac:dyDescent="0.35">
      <c r="A657" s="7">
        <v>-8.2381049032347206E-2</v>
      </c>
      <c r="B657" s="7">
        <v>1.9048836816677801E-2</v>
      </c>
      <c r="C657" s="7">
        <v>-5.1286005731250701E-2</v>
      </c>
      <c r="D657" s="7">
        <v>1.7190684683096601E-2</v>
      </c>
      <c r="E657" s="7">
        <v>2.56440753921106E-2</v>
      </c>
      <c r="F657" s="7">
        <v>3.7182149880797599E-2</v>
      </c>
      <c r="G657" s="3"/>
      <c r="H657" s="3"/>
      <c r="I657" s="13"/>
      <c r="J657" s="13"/>
      <c r="K657" s="13"/>
      <c r="L657" s="13"/>
      <c r="M657" s="13"/>
      <c r="N657" s="13"/>
    </row>
    <row r="658" spans="1:14" ht="18.75" customHeight="1" x14ac:dyDescent="0.35">
      <c r="A658" s="7">
        <v>7.33313131620104E-2</v>
      </c>
      <c r="B658" s="7">
        <v>1.12564280571349E-2</v>
      </c>
      <c r="C658" s="7">
        <v>6.3709924566954401E-2</v>
      </c>
      <c r="D658" s="7">
        <v>-5.6974556984862599E-3</v>
      </c>
      <c r="E658" s="7">
        <v>-5.19590737098422E-2</v>
      </c>
      <c r="F658" s="7">
        <v>-1.4707378074009E-2</v>
      </c>
      <c r="G658" s="3"/>
      <c r="H658" s="3"/>
      <c r="I658" s="13"/>
      <c r="J658" s="13"/>
      <c r="K658" s="13"/>
      <c r="L658" s="13"/>
      <c r="M658" s="13"/>
      <c r="N658" s="13"/>
    </row>
    <row r="659" spans="1:14" ht="18.75" customHeight="1" x14ac:dyDescent="0.35">
      <c r="A659" s="7">
        <v>-4.6520083162996197E-2</v>
      </c>
      <c r="B659" s="7">
        <v>1.07200296133568E-3</v>
      </c>
      <c r="C659" s="7">
        <v>-7.6956564870408098E-2</v>
      </c>
      <c r="D659" s="7">
        <v>0</v>
      </c>
      <c r="E659" s="7">
        <v>1.3244056553500401E-2</v>
      </c>
      <c r="F659" s="7">
        <v>4.7023784333354003E-2</v>
      </c>
      <c r="G659" s="3"/>
      <c r="H659" s="3"/>
      <c r="I659" s="13"/>
      <c r="J659" s="13"/>
      <c r="K659" s="13"/>
      <c r="L659" s="13"/>
      <c r="M659" s="13"/>
      <c r="N659" s="13"/>
    </row>
    <row r="660" spans="1:14" ht="18.75" customHeight="1" x14ac:dyDescent="0.35">
      <c r="A660" s="7">
        <v>1.3662766426474101E-2</v>
      </c>
      <c r="B660" s="7">
        <v>6.3643200672023996E-3</v>
      </c>
      <c r="C660" s="7">
        <v>-1.3424472091800499E-2</v>
      </c>
      <c r="D660" s="7">
        <v>0</v>
      </c>
      <c r="E660" s="7">
        <v>6.5568269199137797E-3</v>
      </c>
      <c r="F660" s="7">
        <v>-1.4231242097049301E-2</v>
      </c>
      <c r="G660" s="3"/>
      <c r="H660" s="3"/>
      <c r="I660" s="13"/>
      <c r="J660" s="13"/>
      <c r="K660" s="13"/>
      <c r="L660" s="13"/>
      <c r="M660" s="13"/>
      <c r="N660" s="13"/>
    </row>
    <row r="661" spans="1:14" ht="18.75" customHeight="1" x14ac:dyDescent="0.35">
      <c r="A661" s="7">
        <v>-6.4677710321426607E-2</v>
      </c>
      <c r="B661" s="7">
        <v>0</v>
      </c>
      <c r="C661" s="7">
        <v>2.6671112395254E-2</v>
      </c>
      <c r="D661" s="7">
        <v>0</v>
      </c>
      <c r="E661" s="7">
        <v>0</v>
      </c>
      <c r="F661" s="7">
        <v>3.5781127131576098E-3</v>
      </c>
      <c r="G661" s="3"/>
      <c r="H661" s="3"/>
      <c r="I661" s="13"/>
      <c r="J661" s="13"/>
      <c r="K661" s="13"/>
      <c r="L661" s="13"/>
      <c r="M661" s="13"/>
      <c r="N661" s="13"/>
    </row>
    <row r="662" spans="1:14" ht="18.75" customHeight="1" x14ac:dyDescent="0.35">
      <c r="A662" s="7">
        <v>3.2861816104267798E-2</v>
      </c>
      <c r="B662" s="7">
        <v>2.55974393394603E-2</v>
      </c>
      <c r="C662" s="7">
        <v>-9.6637591037168694E-2</v>
      </c>
      <c r="D662" s="7">
        <v>3.9216885714628599E-2</v>
      </c>
      <c r="E662" s="7">
        <v>-3.6608549924821002E-2</v>
      </c>
      <c r="F662" s="7">
        <v>0</v>
      </c>
      <c r="G662" s="3"/>
      <c r="H662" s="3"/>
      <c r="I662" s="13"/>
      <c r="J662" s="13"/>
      <c r="K662" s="13"/>
      <c r="L662" s="13"/>
      <c r="M662" s="13"/>
      <c r="N662" s="13"/>
    </row>
    <row r="663" spans="1:14" ht="18.75" customHeight="1" x14ac:dyDescent="0.35">
      <c r="A663" s="7">
        <v>9.4526032294339701E-2</v>
      </c>
      <c r="B663" s="7">
        <v>-6.3339027241810994E-2</v>
      </c>
      <c r="C663" s="7">
        <v>-0.12323144398021001</v>
      </c>
      <c r="D663" s="7">
        <v>-0.12882878525535299</v>
      </c>
      <c r="E663" s="7">
        <v>-1.7095000395849401E-2</v>
      </c>
      <c r="F663" s="7">
        <v>0</v>
      </c>
      <c r="G663" s="3"/>
      <c r="H663" s="3"/>
      <c r="I663" s="13"/>
      <c r="J663" s="13"/>
      <c r="K663" s="13"/>
      <c r="L663" s="13"/>
      <c r="M663" s="13"/>
      <c r="N663" s="13"/>
    </row>
    <row r="664" spans="1:14" ht="18.75" customHeight="1" x14ac:dyDescent="0.35">
      <c r="A664" s="7">
        <v>-6.8992910812145994E-2</v>
      </c>
      <c r="B664" s="7">
        <v>-3.52263878887226E-2</v>
      </c>
      <c r="C664" s="7">
        <v>1.6262385005462201E-2</v>
      </c>
      <c r="D664" s="7">
        <v>6.0618752838173202E-2</v>
      </c>
      <c r="E664" s="7">
        <v>2.0476751210662801E-2</v>
      </c>
      <c r="F664" s="7">
        <v>-7.16907430539848E-3</v>
      </c>
      <c r="G664" s="3"/>
      <c r="H664" s="3"/>
      <c r="I664" s="13"/>
      <c r="J664" s="13"/>
      <c r="K664" s="13"/>
      <c r="L664" s="13"/>
      <c r="M664" s="13"/>
      <c r="N664" s="13"/>
    </row>
    <row r="665" spans="1:14" ht="18.75" customHeight="1" x14ac:dyDescent="0.35">
      <c r="A665" s="7">
        <v>3.9140089471487199E-2</v>
      </c>
      <c r="B665" s="7">
        <v>-3.9956859794057402E-3</v>
      </c>
      <c r="C665" s="7">
        <v>-1.62623850054621E-2</v>
      </c>
      <c r="D665" s="7">
        <v>-3.59285737224131E-2</v>
      </c>
      <c r="E665" s="7">
        <v>2.6669972190093899E-2</v>
      </c>
      <c r="F665" s="7">
        <v>-1.44942025700546E-2</v>
      </c>
      <c r="G665" s="3"/>
      <c r="H665" s="3"/>
      <c r="I665" s="13"/>
      <c r="J665" s="13"/>
      <c r="K665" s="13"/>
      <c r="L665" s="13"/>
      <c r="M665" s="13"/>
      <c r="N665" s="13"/>
    </row>
    <row r="666" spans="1:14" ht="18.75" customHeight="1" x14ac:dyDescent="0.35">
      <c r="A666" s="7">
        <v>-1.01524177690027E-2</v>
      </c>
      <c r="B666" s="7">
        <v>-1.20718173239516E-2</v>
      </c>
      <c r="C666" s="7">
        <v>1.6262385005462201E-2</v>
      </c>
      <c r="D666" s="7">
        <v>3.00294072396134E-2</v>
      </c>
      <c r="E666" s="7">
        <v>-6.6001028077437704E-3</v>
      </c>
      <c r="F666" s="7">
        <v>7.2733612936815503E-3</v>
      </c>
      <c r="G666" s="3"/>
      <c r="H666" s="3"/>
      <c r="I666" s="13"/>
      <c r="J666" s="13"/>
      <c r="K666" s="13"/>
      <c r="L666" s="13"/>
      <c r="M666" s="13"/>
      <c r="N666" s="13"/>
    </row>
    <row r="667" spans="1:14" ht="18.75" customHeight="1" x14ac:dyDescent="0.35">
      <c r="A667" s="7">
        <v>1.01524177690026E-2</v>
      </c>
      <c r="B667" s="7">
        <v>1.2071817323951701E-2</v>
      </c>
      <c r="C667" s="7">
        <v>3.1752251809785498E-2</v>
      </c>
      <c r="D667" s="7">
        <v>2.9162210391228498E-2</v>
      </c>
      <c r="E667" s="7">
        <v>7.0314242667829693E-2</v>
      </c>
      <c r="F667" s="7">
        <v>1.43899155817717E-2</v>
      </c>
      <c r="G667" s="3"/>
      <c r="H667" s="3"/>
      <c r="I667" s="13"/>
      <c r="J667" s="13"/>
      <c r="K667" s="13"/>
      <c r="L667" s="13"/>
      <c r="M667" s="13"/>
      <c r="N667" s="13"/>
    </row>
    <row r="668" spans="1:14" ht="18.75" customHeight="1" x14ac:dyDescent="0.35">
      <c r="A668" s="7">
        <v>1.00503812323843E-2</v>
      </c>
      <c r="B668" s="7">
        <v>-1.20718173239516E-2</v>
      </c>
      <c r="C668" s="7">
        <v>-3.1752251809785498E-2</v>
      </c>
      <c r="D668" s="7">
        <v>-3.5096383652154797E-2</v>
      </c>
      <c r="E668" s="7">
        <v>1.83512483914311E-2</v>
      </c>
      <c r="F668" s="7">
        <v>-1.43899155817717E-2</v>
      </c>
      <c r="G668" s="3"/>
      <c r="H668" s="3"/>
      <c r="I668" s="13"/>
      <c r="J668" s="13"/>
      <c r="K668" s="13"/>
      <c r="L668" s="13"/>
      <c r="M668" s="13"/>
      <c r="N668" s="13"/>
    </row>
    <row r="669" spans="1:14" ht="18.75" customHeight="1" x14ac:dyDescent="0.35">
      <c r="A669" s="7">
        <v>-1.00503812323843E-2</v>
      </c>
      <c r="B669" s="7">
        <v>3.5792628060656799E-2</v>
      </c>
      <c r="C669" s="7">
        <v>7.7566720283645196E-2</v>
      </c>
      <c r="D669" s="7">
        <v>9.6390958493943704E-2</v>
      </c>
      <c r="E669" s="7">
        <v>1.8016930502343698E-2</v>
      </c>
      <c r="F669" s="7">
        <v>2.8570686386181099E-2</v>
      </c>
      <c r="G669" s="3"/>
      <c r="H669" s="3"/>
      <c r="I669" s="13"/>
      <c r="J669" s="13"/>
      <c r="K669" s="13"/>
      <c r="L669" s="13"/>
      <c r="M669" s="13"/>
      <c r="N669" s="13"/>
    </row>
    <row r="670" spans="1:14" ht="18.75" customHeight="1" x14ac:dyDescent="0.35">
      <c r="A670" s="7">
        <v>-6.8992891745381896E-2</v>
      </c>
      <c r="B670" s="7">
        <v>3.83200332619162E-2</v>
      </c>
      <c r="C670" s="7">
        <v>5.7979000509430903E-2</v>
      </c>
      <c r="D670" s="7">
        <v>4.7505447539594098E-2</v>
      </c>
      <c r="E670" s="7">
        <v>1.7701603415163601E-2</v>
      </c>
      <c r="F670" s="7">
        <v>-2.1349845109807902E-2</v>
      </c>
      <c r="G670" s="3"/>
      <c r="H670" s="3"/>
      <c r="I670" s="13"/>
      <c r="J670" s="13"/>
      <c r="K670" s="13"/>
      <c r="L670" s="13"/>
      <c r="M670" s="13"/>
      <c r="N670" s="13"/>
    </row>
    <row r="671" spans="1:14" ht="18.75" customHeight="1" x14ac:dyDescent="0.35">
      <c r="A671" s="7">
        <v>8.6207821696307908E-3</v>
      </c>
      <c r="B671" s="7">
        <v>1.49228177718576E-2</v>
      </c>
      <c r="C671" s="7">
        <v>2.7782673231715301E-2</v>
      </c>
      <c r="D671" s="7">
        <v>2.0406907025542799E-2</v>
      </c>
      <c r="E671" s="7">
        <v>4.0119914102927902E-2</v>
      </c>
      <c r="F671" s="7">
        <v>2.1349845109807801E-2</v>
      </c>
      <c r="G671" s="3"/>
      <c r="H671" s="3"/>
      <c r="I671" s="13"/>
      <c r="J671" s="13"/>
      <c r="K671" s="13"/>
      <c r="L671" s="13"/>
      <c r="M671" s="13"/>
      <c r="N671" s="13"/>
    </row>
    <row r="672" spans="1:14" ht="18.75" customHeight="1" x14ac:dyDescent="0.35">
      <c r="A672" s="7">
        <v>5.0219691806748498E-2</v>
      </c>
      <c r="B672" s="7">
        <v>5.4068945368077097E-2</v>
      </c>
      <c r="C672" s="7">
        <v>2.7031615683671101E-2</v>
      </c>
      <c r="D672" s="7">
        <v>3.4746774076746603E-2</v>
      </c>
      <c r="E672" s="7">
        <v>-5.1887294572885503E-2</v>
      </c>
      <c r="F672" s="7">
        <v>-1.4180770804409401E-2</v>
      </c>
      <c r="G672" s="3"/>
      <c r="H672" s="3"/>
      <c r="I672" s="13"/>
      <c r="J672" s="13"/>
      <c r="K672" s="13"/>
      <c r="L672" s="13"/>
      <c r="M672" s="13"/>
      <c r="N672" s="13"/>
    </row>
    <row r="673" spans="1:14" ht="18.75" customHeight="1" x14ac:dyDescent="0.35">
      <c r="A673" s="7">
        <v>-2.0619382706773399E-2</v>
      </c>
      <c r="B673" s="7">
        <v>1.7392277776099498E-2</v>
      </c>
      <c r="C673" s="7">
        <v>3.9211932767011203E-2</v>
      </c>
      <c r="D673" s="7">
        <v>-4.8894994672051204E-3</v>
      </c>
      <c r="E673" s="7">
        <v>0</v>
      </c>
      <c r="F673" s="7">
        <v>0</v>
      </c>
      <c r="G673" s="3"/>
      <c r="H673" s="3"/>
      <c r="I673" s="13"/>
      <c r="J673" s="13"/>
      <c r="K673" s="13"/>
      <c r="L673" s="13"/>
      <c r="M673" s="13"/>
      <c r="N673" s="13"/>
    </row>
    <row r="674" spans="1:14" ht="18.75" customHeight="1" x14ac:dyDescent="0.35">
      <c r="A674" s="7">
        <v>4.0822181708160203E-2</v>
      </c>
      <c r="B674" s="7">
        <v>-4.2262186286045E-2</v>
      </c>
      <c r="C674" s="7">
        <v>-6.6243548450682296E-2</v>
      </c>
      <c r="D674" s="7">
        <v>-7.1096221216130101E-2</v>
      </c>
      <c r="E674" s="7">
        <v>-1.7909370316723901E-2</v>
      </c>
      <c r="F674" s="7">
        <v>1.41807708044095E-2</v>
      </c>
      <c r="G674" s="3"/>
      <c r="H674" s="3"/>
      <c r="I674" s="13"/>
      <c r="J674" s="13"/>
      <c r="K674" s="13"/>
      <c r="L674" s="13"/>
      <c r="M674" s="13"/>
      <c r="N674" s="13"/>
    </row>
    <row r="675" spans="1:14" ht="18.75" customHeight="1" x14ac:dyDescent="0.35">
      <c r="A675" s="7">
        <v>-2.7371177173147101E-2</v>
      </c>
      <c r="B675" s="7">
        <v>-1.08493025921767E-2</v>
      </c>
      <c r="C675" s="7">
        <v>1.36071435918706E-2</v>
      </c>
      <c r="D675" s="7">
        <v>-2.66734079585484E-2</v>
      </c>
      <c r="E675" s="7">
        <v>1.1975147371518001E-2</v>
      </c>
      <c r="F675" s="7">
        <v>4.0210491939593397E-2</v>
      </c>
      <c r="G675" s="3"/>
      <c r="H675" s="3"/>
      <c r="I675" s="13"/>
      <c r="J675" s="13"/>
      <c r="K675" s="13"/>
      <c r="L675" s="13"/>
      <c r="M675" s="13"/>
      <c r="N675" s="13"/>
    </row>
    <row r="676" spans="1:14" ht="18.75" customHeight="1" x14ac:dyDescent="0.35">
      <c r="A676" s="7">
        <v>1.7320795940762801E-2</v>
      </c>
      <c r="B676" s="7">
        <v>3.6277481958731498E-3</v>
      </c>
      <c r="C676" s="7">
        <v>-1.36071435918706E-2</v>
      </c>
      <c r="D676" s="7">
        <v>-5.4195558682297602E-3</v>
      </c>
      <c r="E676" s="7">
        <v>-5.9696482735447703E-3</v>
      </c>
      <c r="F676" s="7">
        <v>1.7495438143381899E-2</v>
      </c>
      <c r="G676" s="3"/>
      <c r="H676" s="3"/>
      <c r="I676" s="13"/>
      <c r="J676" s="13"/>
      <c r="K676" s="13"/>
      <c r="L676" s="13"/>
      <c r="M676" s="13"/>
      <c r="N676" s="13"/>
    </row>
    <row r="677" spans="1:14" ht="18.75" customHeight="1" x14ac:dyDescent="0.35">
      <c r="A677" s="7">
        <v>1.00503812323843E-2</v>
      </c>
      <c r="B677" s="7">
        <v>0</v>
      </c>
      <c r="C677" s="7">
        <v>0</v>
      </c>
      <c r="D677" s="7">
        <v>5.4195558682297801E-3</v>
      </c>
      <c r="E677" s="7">
        <v>0</v>
      </c>
      <c r="F677" s="7">
        <v>-5.7994543303955797E-3</v>
      </c>
      <c r="G677" s="3"/>
      <c r="H677" s="3"/>
      <c r="I677" s="13"/>
      <c r="J677" s="13"/>
      <c r="K677" s="13"/>
      <c r="L677" s="13"/>
      <c r="M677" s="13"/>
      <c r="N677" s="13"/>
    </row>
    <row r="678" spans="1:14" ht="18.75" customHeight="1" x14ac:dyDescent="0.35">
      <c r="A678" s="7">
        <v>9.9500973316177001E-3</v>
      </c>
      <c r="B678" s="7">
        <v>-3.6277481958731802E-3</v>
      </c>
      <c r="C678" s="7">
        <v>0</v>
      </c>
      <c r="D678" s="7">
        <v>0</v>
      </c>
      <c r="E678" s="7">
        <v>5.9696482735448302E-3</v>
      </c>
      <c r="F678" s="7">
        <v>1.7293752700129901E-2</v>
      </c>
      <c r="G678" s="3"/>
      <c r="H678" s="3"/>
      <c r="I678" s="13"/>
      <c r="J678" s="13"/>
      <c r="K678" s="13"/>
      <c r="L678" s="13"/>
      <c r="M678" s="13"/>
      <c r="N678" s="13"/>
    </row>
    <row r="679" spans="1:14" ht="18.75" customHeight="1" x14ac:dyDescent="0.35">
      <c r="A679" s="7">
        <v>-2.60795523104356E-2</v>
      </c>
      <c r="B679" s="7">
        <v>-3.64095668445497E-3</v>
      </c>
      <c r="C679" s="7">
        <v>0</v>
      </c>
      <c r="D679" s="7">
        <v>-5.4195558682297602E-3</v>
      </c>
      <c r="E679" s="7">
        <v>5.93422294520588E-3</v>
      </c>
      <c r="F679" s="7">
        <v>5.6956574389366004E-3</v>
      </c>
      <c r="G679" s="3"/>
      <c r="H679" s="3"/>
      <c r="I679" s="13"/>
      <c r="J679" s="13"/>
      <c r="K679" s="13"/>
      <c r="L679" s="13"/>
      <c r="M679" s="13"/>
      <c r="N679" s="13"/>
    </row>
    <row r="680" spans="1:14" ht="18.75" customHeight="1" x14ac:dyDescent="0.35">
      <c r="A680" s="7">
        <v>-6.2913817998948199E-2</v>
      </c>
      <c r="B680" s="7">
        <v>-3.65966134872265E-3</v>
      </c>
      <c r="C680" s="7">
        <v>0</v>
      </c>
      <c r="D680" s="7">
        <v>1.08177007536747E-2</v>
      </c>
      <c r="E680" s="7">
        <v>-2.3951153447549701E-2</v>
      </c>
      <c r="F680" s="7">
        <v>4.98738147242156E-2</v>
      </c>
      <c r="G680" s="3"/>
      <c r="H680" s="3"/>
      <c r="I680" s="13"/>
      <c r="J680" s="13"/>
      <c r="K680" s="13"/>
      <c r="L680" s="13"/>
      <c r="M680" s="13"/>
      <c r="N680" s="13"/>
    </row>
    <row r="681" spans="1:14" ht="18.75" customHeight="1" x14ac:dyDescent="0.35">
      <c r="A681" s="7">
        <v>3.7179023204440997E-2</v>
      </c>
      <c r="B681" s="7">
        <v>3.6596613487226899E-3</v>
      </c>
      <c r="C681" s="7">
        <v>0</v>
      </c>
      <c r="D681" s="7">
        <v>0</v>
      </c>
      <c r="E681" s="7">
        <v>-1.21941908864371E-2</v>
      </c>
      <c r="F681" s="7">
        <v>-5.5569472163152202E-2</v>
      </c>
      <c r="G681" s="3"/>
      <c r="H681" s="3"/>
      <c r="I681" s="13"/>
      <c r="J681" s="13"/>
      <c r="K681" s="13"/>
      <c r="L681" s="13"/>
      <c r="M681" s="13"/>
      <c r="N681" s="13"/>
    </row>
    <row r="682" spans="1:14" ht="18.75" customHeight="1" x14ac:dyDescent="0.35">
      <c r="A682" s="7">
        <v>-4.1517444621069502E-2</v>
      </c>
      <c r="B682" s="7">
        <v>3.64095668445496E-3</v>
      </c>
      <c r="C682" s="7">
        <v>2.7031615683671101E-2</v>
      </c>
      <c r="D682" s="7">
        <v>2.1275263073103401E-2</v>
      </c>
      <c r="E682" s="7">
        <v>-6.1570575049940896E-3</v>
      </c>
      <c r="F682" s="7">
        <v>2.2599675239142501E-2</v>
      </c>
      <c r="G682" s="3"/>
      <c r="H682" s="3"/>
      <c r="I682" s="13"/>
      <c r="J682" s="13"/>
      <c r="K682" s="13"/>
      <c r="L682" s="13"/>
      <c r="M682" s="13"/>
      <c r="N682" s="13"/>
    </row>
    <row r="683" spans="1:14" ht="18.75" customHeight="1" x14ac:dyDescent="0.35">
      <c r="A683" s="7">
        <v>3.9429751706397002E-2</v>
      </c>
      <c r="B683" s="7">
        <v>7.2477050735054102E-3</v>
      </c>
      <c r="C683" s="7">
        <v>0</v>
      </c>
      <c r="D683" s="7">
        <v>-1.0581053001249599E-2</v>
      </c>
      <c r="E683" s="7">
        <v>-3.1347788155035097E-2</v>
      </c>
      <c r="F683" s="7">
        <v>5.5687347700156204E-3</v>
      </c>
      <c r="G683" s="3"/>
      <c r="H683" s="3"/>
      <c r="I683" s="13"/>
      <c r="J683" s="13"/>
      <c r="K683" s="13"/>
      <c r="L683" s="13"/>
      <c r="M683" s="13"/>
      <c r="N683" s="13"/>
    </row>
    <row r="684" spans="1:14" ht="18.75" customHeight="1" x14ac:dyDescent="0.35">
      <c r="A684" s="7">
        <v>3.1297609798374101E-3</v>
      </c>
      <c r="B684" s="7">
        <v>7.1902700692676701E-3</v>
      </c>
      <c r="C684" s="7">
        <v>-1.3424472091800499E-2</v>
      </c>
      <c r="D684" s="7">
        <v>5.3045212706669502E-3</v>
      </c>
      <c r="E684" s="7">
        <v>1.2657279488920099E-2</v>
      </c>
      <c r="F684" s="7">
        <v>0</v>
      </c>
      <c r="G684" s="3"/>
      <c r="H684" s="3"/>
      <c r="I684" s="13"/>
      <c r="J684" s="13"/>
      <c r="K684" s="13"/>
      <c r="L684" s="13"/>
      <c r="M684" s="13"/>
      <c r="N684" s="13"/>
    </row>
    <row r="685" spans="1:14" ht="18.75" customHeight="1" x14ac:dyDescent="0.35">
      <c r="A685" s="7">
        <v>-4.2559512686234403E-2</v>
      </c>
      <c r="B685" s="7">
        <v>-1.4437975142773E-2</v>
      </c>
      <c r="C685" s="7">
        <v>-1.36071435918706E-2</v>
      </c>
      <c r="D685" s="7">
        <v>-1.5998731342520701E-2</v>
      </c>
      <c r="E685" s="7">
        <v>0</v>
      </c>
      <c r="F685" s="7">
        <v>1.10497862481103E-2</v>
      </c>
      <c r="G685" s="3"/>
      <c r="H685" s="3"/>
      <c r="I685" s="13"/>
      <c r="J685" s="13"/>
      <c r="K685" s="13"/>
      <c r="L685" s="13"/>
      <c r="M685" s="13"/>
      <c r="N685" s="13"/>
    </row>
    <row r="686" spans="1:14" ht="18.75" customHeight="1" x14ac:dyDescent="0.35">
      <c r="A686" s="7">
        <v>-2.1979008451336799E-2</v>
      </c>
      <c r="B686" s="7">
        <v>-2.9522298732070899E-2</v>
      </c>
      <c r="C686" s="7">
        <v>5.3351714390315899E-2</v>
      </c>
      <c r="D686" s="7">
        <v>-2.72548583768327E-2</v>
      </c>
      <c r="E686" s="7">
        <v>-2.5480733795805299E-2</v>
      </c>
      <c r="F686" s="7">
        <v>-2.7854516831186601E-2</v>
      </c>
      <c r="G686" s="3"/>
      <c r="H686" s="3"/>
      <c r="I686" s="13"/>
      <c r="J686" s="13"/>
      <c r="K686" s="13"/>
      <c r="L686" s="13"/>
      <c r="M686" s="13"/>
      <c r="N686" s="13"/>
    </row>
    <row r="687" spans="1:14" ht="18.75" customHeight="1" x14ac:dyDescent="0.35">
      <c r="A687" s="7">
        <v>0</v>
      </c>
      <c r="B687" s="7">
        <v>3.7362414375781902E-3</v>
      </c>
      <c r="C687" s="7">
        <v>0</v>
      </c>
      <c r="D687" s="7">
        <v>-1.1110150400494101E-2</v>
      </c>
      <c r="E687" s="7">
        <v>6.4342256432031002E-3</v>
      </c>
      <c r="F687" s="7">
        <v>5.6314810456358404E-3</v>
      </c>
      <c r="G687" s="3"/>
      <c r="H687" s="3"/>
      <c r="I687" s="13"/>
      <c r="J687" s="13"/>
      <c r="K687" s="13"/>
      <c r="L687" s="13"/>
      <c r="M687" s="13"/>
      <c r="N687" s="13"/>
    </row>
    <row r="688" spans="1:14" ht="18.75" customHeight="1" x14ac:dyDescent="0.35">
      <c r="A688" s="7">
        <v>6.2453004876825098E-2</v>
      </c>
      <c r="B688" s="7">
        <v>-1.1256428057135E-2</v>
      </c>
      <c r="C688" s="7">
        <v>1.28918340603665E-2</v>
      </c>
      <c r="D688" s="7">
        <v>1.6619277558844198E-2</v>
      </c>
      <c r="E688" s="7">
        <v>-5.60288460462759E-2</v>
      </c>
      <c r="F688" s="7">
        <v>-1.6995160471717698E-2</v>
      </c>
      <c r="G688" s="3"/>
      <c r="H688" s="3"/>
      <c r="I688" s="13"/>
      <c r="J688" s="13"/>
      <c r="K688" s="13"/>
      <c r="L688" s="13"/>
      <c r="M688" s="13"/>
      <c r="N688" s="13"/>
    </row>
    <row r="689" spans="1:14" ht="18.75" customHeight="1" x14ac:dyDescent="0.35">
      <c r="A689" s="7">
        <v>1.24483515406013E-2</v>
      </c>
      <c r="B689" s="7">
        <v>-3.7786157726550401E-3</v>
      </c>
      <c r="C689" s="7">
        <v>1.27404968080558E-2</v>
      </c>
      <c r="D689" s="7">
        <v>3.2439941290336401E-2</v>
      </c>
      <c r="E689" s="7">
        <v>0</v>
      </c>
      <c r="F689" s="7">
        <v>-1.0231222534128099</v>
      </c>
      <c r="G689" s="3"/>
      <c r="H689" s="3"/>
      <c r="I689" s="13"/>
      <c r="J689" s="13"/>
      <c r="K689" s="13"/>
      <c r="L689" s="13"/>
      <c r="M689" s="13"/>
      <c r="N689" s="13"/>
    </row>
  </sheetData>
  <mergeCells count="2">
    <mergeCell ref="H8:I8"/>
    <mergeCell ref="H16:N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Price and Returns</vt:lpstr>
      <vt:lpstr>Market Index</vt:lpstr>
      <vt:lpstr>News</vt:lpstr>
      <vt:lpstr>Anual Ret Portfolios</vt:lpstr>
      <vt:lpstr>Daily returns Port</vt:lpstr>
      <vt:lpstr>'Anual Ret Portfolios'!solver_adj</vt:lpstr>
      <vt:lpstr>'Daily returns Port'!solver_adj</vt:lpstr>
      <vt:lpstr>'Anual Ret Portfolios'!solver_lhs1</vt:lpstr>
      <vt:lpstr>'Daily returns Port'!solver_lhs1</vt:lpstr>
      <vt:lpstr>'Anual Ret Portfolios'!solver_lhs2</vt:lpstr>
      <vt:lpstr>'Daily returns Port'!solver_lhs2</vt:lpstr>
      <vt:lpstr>'Anual Ret Portfolios'!solver_lhs3</vt:lpstr>
      <vt:lpstr>'Daily returns Port'!solver_lhs3</vt:lpstr>
      <vt:lpstr>'Anual Ret Portfolios'!solver_opt</vt:lpstr>
      <vt:lpstr>'Daily returns Port'!solver_opt</vt:lpstr>
      <vt:lpstr>'Anual Ret Portfolios'!solver_rhs2</vt:lpstr>
      <vt:lpstr>'Daily returns Port'!solver_rhs2</vt:lpstr>
      <vt:lpstr>'Anual Ret Portfolios'!solver_rhs3</vt:lpstr>
      <vt:lpstr>'Daily returns Port'!solver_rhs3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ISaleem</dc:creator>
  <cp:lastModifiedBy>0</cp:lastModifiedBy>
  <dcterms:created xsi:type="dcterms:W3CDTF">2025-09-08T11:01:29Z</dcterms:created>
  <dcterms:modified xsi:type="dcterms:W3CDTF">2025-09-08T11:05:29Z</dcterms:modified>
</cp:coreProperties>
</file>