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2\"/>
    </mc:Choice>
  </mc:AlternateContent>
  <bookViews>
    <workbookView xWindow="0" yWindow="0" windowWidth="19200" windowHeight="74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L6" i="1" l="1"/>
  <c r="L7" i="1"/>
  <c r="L5" i="1"/>
  <c r="E7" i="1" l="1"/>
  <c r="F7" i="1"/>
  <c r="I7" i="1"/>
  <c r="H7" i="1" l="1"/>
  <c r="F6" i="1"/>
  <c r="B10" i="1"/>
  <c r="B11" i="1"/>
  <c r="B12" i="1"/>
  <c r="B13" i="1"/>
  <c r="B14" i="1"/>
  <c r="G7" i="1" l="1"/>
  <c r="J7" i="1" s="1"/>
  <c r="K7" i="1" s="1"/>
  <c r="J6" i="2"/>
  <c r="K6" i="2"/>
  <c r="N6" i="2"/>
  <c r="B14" i="2"/>
  <c r="B13" i="2"/>
  <c r="B12" i="2"/>
  <c r="B11" i="2"/>
  <c r="B10" i="2"/>
  <c r="B9" i="2"/>
  <c r="B8" i="2"/>
  <c r="B7" i="2"/>
  <c r="B6" i="2"/>
  <c r="B5" i="2"/>
  <c r="I6" i="2" l="1"/>
  <c r="L6" i="2" s="1"/>
  <c r="M6" i="2" s="1"/>
  <c r="I5" i="1"/>
  <c r="H5" i="1"/>
  <c r="B5" i="1"/>
  <c r="B6" i="1"/>
  <c r="B7" i="1"/>
  <c r="B8" i="1"/>
  <c r="B9" i="1"/>
  <c r="G5" i="1" l="1"/>
  <c r="J5" i="1" s="1"/>
  <c r="E6" i="1" s="1"/>
  <c r="G7" i="2"/>
  <c r="H7" i="2"/>
  <c r="J7" i="2"/>
  <c r="H6" i="1" l="1"/>
  <c r="K7" i="2"/>
  <c r="N7" i="2"/>
  <c r="K5" i="1"/>
  <c r="I6" i="1"/>
  <c r="L7" i="2" l="1"/>
  <c r="M7" i="2" s="1"/>
  <c r="H8" i="2" s="1"/>
  <c r="G6" i="1"/>
  <c r="J6" i="1" s="1"/>
  <c r="K6" i="1" l="1"/>
  <c r="G8" i="2"/>
  <c r="J8" i="2" s="1"/>
  <c r="K8" i="2"/>
  <c r="N8" i="2" l="1"/>
  <c r="I8" i="2" s="1"/>
  <c r="L8" i="2" s="1"/>
  <c r="M8" i="2" s="1"/>
  <c r="G9" i="2" s="1"/>
  <c r="J9" i="2" s="1"/>
  <c r="H9" i="2" l="1"/>
  <c r="K9" i="2" s="1"/>
  <c r="N9" i="2" l="1"/>
  <c r="I9" i="2"/>
  <c r="L9" i="2" s="1"/>
  <c r="M9" i="2" s="1"/>
  <c r="G10" i="2" s="1"/>
  <c r="J10" i="2" s="1"/>
  <c r="H10" i="2" l="1"/>
  <c r="K10" i="2" s="1"/>
  <c r="N10" i="2" l="1"/>
  <c r="I10" i="2" s="1"/>
  <c r="L10" i="2" s="1"/>
  <c r="M10" i="2" s="1"/>
  <c r="G11" i="2" s="1"/>
  <c r="J11" i="2" s="1"/>
  <c r="H11" i="2" l="1"/>
  <c r="K11" i="2" s="1"/>
  <c r="N11" i="2" l="1"/>
  <c r="I11" i="2"/>
  <c r="L11" i="2" s="1"/>
  <c r="M11" i="2" s="1"/>
  <c r="G12" i="2" s="1"/>
  <c r="J12" i="2" s="1"/>
  <c r="H12" i="2" l="1"/>
  <c r="K12" i="2" s="1"/>
  <c r="N12" i="2" l="1"/>
  <c r="I12" i="2" s="1"/>
  <c r="L12" i="2" s="1"/>
  <c r="M12" i="2" s="1"/>
  <c r="G13" i="2" l="1"/>
  <c r="J13" i="2" s="1"/>
  <c r="H13" i="2"/>
  <c r="K13" i="2" l="1"/>
  <c r="N13" i="2"/>
  <c r="I13" i="2" l="1"/>
  <c r="L13" i="2" s="1"/>
  <c r="M13" i="2" s="1"/>
  <c r="G14" i="2" l="1"/>
  <c r="J14" i="2" s="1"/>
  <c r="H14" i="2"/>
  <c r="K14" i="2" l="1"/>
  <c r="N14" i="2"/>
  <c r="I14" i="2" l="1"/>
  <c r="L14" i="2" s="1"/>
  <c r="M14" i="2" s="1"/>
</calcChain>
</file>

<file path=xl/sharedStrings.xml><?xml version="1.0" encoding="utf-8"?>
<sst xmlns="http://schemas.openxmlformats.org/spreadsheetml/2006/main" count="27" uniqueCount="17">
  <si>
    <t>a</t>
  </si>
  <si>
    <t>x</t>
  </si>
  <si>
    <t>f(x)</t>
  </si>
  <si>
    <t>Persamaan</t>
  </si>
  <si>
    <t>4.15*x**5-2.23*x**3-6.35</t>
  </si>
  <si>
    <t>i</t>
  </si>
  <si>
    <t>b</t>
  </si>
  <si>
    <t>c</t>
  </si>
  <si>
    <t>f(a)</t>
  </si>
  <si>
    <t>f(b)</t>
  </si>
  <si>
    <t>f( c)</t>
  </si>
  <si>
    <t>f©</t>
  </si>
  <si>
    <t>f(a)*f©</t>
  </si>
  <si>
    <t>b-a</t>
  </si>
  <si>
    <t>|f(c )|</t>
  </si>
  <si>
    <t>akar</t>
  </si>
  <si>
    <t>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</si>
</sst>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1" sqref="E11"/>
    </sheetView>
  </sheetViews>
  <sheetFormatPr defaultRowHeight="14.5" x14ac:dyDescent="0.35"/>
  <cols>
    <col min="1" max="1" width="13.08984375" customWidth="1"/>
    <col min="2" max="2" width="13.54296875" customWidth="1"/>
  </cols>
  <sheetData>
    <row r="1" spans="1:13" ht="18.5" x14ac:dyDescent="0.45">
      <c r="A1" s="11" t="s">
        <v>3</v>
      </c>
      <c r="B1" s="11"/>
      <c r="C1" s="9"/>
      <c r="D1" s="14" t="s">
        <v>16</v>
      </c>
      <c r="E1" s="13"/>
    </row>
    <row r="2" spans="1:13" x14ac:dyDescent="0.35">
      <c r="A2" s="11" t="s">
        <v>4</v>
      </c>
      <c r="B2" s="11"/>
      <c r="C2" s="9"/>
    </row>
    <row r="4" spans="1:13" x14ac:dyDescent="0.35">
      <c r="A4" s="7" t="s">
        <v>1</v>
      </c>
      <c r="B4" s="7" t="s">
        <v>2</v>
      </c>
      <c r="D4" s="8" t="s">
        <v>5</v>
      </c>
      <c r="E4" s="8" t="s">
        <v>0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14</v>
      </c>
      <c r="L4" s="10" t="s">
        <v>15</v>
      </c>
      <c r="M4" s="1"/>
    </row>
    <row r="5" spans="1:13" x14ac:dyDescent="0.35">
      <c r="A5">
        <v>0</v>
      </c>
      <c r="B5">
        <f t="shared" ref="B5:B14" si="0">4.15*A5^5-2.23*A5^3-6.35</f>
        <v>-6.35</v>
      </c>
      <c r="D5" s="1">
        <v>1</v>
      </c>
      <c r="E5" s="1">
        <v>1.1000000000000001</v>
      </c>
      <c r="F5" s="1">
        <v>1.2</v>
      </c>
      <c r="G5" s="1">
        <f>(E5*I5-F5*H5)/(I5-H5)</f>
        <v>1.1955364108991093</v>
      </c>
      <c r="H5" s="1">
        <f t="shared" ref="H5:J5" si="1">4.15*E5^5-2.23*E5^3-6.35</f>
        <v>-2.6345134999999975</v>
      </c>
      <c r="I5" s="1">
        <f t="shared" si="1"/>
        <v>0.12308800000000009</v>
      </c>
      <c r="J5" s="1">
        <f t="shared" si="1"/>
        <v>-2.47035990127209E-2</v>
      </c>
      <c r="K5" s="1">
        <f>ABS(J5)</f>
        <v>2.47035990127209E-2</v>
      </c>
      <c r="L5" t="str">
        <f>IF(K5&lt;=0.0001,"AKAR","BELUM")</f>
        <v>BELUM</v>
      </c>
      <c r="M5" s="1"/>
    </row>
    <row r="6" spans="1:13" x14ac:dyDescent="0.35">
      <c r="A6" s="5">
        <v>1</v>
      </c>
      <c r="B6" s="5">
        <f t="shared" si="0"/>
        <v>-4.43</v>
      </c>
      <c r="D6" s="1">
        <v>2</v>
      </c>
      <c r="E6" s="1">
        <f>IF(H5*J5&gt;=0,G5,E5)</f>
        <v>1.1955364108991093</v>
      </c>
      <c r="F6" s="1">
        <f>IF(H5*J5&lt;0,G5,F5)</f>
        <v>1.2</v>
      </c>
      <c r="G6" s="1">
        <f>(E6*I6-F6*H6)/(I6-H6)</f>
        <v>1.1962825068615495</v>
      </c>
      <c r="H6" s="1">
        <f>4.15*E6^5-2.23*E6^3-6.35</f>
        <v>-2.47035990127209E-2</v>
      </c>
      <c r="I6" s="1">
        <f>4.15*F6^5-2.23*F6^3-6.35</f>
        <v>0.12308800000000009</v>
      </c>
      <c r="J6" s="1">
        <f>4.15*G6^5-2.23*G6^3-6.35</f>
        <v>-1.753324180597815E-4</v>
      </c>
      <c r="K6" s="3">
        <f>ABS(J6)</f>
        <v>1.753324180597815E-4</v>
      </c>
      <c r="L6" t="str">
        <f t="shared" ref="L6:L7" si="2">IF(K6&lt;=0.0001,"AKAR","BELUM")</f>
        <v>BELUM</v>
      </c>
      <c r="M6" s="1"/>
    </row>
    <row r="7" spans="1:13" x14ac:dyDescent="0.35">
      <c r="A7" s="5">
        <v>2</v>
      </c>
      <c r="B7" s="5">
        <f t="shared" si="0"/>
        <v>108.61000000000001</v>
      </c>
      <c r="D7" s="4">
        <v>3</v>
      </c>
      <c r="E7" s="4">
        <f t="shared" ref="E7" si="3">IF(H6*J6&gt;=0,G6,E6)</f>
        <v>1.1962825068615495</v>
      </c>
      <c r="F7" s="4">
        <f t="shared" ref="F7" si="4">IF(H6*J6&lt;0,G6,F6)</f>
        <v>1.2</v>
      </c>
      <c r="G7" s="4">
        <f t="shared" ref="G7" si="5">(E7*I7-F7*H7)/(I7-H7)</f>
        <v>1.1962877947038324</v>
      </c>
      <c r="H7" s="4">
        <f t="shared" ref="H7" si="6">4.15*E7^5-2.23*E7^3-6.35</f>
        <v>-1.753324180597815E-4</v>
      </c>
      <c r="I7" s="4">
        <f t="shared" ref="I7" si="7">4.15*F7^5-2.23*F7^3-6.35</f>
        <v>0.12308800000000009</v>
      </c>
      <c r="J7" s="4">
        <f t="shared" ref="J7" si="8">4.15*G7^5-2.23*G7^3-6.35</f>
        <v>-1.2417185999424873E-6</v>
      </c>
      <c r="K7" s="4">
        <f t="shared" ref="K7" si="9">ABS(J7)</f>
        <v>1.2417185999424873E-6</v>
      </c>
      <c r="L7" t="str">
        <f t="shared" si="2"/>
        <v>AKAR</v>
      </c>
      <c r="M7" s="1"/>
    </row>
    <row r="8" spans="1:13" x14ac:dyDescent="0.35">
      <c r="A8" s="6">
        <v>1.1000000000000001</v>
      </c>
      <c r="B8" s="6">
        <f t="shared" si="0"/>
        <v>-2.6345134999999975</v>
      </c>
      <c r="D8" s="4"/>
      <c r="E8" s="4"/>
      <c r="F8" s="4"/>
      <c r="G8" s="4"/>
      <c r="H8" s="4"/>
      <c r="I8" s="4"/>
      <c r="J8" s="4"/>
      <c r="K8" s="4"/>
      <c r="M8" s="1"/>
    </row>
    <row r="9" spans="1:13" x14ac:dyDescent="0.35">
      <c r="A9" s="6">
        <v>1.2</v>
      </c>
      <c r="B9" s="6">
        <f t="shared" si="0"/>
        <v>0.12308800000000009</v>
      </c>
      <c r="D9" s="4"/>
      <c r="E9" s="4"/>
      <c r="F9" s="4"/>
      <c r="G9" s="4"/>
      <c r="H9" s="4"/>
      <c r="I9" s="4"/>
      <c r="J9" s="4"/>
      <c r="K9" s="4"/>
      <c r="M9" s="1"/>
    </row>
    <row r="10" spans="1:13" x14ac:dyDescent="0.35">
      <c r="A10">
        <v>1.3</v>
      </c>
      <c r="B10">
        <f t="shared" si="0"/>
        <v>4.1593495000000065</v>
      </c>
      <c r="D10" s="4"/>
      <c r="E10" s="4"/>
      <c r="F10" s="4"/>
      <c r="G10" s="4"/>
      <c r="H10" s="4"/>
      <c r="I10" s="4"/>
      <c r="J10" s="4"/>
      <c r="K10" s="4"/>
      <c r="M10" s="1"/>
    </row>
    <row r="11" spans="1:13" x14ac:dyDescent="0.35">
      <c r="A11">
        <v>1.4</v>
      </c>
      <c r="B11">
        <f t="shared" si="0"/>
        <v>9.8505759999999949</v>
      </c>
      <c r="D11" s="4"/>
      <c r="E11" s="4"/>
      <c r="F11" s="4"/>
      <c r="G11" s="4"/>
      <c r="H11" s="4"/>
      <c r="I11" s="4"/>
      <c r="J11" s="4"/>
      <c r="K11" s="4"/>
      <c r="M11" s="1"/>
    </row>
    <row r="12" spans="1:13" x14ac:dyDescent="0.35">
      <c r="A12">
        <v>1.5</v>
      </c>
      <c r="B12">
        <f t="shared" si="0"/>
        <v>17.637812500000003</v>
      </c>
      <c r="D12" s="4"/>
      <c r="E12" s="4"/>
      <c r="F12" s="4"/>
      <c r="G12" s="4"/>
      <c r="H12" s="4"/>
      <c r="I12" s="4"/>
      <c r="J12" s="4"/>
      <c r="K12" s="4"/>
      <c r="M12" s="1"/>
    </row>
    <row r="13" spans="1:13" x14ac:dyDescent="0.35">
      <c r="A13">
        <v>1.6</v>
      </c>
      <c r="B13">
        <f t="shared" si="0"/>
        <v>28.031824000000022</v>
      </c>
      <c r="D13" s="4"/>
      <c r="E13" s="4"/>
      <c r="F13" s="4"/>
      <c r="G13" s="4"/>
      <c r="H13" s="4"/>
      <c r="I13" s="4"/>
      <c r="J13" s="4"/>
      <c r="K13" s="4"/>
      <c r="M13" s="1"/>
    </row>
    <row r="14" spans="1:13" x14ac:dyDescent="0.35">
      <c r="A14">
        <v>1.7</v>
      </c>
      <c r="B14">
        <f t="shared" si="0"/>
        <v>41.618075499999989</v>
      </c>
      <c r="D14" s="4"/>
      <c r="E14" s="4"/>
      <c r="F14" s="4"/>
      <c r="G14" s="4"/>
      <c r="H14" s="4"/>
      <c r="I14" s="4"/>
      <c r="J14" s="4"/>
      <c r="K14" s="4"/>
      <c r="M14" s="1"/>
    </row>
  </sheetData>
  <mergeCells count="3">
    <mergeCell ref="A2:B2"/>
    <mergeCell ref="A1:B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F1" workbookViewId="0">
      <selection activeCell="I7" sqref="I7"/>
    </sheetView>
  </sheetViews>
  <sheetFormatPr defaultRowHeight="14.5" x14ac:dyDescent="0.35"/>
  <cols>
    <col min="7" max="7" width="12.08984375" customWidth="1"/>
    <col min="9" max="9" width="15" customWidth="1"/>
    <col min="13" max="13" width="15.54296875" customWidth="1"/>
  </cols>
  <sheetData>
    <row r="1" spans="1:14" x14ac:dyDescent="0.35">
      <c r="A1" s="12" t="s">
        <v>3</v>
      </c>
      <c r="B1" s="12"/>
      <c r="C1" s="12"/>
    </row>
    <row r="2" spans="1:14" x14ac:dyDescent="0.35">
      <c r="A2" s="12" t="s">
        <v>4</v>
      </c>
      <c r="B2" s="12"/>
      <c r="C2" s="12"/>
    </row>
    <row r="4" spans="1:14" x14ac:dyDescent="0.35">
      <c r="A4" t="s">
        <v>1</v>
      </c>
      <c r="B4" t="s">
        <v>2</v>
      </c>
    </row>
    <row r="5" spans="1:14" x14ac:dyDescent="0.35">
      <c r="A5">
        <v>0</v>
      </c>
      <c r="B5">
        <f>4.15*A5^5-2.23*A5^3-6.35</f>
        <v>-6.35</v>
      </c>
      <c r="F5" s="2" t="s">
        <v>5</v>
      </c>
      <c r="G5" s="2" t="s">
        <v>0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11</v>
      </c>
      <c r="M5" s="2" t="s">
        <v>12</v>
      </c>
      <c r="N5" s="2" t="s">
        <v>13</v>
      </c>
    </row>
    <row r="6" spans="1:14" x14ac:dyDescent="0.35">
      <c r="A6">
        <v>1</v>
      </c>
      <c r="B6">
        <f t="shared" ref="B6:B14" si="0">4.15*A6^5-2.23*A6^3-6.35</f>
        <v>-4.43</v>
      </c>
      <c r="F6" s="2">
        <v>1</v>
      </c>
      <c r="G6" s="2">
        <v>1.1000000000000001</v>
      </c>
      <c r="H6" s="2">
        <v>1.2</v>
      </c>
      <c r="I6">
        <f>H6-(K6*N6)/(K6-J6)</f>
        <v>1.1955364108991091</v>
      </c>
      <c r="J6" s="2">
        <f t="shared" ref="J6:L7" si="1">4.15*G6^5-2.23*G6^3-6.35</f>
        <v>-2.6345134999999975</v>
      </c>
      <c r="K6" s="2">
        <f t="shared" si="1"/>
        <v>0.12308800000000009</v>
      </c>
      <c r="L6" s="2">
        <f t="shared" si="1"/>
        <v>-2.4703599012724453E-2</v>
      </c>
      <c r="M6" s="2">
        <f>J6*L6</f>
        <v>6.5081965097609176E-2</v>
      </c>
      <c r="N6" s="2">
        <f>H6-G6</f>
        <v>9.9999999999999867E-2</v>
      </c>
    </row>
    <row r="7" spans="1:14" x14ac:dyDescent="0.35">
      <c r="A7">
        <v>2</v>
      </c>
      <c r="B7">
        <f t="shared" si="0"/>
        <v>108.61000000000001</v>
      </c>
      <c r="F7" s="2">
        <v>2</v>
      </c>
      <c r="G7" s="2">
        <f>IF(M6&gt;0,I6,G6)</f>
        <v>1.1955364108991091</v>
      </c>
      <c r="H7" s="2">
        <f>IF(M6&lt;0,I6,H6)</f>
        <v>1.2</v>
      </c>
      <c r="I7">
        <f>H7-(K7*N7)/(K7-J7)</f>
        <v>1.1962825068615492</v>
      </c>
      <c r="J7" s="2">
        <f t="shared" si="1"/>
        <v>-2.4703599012724453E-2</v>
      </c>
      <c r="K7" s="2">
        <f t="shared" si="1"/>
        <v>0.12308800000000009</v>
      </c>
      <c r="L7" s="2">
        <f t="shared" si="1"/>
        <v>-1.7533241807132782E-4</v>
      </c>
      <c r="M7" s="2">
        <f>J7*L7</f>
        <v>4.3313417499654448E-6</v>
      </c>
      <c r="N7" s="2">
        <f>H7-G7</f>
        <v>4.4635891008908413E-3</v>
      </c>
    </row>
    <row r="8" spans="1:14" x14ac:dyDescent="0.35">
      <c r="A8">
        <v>3</v>
      </c>
      <c r="B8">
        <f t="shared" si="0"/>
        <v>941.89</v>
      </c>
      <c r="F8" s="2">
        <v>3</v>
      </c>
      <c r="G8" s="2">
        <f t="shared" ref="G8:G14" si="2">IF(M7&gt;0,I7,G7)</f>
        <v>1.1962825068615492</v>
      </c>
      <c r="H8" s="2">
        <f t="shared" ref="H8:H14" si="3">IF(M7&lt;0,I7,H7)</f>
        <v>1.2</v>
      </c>
      <c r="I8">
        <f t="shared" ref="I8:I14" si="4">H8-(K8*N8)/(K8-J8)</f>
        <v>1.1962877947038324</v>
      </c>
      <c r="J8" s="2">
        <f t="shared" ref="J8:J14" si="5">4.15*G8^5-2.23*G8^3-6.35</f>
        <v>-1.7533241807132782E-4</v>
      </c>
      <c r="K8" s="2">
        <f t="shared" ref="K8:K14" si="6">4.15*H8^5-2.23*H8^3-6.35</f>
        <v>0.12308800000000009</v>
      </c>
      <c r="L8" s="2">
        <f t="shared" ref="L8:L14" si="7">4.15*I8^5-2.23*I8^3-6.35</f>
        <v>-1.2417185999424873E-6</v>
      </c>
      <c r="M8" s="2">
        <f t="shared" ref="M8:M14" si="8">J8*L8</f>
        <v>2.1771352469206005E-10</v>
      </c>
      <c r="N8" s="2">
        <f t="shared" ref="N8:N14" si="9">H8-G8</f>
        <v>3.7174931384507115E-3</v>
      </c>
    </row>
    <row r="9" spans="1:14" x14ac:dyDescent="0.35">
      <c r="A9">
        <v>4</v>
      </c>
      <c r="B9">
        <f t="shared" si="0"/>
        <v>4100.53</v>
      </c>
      <c r="F9" s="2">
        <v>4</v>
      </c>
      <c r="G9" s="2">
        <f t="shared" si="2"/>
        <v>1.1962877947038324</v>
      </c>
      <c r="H9" s="2">
        <f t="shared" si="3"/>
        <v>1.2</v>
      </c>
      <c r="I9">
        <f t="shared" si="4"/>
        <v>1.1962878321523884</v>
      </c>
      <c r="J9" s="2">
        <f t="shared" si="5"/>
        <v>-1.2417185999424873E-6</v>
      </c>
      <c r="K9" s="2">
        <f t="shared" si="6"/>
        <v>0.12308800000000009</v>
      </c>
      <c r="L9" s="2">
        <f t="shared" si="7"/>
        <v>-8.7938163417788928E-9</v>
      </c>
      <c r="M9" s="2">
        <f t="shared" si="8"/>
        <v>1.0919445316065053E-14</v>
      </c>
      <c r="N9" s="2">
        <f t="shared" si="9"/>
        <v>3.7122052961675589E-3</v>
      </c>
    </row>
    <row r="10" spans="1:14" x14ac:dyDescent="0.35">
      <c r="A10">
        <v>5</v>
      </c>
      <c r="B10">
        <f t="shared" si="0"/>
        <v>12683.650000000001</v>
      </c>
      <c r="F10" s="2">
        <v>5</v>
      </c>
      <c r="G10" s="2">
        <f t="shared" si="2"/>
        <v>1.1962878321523884</v>
      </c>
      <c r="H10" s="2">
        <f t="shared" si="3"/>
        <v>1.2</v>
      </c>
      <c r="I10">
        <f t="shared" si="4"/>
        <v>1.1962878324175981</v>
      </c>
      <c r="J10" s="2">
        <f t="shared" si="5"/>
        <v>-8.7938163417788928E-9</v>
      </c>
      <c r="K10" s="2">
        <f t="shared" si="6"/>
        <v>0.12308800000000009</v>
      </c>
      <c r="L10" s="2">
        <f t="shared" si="7"/>
        <v>-6.2277294432533381E-11</v>
      </c>
      <c r="M10" s="2">
        <f t="shared" si="8"/>
        <v>5.4765508950258771E-19</v>
      </c>
      <c r="N10" s="2">
        <f t="shared" si="9"/>
        <v>3.712167847611525E-3</v>
      </c>
    </row>
    <row r="11" spans="1:14" x14ac:dyDescent="0.35">
      <c r="A11">
        <v>6</v>
      </c>
      <c r="B11">
        <f t="shared" si="0"/>
        <v>31782.370000000003</v>
      </c>
      <c r="F11" s="2">
        <v>6</v>
      </c>
      <c r="G11" s="2">
        <f t="shared" si="2"/>
        <v>1.1962878324175981</v>
      </c>
      <c r="H11" s="2">
        <f t="shared" si="3"/>
        <v>1.2</v>
      </c>
      <c r="I11">
        <f t="shared" si="4"/>
        <v>1.1962878324194763</v>
      </c>
      <c r="J11" s="2">
        <f t="shared" si="5"/>
        <v>-6.2277294432533381E-11</v>
      </c>
      <c r="K11" s="2">
        <f t="shared" si="6"/>
        <v>0.12308800000000009</v>
      </c>
      <c r="L11" s="2">
        <f t="shared" si="7"/>
        <v>-4.4053649617126212E-13</v>
      </c>
      <c r="M11" s="2">
        <f t="shared" si="8"/>
        <v>2.7435421080334305E-23</v>
      </c>
      <c r="N11" s="2">
        <f t="shared" si="9"/>
        <v>3.7121675824018929E-3</v>
      </c>
    </row>
    <row r="12" spans="1:14" x14ac:dyDescent="0.35">
      <c r="A12">
        <v>7</v>
      </c>
      <c r="B12">
        <f t="shared" si="0"/>
        <v>68977.81</v>
      </c>
      <c r="F12" s="2">
        <v>7</v>
      </c>
      <c r="G12" s="2">
        <f t="shared" si="2"/>
        <v>1.1962878324194763</v>
      </c>
      <c r="H12" s="2">
        <f t="shared" si="3"/>
        <v>1.2</v>
      </c>
      <c r="I12">
        <f t="shared" si="4"/>
        <v>1.1962878324194897</v>
      </c>
      <c r="J12" s="2">
        <f t="shared" si="5"/>
        <v>-4.4053649617126212E-13</v>
      </c>
      <c r="K12" s="2">
        <f t="shared" si="6"/>
        <v>0.12308800000000009</v>
      </c>
      <c r="L12" s="2">
        <f t="shared" si="7"/>
        <v>0</v>
      </c>
      <c r="M12" s="2">
        <f t="shared" si="8"/>
        <v>0</v>
      </c>
      <c r="N12" s="2">
        <f t="shared" si="9"/>
        <v>3.7121675805236176E-3</v>
      </c>
    </row>
    <row r="13" spans="1:14" x14ac:dyDescent="0.35">
      <c r="A13">
        <v>8</v>
      </c>
      <c r="B13">
        <f t="shared" si="0"/>
        <v>134839.09</v>
      </c>
      <c r="F13" s="2">
        <v>8</v>
      </c>
      <c r="G13" s="2">
        <f t="shared" si="2"/>
        <v>1.1962878324194763</v>
      </c>
      <c r="H13" s="2">
        <f t="shared" si="3"/>
        <v>1.2</v>
      </c>
      <c r="I13">
        <f t="shared" si="4"/>
        <v>1.1962878324194897</v>
      </c>
      <c r="J13" s="2">
        <f t="shared" si="5"/>
        <v>-4.4053649617126212E-13</v>
      </c>
      <c r="K13" s="2">
        <f t="shared" si="6"/>
        <v>0.12308800000000009</v>
      </c>
      <c r="L13" s="2">
        <f t="shared" si="7"/>
        <v>0</v>
      </c>
      <c r="M13" s="2">
        <f t="shared" si="8"/>
        <v>0</v>
      </c>
      <c r="N13" s="2">
        <f t="shared" si="9"/>
        <v>3.7121675805236176E-3</v>
      </c>
    </row>
    <row r="14" spans="1:14" x14ac:dyDescent="0.35">
      <c r="A14">
        <v>9</v>
      </c>
      <c r="B14">
        <f t="shared" si="0"/>
        <v>243421.33000000002</v>
      </c>
      <c r="F14" s="2">
        <v>9</v>
      </c>
      <c r="G14" s="2">
        <f t="shared" si="2"/>
        <v>1.1962878324194763</v>
      </c>
      <c r="H14" s="2">
        <f t="shared" si="3"/>
        <v>1.2</v>
      </c>
      <c r="I14">
        <f t="shared" si="4"/>
        <v>1.1962878324194897</v>
      </c>
      <c r="J14" s="2">
        <f t="shared" si="5"/>
        <v>-4.4053649617126212E-13</v>
      </c>
      <c r="K14" s="2">
        <f t="shared" si="6"/>
        <v>0.12308800000000009</v>
      </c>
      <c r="L14" s="2">
        <f t="shared" si="7"/>
        <v>0</v>
      </c>
      <c r="M14" s="2">
        <f t="shared" si="8"/>
        <v>0</v>
      </c>
      <c r="N14" s="2">
        <f t="shared" si="9"/>
        <v>3.7121675805236176E-3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2022-10-09T19:23:40Z</dcterms:created>
  <dcterms:modified xsi:type="dcterms:W3CDTF">2022-10-11T09:15:55Z</dcterms:modified>
</cp:coreProperties>
</file>