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gip\School\Metnum\metnum\Tugas Kerkom2\"/>
    </mc:Choice>
  </mc:AlternateContent>
  <bookViews>
    <workbookView xWindow="0" yWindow="0" windowWidth="19200" windowHeight="7450"/>
  </bookViews>
  <sheets>
    <sheet name="Newton" sheetId="3" r:id="rId1"/>
    <sheet name="Seca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3" i="3"/>
  <c r="D6" i="2" l="1"/>
  <c r="D27" i="3" l="1"/>
  <c r="D26" i="3"/>
  <c r="D25" i="3"/>
  <c r="D24" i="3"/>
  <c r="D23" i="3"/>
  <c r="D22" i="3"/>
  <c r="D21" i="3"/>
  <c r="D20" i="3"/>
  <c r="D19" i="3"/>
  <c r="D18" i="3"/>
  <c r="D17" i="3"/>
  <c r="D17" i="2" l="1"/>
  <c r="D18" i="2"/>
  <c r="D19" i="2"/>
  <c r="D20" i="2"/>
  <c r="D21" i="2"/>
  <c r="D22" i="2"/>
  <c r="D23" i="2"/>
  <c r="D24" i="2"/>
  <c r="D25" i="2"/>
  <c r="D26" i="2"/>
  <c r="D16" i="2"/>
  <c r="E4" i="2" l="1"/>
  <c r="E5" i="2"/>
  <c r="F5" i="2" l="1"/>
  <c r="F3" i="3" l="1"/>
  <c r="E3" i="3"/>
  <c r="D4" i="3" s="1"/>
  <c r="G5" i="2"/>
  <c r="E4" i="3" l="1"/>
  <c r="H4" i="3"/>
  <c r="I4" i="3" s="1"/>
  <c r="F4" i="3"/>
  <c r="D5" i="3" s="1"/>
  <c r="G3" i="3"/>
  <c r="E6" i="2"/>
  <c r="D7" i="2" s="1"/>
  <c r="F6" i="2" l="1"/>
  <c r="G6" i="2" s="1"/>
  <c r="E7" i="2"/>
  <c r="D8" i="2" s="1"/>
  <c r="F5" i="3"/>
  <c r="E5" i="3"/>
  <c r="G5" i="3" s="1"/>
  <c r="H5" i="3"/>
  <c r="I5" i="3" s="1"/>
  <c r="G4" i="3"/>
  <c r="F7" i="2" l="1"/>
  <c r="G7" i="2" s="1"/>
  <c r="D6" i="3"/>
  <c r="E6" i="3" l="1"/>
  <c r="H6" i="3"/>
  <c r="I6" i="3" s="1"/>
  <c r="F6" i="3"/>
  <c r="D7" i="3" l="1"/>
  <c r="E7" i="3" s="1"/>
  <c r="H7" i="3"/>
  <c r="I7" i="3" s="1"/>
  <c r="G6" i="3"/>
  <c r="E8" i="2"/>
  <c r="D9" i="2" s="1"/>
  <c r="F7" i="3" l="1"/>
  <c r="G7" i="3" s="1"/>
  <c r="F8" i="2"/>
  <c r="G8" i="2" s="1"/>
  <c r="E9" i="2"/>
  <c r="D10" i="2" s="1"/>
  <c r="D8" i="3" l="1"/>
  <c r="F8" i="3" s="1"/>
  <c r="F9" i="2"/>
  <c r="G9" i="2" s="1"/>
  <c r="E10" i="2"/>
  <c r="D11" i="2" s="1"/>
  <c r="E8" i="3"/>
  <c r="H8" i="3"/>
  <c r="I8" i="3" s="1"/>
  <c r="F10" i="2" l="1"/>
  <c r="G10" i="2" s="1"/>
  <c r="G8" i="3"/>
  <c r="E11" i="2" l="1"/>
  <c r="D12" i="2" s="1"/>
  <c r="F11" i="2" l="1"/>
  <c r="G11" i="2" s="1"/>
  <c r="E12" i="2"/>
  <c r="F12" i="2" l="1"/>
  <c r="G12" i="2" s="1"/>
</calcChain>
</file>

<file path=xl/sharedStrings.xml><?xml version="1.0" encoding="utf-8"?>
<sst xmlns="http://schemas.openxmlformats.org/spreadsheetml/2006/main" count="32" uniqueCount="24">
  <si>
    <t>i</t>
  </si>
  <si>
    <r>
      <t>x</t>
    </r>
    <r>
      <rPr>
        <vertAlign val="subscript"/>
        <sz val="11"/>
        <color theme="1"/>
        <rFont val="Calibri"/>
        <family val="2"/>
        <scheme val="minor"/>
      </rPr>
      <t>k</t>
    </r>
  </si>
  <si>
    <t>f(x)</t>
  </si>
  <si>
    <t>f`(x)</t>
  </si>
  <si>
    <t>f(x)/f`(x)</t>
  </si>
  <si>
    <t>Em</t>
  </si>
  <si>
    <t>Newton Raphson</t>
  </si>
  <si>
    <t>PERSAMAAN</t>
  </si>
  <si>
    <t>Secant</t>
  </si>
  <si>
    <t>xk</t>
  </si>
  <si>
    <t>f(xk)</t>
  </si>
  <si>
    <t>f(x)  = (4.15*(x**5)) - (2.53*(x**3)) - 6.35</t>
  </si>
  <si>
    <t>f`(x) = (20.75*(x**4)) - (7.59*(x**2))</t>
  </si>
  <si>
    <t>e = 0,00001</t>
  </si>
  <si>
    <t>x</t>
  </si>
  <si>
    <t>KELOMPOK 4</t>
  </si>
  <si>
    <t>211351043 Desintya Frasiska Putri</t>
  </si>
  <si>
    <t>211351052 Faiha Atsaa Sukendar</t>
  </si>
  <si>
    <t>211351068 Irgiyansyah</t>
  </si>
  <si>
    <t>211351079 Matius Yudika Sitorus</t>
  </si>
  <si>
    <t>201351103 Nurhamzah Juniansyah</t>
  </si>
  <si>
    <t>Konvergen</t>
  </si>
  <si>
    <t xml:space="preserve">| f(x) - f`(x) / f`(x)^2 | &lt; 1 </t>
  </si>
  <si>
    <t>kvg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</si>
</sst>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3" fillId="7" borderId="0" xfId="0" applyFont="1" applyFill="1"/>
    <xf numFmtId="0" fontId="1" fillId="4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righ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right"/>
    </xf>
    <xf numFmtId="164" fontId="0" fillId="4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7" borderId="0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Border="1"/>
    <xf numFmtId="164" fontId="0" fillId="4" borderId="1" xfId="0" applyNumberFormat="1" applyFill="1" applyBorder="1"/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/>
    <xf numFmtId="0" fontId="0" fillId="7" borderId="0" xfId="0" applyFill="1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Secant!$F$5:$F$12</c:f>
              <c:numCache>
                <c:formatCode>0.0000</c:formatCode>
                <c:ptCount val="8"/>
                <c:pt idx="0">
                  <c:v>1</c:v>
                </c:pt>
                <c:pt idx="1">
                  <c:v>0.95736434108527124</c:v>
                </c:pt>
                <c:pt idx="2">
                  <c:v>3.5618258653605128E-2</c:v>
                </c:pt>
                <c:pt idx="3">
                  <c:v>0.19600643812801399</c:v>
                </c:pt>
                <c:pt idx="4">
                  <c:v>7.9256417005731272E-2</c:v>
                </c:pt>
                <c:pt idx="5">
                  <c:v>1.5082437866837939E-2</c:v>
                </c:pt>
                <c:pt idx="6">
                  <c:v>2.0090745943190935E-3</c:v>
                </c:pt>
                <c:pt idx="7">
                  <c:v>6.5170926802027296E-5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4752080"/>
        <c:axId val="-1944743920"/>
      </c:lineChart>
      <c:catAx>
        <c:axId val="-194475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4743920"/>
        <c:crosses val="autoZero"/>
        <c:auto val="1"/>
        <c:lblAlgn val="ctr"/>
        <c:lblOffset val="100"/>
        <c:noMultiLvlLbl val="0"/>
      </c:catAx>
      <c:valAx>
        <c:axId val="-19447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475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Nilai satu</a:t>
            </a:r>
            <a:r>
              <a:rPr lang="en-ID" baseline="0"/>
              <a:t> dua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Secant!$D$16:$D$26</c:f>
              <c:numCache>
                <c:formatCode>General</c:formatCode>
                <c:ptCount val="11"/>
                <c:pt idx="0">
                  <c:v>-12658.850000000002</c:v>
                </c:pt>
                <c:pt idx="1">
                  <c:v>-4094.03</c:v>
                </c:pt>
                <c:pt idx="2">
                  <c:v>-946.49000000000012</c:v>
                </c:pt>
                <c:pt idx="3">
                  <c:v>-118.91000000000001</c:v>
                </c:pt>
                <c:pt idx="4">
                  <c:v>-7.9700000000000006</c:v>
                </c:pt>
                <c:pt idx="5">
                  <c:v>-6.35</c:v>
                </c:pt>
                <c:pt idx="6">
                  <c:v>-4.7299999999999986</c:v>
                </c:pt>
                <c:pt idx="7">
                  <c:v>106.21000000000002</c:v>
                </c:pt>
                <c:pt idx="8">
                  <c:v>933.79000000000008</c:v>
                </c:pt>
                <c:pt idx="9">
                  <c:v>4081.3300000000004</c:v>
                </c:pt>
                <c:pt idx="10">
                  <c:v>12646.150000000001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4741744"/>
        <c:axId val="-1944750448"/>
      </c:scatterChart>
      <c:valAx>
        <c:axId val="-194474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4750448"/>
        <c:crosses val="autoZero"/>
        <c:crossBetween val="midCat"/>
      </c:valAx>
      <c:valAx>
        <c:axId val="-19447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474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2</xdr:row>
      <xdr:rowOff>25400</xdr:rowOff>
    </xdr:from>
    <xdr:to>
      <xdr:col>14</xdr:col>
      <xdr:colOff>82550</xdr:colOff>
      <xdr:row>11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14</xdr:row>
      <xdr:rowOff>6350</xdr:rowOff>
    </xdr:from>
    <xdr:to>
      <xdr:col>11</xdr:col>
      <xdr:colOff>0</xdr:colOff>
      <xdr:row>25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80" zoomScaleNormal="80" workbookViewId="0">
      <selection activeCell="C16" sqref="C16:D27"/>
    </sheetView>
  </sheetViews>
  <sheetFormatPr defaultRowHeight="14.5" x14ac:dyDescent="0.35"/>
  <cols>
    <col min="1" max="1" width="39.6328125" customWidth="1"/>
    <col min="8" max="8" width="11.81640625" customWidth="1"/>
  </cols>
  <sheetData>
    <row r="1" spans="1:11" x14ac:dyDescent="0.35">
      <c r="B1" s="1"/>
      <c r="C1" s="1"/>
      <c r="D1" s="2"/>
      <c r="E1" s="2"/>
      <c r="F1" s="3"/>
      <c r="G1" s="3"/>
    </row>
    <row r="2" spans="1:11" ht="16.5" x14ac:dyDescent="0.45">
      <c r="A2" s="12" t="s">
        <v>6</v>
      </c>
      <c r="B2" s="1"/>
      <c r="C2" s="28" t="s">
        <v>0</v>
      </c>
      <c r="D2" s="29" t="s">
        <v>1</v>
      </c>
      <c r="E2" s="28" t="s">
        <v>2</v>
      </c>
      <c r="F2" s="28" t="s">
        <v>3</v>
      </c>
      <c r="G2" s="28" t="s">
        <v>4</v>
      </c>
      <c r="H2" s="28" t="s">
        <v>5</v>
      </c>
      <c r="I2" s="3"/>
      <c r="K2" s="42" t="s">
        <v>23</v>
      </c>
    </row>
    <row r="3" spans="1:11" x14ac:dyDescent="0.35">
      <c r="B3" s="1"/>
      <c r="C3" s="30">
        <v>0</v>
      </c>
      <c r="D3" s="31">
        <v>1</v>
      </c>
      <c r="E3" s="31">
        <f xml:space="preserve"> (4.15*(D3^5)) - (2.53*(D3^3)) - 6.35</f>
        <v>-4.7299999999999986</v>
      </c>
      <c r="F3" s="31">
        <f>(20.75*(D3^4)) - (7.59*(D3^2))</f>
        <v>13.16</v>
      </c>
      <c r="G3" s="32">
        <f>E3/F3</f>
        <v>-0.35942249240121571</v>
      </c>
      <c r="H3" s="32"/>
      <c r="K3">
        <f>ABS((E3-F3)/F3^2)</f>
        <v>0.10329958148945409</v>
      </c>
    </row>
    <row r="4" spans="1:11" x14ac:dyDescent="0.35">
      <c r="A4" s="24" t="s">
        <v>7</v>
      </c>
      <c r="B4" s="1"/>
      <c r="C4" s="16">
        <v>1</v>
      </c>
      <c r="D4" s="18">
        <f xml:space="preserve"> D3 - (E3/F3)</f>
        <v>1.3594224924012157</v>
      </c>
      <c r="E4" s="18">
        <f t="shared" ref="E4:E8" si="0" xml:space="preserve"> (4.15*(D4^5)) - (2.53*(D4^3)) - 6.35</f>
        <v>6.5612777302011214</v>
      </c>
      <c r="F4" s="18">
        <f t="shared" ref="F4:F8" si="1">(20.75*(D4^4)) - (7.59*(D4^2))</f>
        <v>56.839127414780748</v>
      </c>
      <c r="G4" s="33">
        <f t="shared" ref="G4:G8" si="2">E4/F4</f>
        <v>0.11543593346042276</v>
      </c>
      <c r="H4" s="33">
        <f t="shared" ref="H4:H8" si="3">ABS(D4-D3)</f>
        <v>0.35942249240121571</v>
      </c>
      <c r="I4" s="4" t="b">
        <f t="shared" ref="I4:I8" si="4">H4&lt;0.00001</f>
        <v>0</v>
      </c>
      <c r="K4">
        <f t="shared" ref="K4:K8" si="5">ABS((E4-F4)/F4^2)</f>
        <v>1.5562590538811658E-2</v>
      </c>
    </row>
    <row r="5" spans="1:11" x14ac:dyDescent="0.35">
      <c r="A5" s="25" t="s">
        <v>11</v>
      </c>
      <c r="B5" s="1"/>
      <c r="C5" s="30">
        <v>2</v>
      </c>
      <c r="D5" s="31">
        <f t="shared" ref="D5:D7" si="6" xml:space="preserve"> D4 - (E4/F4)</f>
        <v>1.243986558940793</v>
      </c>
      <c r="E5" s="31">
        <f t="shared" si="0"/>
        <v>1.1426427916781297</v>
      </c>
      <c r="F5" s="31">
        <f t="shared" si="1"/>
        <v>37.945812097114249</v>
      </c>
      <c r="G5" s="32">
        <f t="shared" si="2"/>
        <v>3.0112487479613773E-2</v>
      </c>
      <c r="H5" s="32">
        <f t="shared" si="3"/>
        <v>0.11543593346042269</v>
      </c>
      <c r="I5" s="37" t="b">
        <f t="shared" si="4"/>
        <v>0</v>
      </c>
      <c r="K5">
        <f t="shared" si="5"/>
        <v>2.55598038075497E-2</v>
      </c>
    </row>
    <row r="6" spans="1:11" x14ac:dyDescent="0.35">
      <c r="A6" s="25" t="s">
        <v>12</v>
      </c>
      <c r="B6" s="1"/>
      <c r="C6" s="16">
        <v>3</v>
      </c>
      <c r="D6" s="18">
        <f t="shared" si="6"/>
        <v>1.2138740714611793</v>
      </c>
      <c r="E6" s="18">
        <f t="shared" si="0"/>
        <v>6.2216795467798569E-2</v>
      </c>
      <c r="F6" s="18">
        <f t="shared" si="1"/>
        <v>33.868060085782346</v>
      </c>
      <c r="G6" s="33">
        <f t="shared" si="2"/>
        <v>1.8370345189601483E-3</v>
      </c>
      <c r="H6" s="33">
        <f t="shared" si="3"/>
        <v>3.0112487479613703E-2</v>
      </c>
      <c r="I6" s="4" t="b">
        <f t="shared" si="4"/>
        <v>0</v>
      </c>
      <c r="K6">
        <f t="shared" si="5"/>
        <v>2.9472103301838186E-2</v>
      </c>
    </row>
    <row r="7" spans="1:11" x14ac:dyDescent="0.35">
      <c r="A7" s="37"/>
      <c r="C7" s="30">
        <v>4</v>
      </c>
      <c r="D7" s="31">
        <f t="shared" si="6"/>
        <v>1.2120370369422191</v>
      </c>
      <c r="E7" s="31">
        <f xml:space="preserve"> (4.15*(D7^5)) - (2.53*(D7^3)) - 6.35</f>
        <v>2.1904241597603402E-4</v>
      </c>
      <c r="F7" s="31">
        <f t="shared" si="1"/>
        <v>33.629783672845292</v>
      </c>
      <c r="G7" s="32">
        <f t="shared" si="2"/>
        <v>6.5133459705511581E-6</v>
      </c>
      <c r="H7" s="32">
        <f t="shared" si="3"/>
        <v>1.8370345189602233E-3</v>
      </c>
      <c r="I7" s="37" t="b">
        <f t="shared" si="4"/>
        <v>0</v>
      </c>
      <c r="K7">
        <f t="shared" si="5"/>
        <v>2.9735352935424446E-2</v>
      </c>
    </row>
    <row r="8" spans="1:11" x14ac:dyDescent="0.35">
      <c r="A8" s="26" t="s">
        <v>13</v>
      </c>
      <c r="C8" s="34">
        <v>5</v>
      </c>
      <c r="D8" s="35">
        <f xml:space="preserve"> D7 - (E7/F7)</f>
        <v>1.2120305235962485</v>
      </c>
      <c r="E8" s="35">
        <f t="shared" si="0"/>
        <v>2.7444722050518067E-9</v>
      </c>
      <c r="F8" s="35">
        <f t="shared" si="1"/>
        <v>33.628940952865619</v>
      </c>
      <c r="G8" s="36">
        <f t="shared" si="2"/>
        <v>8.1610426236688921E-11</v>
      </c>
      <c r="H8" s="36">
        <f t="shared" si="3"/>
        <v>6.5133459705712937E-6</v>
      </c>
      <c r="I8" s="10" t="b">
        <f t="shared" si="4"/>
        <v>1</v>
      </c>
      <c r="K8">
        <f t="shared" si="5"/>
        <v>2.9736291764881663E-2</v>
      </c>
    </row>
    <row r="10" spans="1:11" x14ac:dyDescent="0.35">
      <c r="A10" s="38" t="s">
        <v>15</v>
      </c>
    </row>
    <row r="11" spans="1:11" x14ac:dyDescent="0.35">
      <c r="E11" s="7"/>
      <c r="F11" s="7"/>
      <c r="G11" s="7"/>
      <c r="H11" s="6"/>
      <c r="I11" s="6"/>
      <c r="J11" s="9"/>
    </row>
    <row r="12" spans="1:11" x14ac:dyDescent="0.35">
      <c r="A12" s="40" t="s">
        <v>16</v>
      </c>
    </row>
    <row r="13" spans="1:11" x14ac:dyDescent="0.35">
      <c r="A13" s="39" t="s">
        <v>17</v>
      </c>
    </row>
    <row r="14" spans="1:11" x14ac:dyDescent="0.35">
      <c r="A14" s="41" t="s">
        <v>18</v>
      </c>
    </row>
    <row r="15" spans="1:11" x14ac:dyDescent="0.35">
      <c r="A15" s="39" t="s">
        <v>19</v>
      </c>
    </row>
    <row r="16" spans="1:11" x14ac:dyDescent="0.35">
      <c r="A16" s="39" t="s">
        <v>20</v>
      </c>
      <c r="C16" s="13" t="s">
        <v>14</v>
      </c>
      <c r="D16" s="13" t="s">
        <v>2</v>
      </c>
    </row>
    <row r="17" spans="1:4" x14ac:dyDescent="0.35">
      <c r="C17" s="14">
        <v>-5</v>
      </c>
      <c r="D17" s="14">
        <f>(4.15*(C17^5)) - (2.53*(C17^3)) - 6.35</f>
        <v>-12658.850000000002</v>
      </c>
    </row>
    <row r="18" spans="1:4" x14ac:dyDescent="0.35">
      <c r="C18" s="14">
        <v>-4</v>
      </c>
      <c r="D18" s="14">
        <f t="shared" ref="D18:D27" si="7">(4.15*(C18^5)) - (2.53*(C18^3)) - 6.35</f>
        <v>-4094.03</v>
      </c>
    </row>
    <row r="19" spans="1:4" x14ac:dyDescent="0.35">
      <c r="A19" t="s">
        <v>21</v>
      </c>
      <c r="C19" s="14">
        <v>-3</v>
      </c>
      <c r="D19" s="14">
        <f t="shared" si="7"/>
        <v>-946.49000000000012</v>
      </c>
    </row>
    <row r="20" spans="1:4" x14ac:dyDescent="0.35">
      <c r="A20" t="s">
        <v>22</v>
      </c>
      <c r="C20" s="14">
        <v>-2</v>
      </c>
      <c r="D20" s="14">
        <f t="shared" si="7"/>
        <v>-118.91000000000001</v>
      </c>
    </row>
    <row r="21" spans="1:4" x14ac:dyDescent="0.35">
      <c r="C21" s="14">
        <v>-1</v>
      </c>
      <c r="D21" s="14">
        <f t="shared" si="7"/>
        <v>-7.9700000000000006</v>
      </c>
    </row>
    <row r="22" spans="1:4" x14ac:dyDescent="0.35">
      <c r="C22" s="14">
        <v>0</v>
      </c>
      <c r="D22" s="14">
        <f t="shared" si="7"/>
        <v>-6.35</v>
      </c>
    </row>
    <row r="23" spans="1:4" x14ac:dyDescent="0.35">
      <c r="C23" s="23">
        <v>1</v>
      </c>
      <c r="D23" s="23">
        <f t="shared" si="7"/>
        <v>-4.7299999999999986</v>
      </c>
    </row>
    <row r="24" spans="1:4" x14ac:dyDescent="0.35">
      <c r="C24" s="23">
        <v>2</v>
      </c>
      <c r="D24" s="23">
        <f t="shared" si="7"/>
        <v>106.21000000000002</v>
      </c>
    </row>
    <row r="25" spans="1:4" x14ac:dyDescent="0.35">
      <c r="C25" s="14">
        <v>3</v>
      </c>
      <c r="D25" s="14">
        <f t="shared" si="7"/>
        <v>933.79000000000008</v>
      </c>
    </row>
    <row r="26" spans="1:4" x14ac:dyDescent="0.35">
      <c r="C26" s="14">
        <v>4</v>
      </c>
      <c r="D26" s="14">
        <f t="shared" si="7"/>
        <v>4081.3300000000004</v>
      </c>
    </row>
    <row r="27" spans="1:4" x14ac:dyDescent="0.35">
      <c r="C27" s="14">
        <v>5</v>
      </c>
      <c r="D27" s="14">
        <f t="shared" si="7"/>
        <v>12646.150000000001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zoomScale="80" zoomScaleNormal="80" workbookViewId="0">
      <selection activeCell="M14" sqref="M14"/>
    </sheetView>
  </sheetViews>
  <sheetFormatPr defaultRowHeight="14.5" x14ac:dyDescent="0.35"/>
  <cols>
    <col min="1" max="1" width="34.54296875" customWidth="1"/>
    <col min="4" max="4" width="11.08984375" customWidth="1"/>
    <col min="5" max="5" width="11.54296875" customWidth="1"/>
    <col min="6" max="6" width="10.08984375" customWidth="1"/>
    <col min="7" max="7" width="11.81640625" customWidth="1"/>
  </cols>
  <sheetData>
    <row r="2" spans="1:8" x14ac:dyDescent="0.35">
      <c r="A2" s="5" t="s">
        <v>8</v>
      </c>
    </row>
    <row r="3" spans="1:8" x14ac:dyDescent="0.35">
      <c r="C3" s="13" t="s">
        <v>0</v>
      </c>
      <c r="D3" s="13" t="s">
        <v>9</v>
      </c>
      <c r="E3" s="13" t="s">
        <v>10</v>
      </c>
      <c r="F3" s="13" t="s">
        <v>5</v>
      </c>
      <c r="G3" s="5"/>
      <c r="H3" s="5"/>
    </row>
    <row r="4" spans="1:8" x14ac:dyDescent="0.35">
      <c r="A4" s="24" t="s">
        <v>7</v>
      </c>
      <c r="C4" s="14">
        <v>0</v>
      </c>
      <c r="D4" s="15">
        <v>1</v>
      </c>
      <c r="E4" s="15">
        <f xml:space="preserve"> (4.15*(D4^5)) - (2.53*(D4^3)) - 6.35</f>
        <v>-4.7299999999999986</v>
      </c>
      <c r="F4" s="14"/>
      <c r="G4" s="5"/>
    </row>
    <row r="5" spans="1:8" x14ac:dyDescent="0.35">
      <c r="A5" s="25" t="s">
        <v>11</v>
      </c>
      <c r="C5" s="16">
        <v>1</v>
      </c>
      <c r="D5" s="17">
        <v>2</v>
      </c>
      <c r="E5" s="17">
        <f xml:space="preserve"> (4.15*(D5^5)) - (2.53*(D5^3)) - 6.35</f>
        <v>106.21000000000002</v>
      </c>
      <c r="F5" s="18">
        <f>ABS(D5-D4)</f>
        <v>1</v>
      </c>
      <c r="G5" s="8" t="b">
        <f>F5&lt;0.0001</f>
        <v>0</v>
      </c>
    </row>
    <row r="6" spans="1:8" x14ac:dyDescent="0.35">
      <c r="A6" s="27"/>
      <c r="C6" s="14">
        <v>2</v>
      </c>
      <c r="D6" s="15">
        <f>D5-((E5)*(D4-D5)/(E4-E5))</f>
        <v>1.0426356589147288</v>
      </c>
      <c r="E6" s="15">
        <f xml:space="preserve"> (4.15*(D6^5)) - (2.53*(D6^3)) - 6.35</f>
        <v>-4.1041837049303274</v>
      </c>
      <c r="F6" s="19">
        <f t="shared" ref="F6:F12" si="0">ABS(D6-D5)</f>
        <v>0.95736434108527124</v>
      </c>
      <c r="G6" s="5" t="b">
        <f t="shared" ref="G6:G12" si="1">F6&lt;0.0001</f>
        <v>0</v>
      </c>
    </row>
    <row r="7" spans="1:8" x14ac:dyDescent="0.35">
      <c r="A7" s="26" t="s">
        <v>13</v>
      </c>
      <c r="C7" s="16">
        <v>3</v>
      </c>
      <c r="D7" s="17">
        <f t="shared" ref="D7:D12" si="2">D6-((E6)*(D5-D6)/(E5-E6))</f>
        <v>1.0782539175683339</v>
      </c>
      <c r="E7" s="17">
        <f t="shared" ref="E7:E12" si="3" xml:space="preserve"> (4.15*(D7^5)) - (2.53*(D7^3)) - 6.35</f>
        <v>-3.4730598274020807</v>
      </c>
      <c r="F7" s="18">
        <f t="shared" si="0"/>
        <v>3.5618258653605128E-2</v>
      </c>
      <c r="G7" s="8" t="b">
        <f t="shared" si="1"/>
        <v>0</v>
      </c>
    </row>
    <row r="8" spans="1:8" x14ac:dyDescent="0.35">
      <c r="C8" s="14">
        <v>4</v>
      </c>
      <c r="D8" s="15">
        <f t="shared" si="2"/>
        <v>1.2742603556963479</v>
      </c>
      <c r="E8" s="15">
        <f t="shared" si="3"/>
        <v>2.3577064511031249</v>
      </c>
      <c r="F8" s="19">
        <f t="shared" si="0"/>
        <v>0.19600643812801399</v>
      </c>
      <c r="G8" s="5" t="b">
        <f t="shared" si="1"/>
        <v>0</v>
      </c>
    </row>
    <row r="9" spans="1:8" x14ac:dyDescent="0.35">
      <c r="C9" s="16">
        <v>5</v>
      </c>
      <c r="D9" s="17">
        <f t="shared" si="2"/>
        <v>1.1950039386906166</v>
      </c>
      <c r="E9" s="17">
        <f t="shared" si="3"/>
        <v>-0.55411806364760974</v>
      </c>
      <c r="F9" s="18">
        <f t="shared" si="0"/>
        <v>7.9256417005731272E-2</v>
      </c>
      <c r="G9" s="8" t="b">
        <f>F9&lt;0.0001</f>
        <v>0</v>
      </c>
    </row>
    <row r="10" spans="1:8" x14ac:dyDescent="0.35">
      <c r="C10" s="14">
        <v>6</v>
      </c>
      <c r="D10" s="15">
        <f t="shared" si="2"/>
        <v>1.2100863765574545</v>
      </c>
      <c r="E10" s="15">
        <f t="shared" si="3"/>
        <v>-6.5135518372514412E-2</v>
      </c>
      <c r="F10" s="19">
        <f t="shared" si="0"/>
        <v>1.5082437866837939E-2</v>
      </c>
      <c r="G10" s="5" t="b">
        <f t="shared" si="1"/>
        <v>0</v>
      </c>
    </row>
    <row r="11" spans="1:8" x14ac:dyDescent="0.35">
      <c r="C11" s="16">
        <v>7</v>
      </c>
      <c r="D11" s="17">
        <f t="shared" si="2"/>
        <v>1.2120954511517736</v>
      </c>
      <c r="E11" s="17">
        <f t="shared" si="3"/>
        <v>2.1837204029164781E-3</v>
      </c>
      <c r="F11" s="18">
        <f t="shared" si="0"/>
        <v>2.0090745943190935E-3</v>
      </c>
      <c r="G11" s="8" t="b">
        <f t="shared" si="1"/>
        <v>0</v>
      </c>
    </row>
    <row r="12" spans="1:8" x14ac:dyDescent="0.35">
      <c r="C12" s="20">
        <v>8</v>
      </c>
      <c r="D12" s="21">
        <f t="shared" si="2"/>
        <v>1.2120302802249716</v>
      </c>
      <c r="E12" s="21">
        <f t="shared" si="3"/>
        <v>-8.1815699974896461E-6</v>
      </c>
      <c r="F12" s="22">
        <f t="shared" si="0"/>
        <v>6.5170926802027296E-5</v>
      </c>
      <c r="G12" s="11" t="b">
        <f t="shared" si="1"/>
        <v>1</v>
      </c>
    </row>
    <row r="13" spans="1:8" x14ac:dyDescent="0.35">
      <c r="C13" s="5"/>
      <c r="E13" s="5"/>
      <c r="F13" s="5"/>
      <c r="G13" s="5"/>
    </row>
    <row r="14" spans="1:8" x14ac:dyDescent="0.35">
      <c r="E14" s="5"/>
      <c r="F14" s="5"/>
      <c r="G14" s="5"/>
    </row>
    <row r="15" spans="1:8" x14ac:dyDescent="0.35">
      <c r="C15" s="13" t="s">
        <v>14</v>
      </c>
      <c r="D15" s="13" t="s">
        <v>2</v>
      </c>
    </row>
    <row r="16" spans="1:8" x14ac:dyDescent="0.35">
      <c r="C16" s="14">
        <v>-5</v>
      </c>
      <c r="D16" s="14">
        <f>(4.15*(C16^5)) - (2.53*(C16^3)) - 6.35</f>
        <v>-12658.850000000002</v>
      </c>
    </row>
    <row r="17" spans="3:5" x14ac:dyDescent="0.35">
      <c r="C17" s="14">
        <v>-4</v>
      </c>
      <c r="D17" s="14">
        <f t="shared" ref="D17:D26" si="4">(4.15*(C17^5)) - (2.53*(C17^3)) - 6.35</f>
        <v>-4094.03</v>
      </c>
      <c r="E17" s="6"/>
    </row>
    <row r="18" spans="3:5" x14ac:dyDescent="0.35">
      <c r="C18" s="14">
        <v>-3</v>
      </c>
      <c r="D18" s="14">
        <f t="shared" si="4"/>
        <v>-946.49000000000012</v>
      </c>
    </row>
    <row r="19" spans="3:5" x14ac:dyDescent="0.35">
      <c r="C19" s="14">
        <v>-2</v>
      </c>
      <c r="D19" s="14">
        <f t="shared" si="4"/>
        <v>-118.91000000000001</v>
      </c>
    </row>
    <row r="20" spans="3:5" x14ac:dyDescent="0.35">
      <c r="C20" s="14">
        <v>-1</v>
      </c>
      <c r="D20" s="14">
        <f t="shared" si="4"/>
        <v>-7.9700000000000006</v>
      </c>
    </row>
    <row r="21" spans="3:5" x14ac:dyDescent="0.35">
      <c r="C21" s="14">
        <v>0</v>
      </c>
      <c r="D21" s="14">
        <f t="shared" si="4"/>
        <v>-6.35</v>
      </c>
    </row>
    <row r="22" spans="3:5" x14ac:dyDescent="0.35">
      <c r="C22" s="23">
        <v>1</v>
      </c>
      <c r="D22" s="23">
        <f t="shared" si="4"/>
        <v>-4.7299999999999986</v>
      </c>
    </row>
    <row r="23" spans="3:5" x14ac:dyDescent="0.35">
      <c r="C23" s="23">
        <v>2</v>
      </c>
      <c r="D23" s="23">
        <f t="shared" si="4"/>
        <v>106.21000000000002</v>
      </c>
    </row>
    <row r="24" spans="3:5" x14ac:dyDescent="0.35">
      <c r="C24" s="14">
        <v>3</v>
      </c>
      <c r="D24" s="14">
        <f t="shared" si="4"/>
        <v>933.79000000000008</v>
      </c>
    </row>
    <row r="25" spans="3:5" x14ac:dyDescent="0.35">
      <c r="C25" s="14">
        <v>4</v>
      </c>
      <c r="D25" s="14">
        <f t="shared" si="4"/>
        <v>4081.3300000000004</v>
      </c>
    </row>
    <row r="26" spans="3:5" x14ac:dyDescent="0.35">
      <c r="C26" s="14">
        <v>5</v>
      </c>
      <c r="D26" s="14">
        <f t="shared" si="4"/>
        <v>12646.150000000001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Newton</vt:lpstr>
      <vt:lpstr>Secant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irgiyansyah yansyah</dc:creator>
  <cp:lastModifiedBy>irgiyansyah yansyah</cp:lastModifiedBy>
  <dcterms:created xsi:type="dcterms:W3CDTF">2022-10-25T00:51:48Z</dcterms:created>
  <dcterms:modified xsi:type="dcterms:W3CDTF">2022-10-27T08:04:03Z</dcterms:modified>
</cp:coreProperties>
</file>