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US" sheetId="2" r:id="rId5"/>
    <sheet state="visible" name="Efficiency Index" sheetId="3" r:id="rId6"/>
    <sheet state="visible" name="Cronbach Alpha" sheetId="4" r:id="rId7"/>
  </sheets>
  <definedNames/>
  <calcPr/>
</workbook>
</file>

<file path=xl/sharedStrings.xml><?xml version="1.0" encoding="utf-8"?>
<sst xmlns="http://schemas.openxmlformats.org/spreadsheetml/2006/main" count="354" uniqueCount="102">
  <si>
    <t>Timestamp</t>
  </si>
  <si>
    <t>Saya akan senang jika bisa sering menggunakan aplikasi ini untuk mencari dan mengecek status Halal restoran.</t>
  </si>
  <si>
    <t>Saya merasa aplikasi ini terlalu rumit untuk menyelesaikan aktivitas seperti mencari restoran Halal atau memberi ulasan.</t>
  </si>
  <si>
    <t>Saya merasa aplikasi ini mudah digunakan.</t>
  </si>
  <si>
    <t>Saya merasa membutuhkan bantuan dari orang yang paham teknologi untuk dapat menggunakan aplikasi ini.</t>
  </si>
  <si>
    <t>Saya merasa fitur-fitur yang disediakan dalam aplikasi ini sudah terintegrasi dengan baik.</t>
  </si>
  <si>
    <t>Saya merasa dalam aplikasi ini terlalu banyak hal yang tidak konsisten.</t>
  </si>
  <si>
    <t>Saya membayangkan sebagian besar orang akan bisa mempelajari cara menggunakan aplikasi ini dengan sangat cepat.</t>
  </si>
  <si>
    <t>Saya merasa beberapa fitur seperti favorit, review, dan navigasi terasa membingungkan atau tidak intuitif.</t>
  </si>
  <si>
    <t>Saya merasa percaya diri saat menggunakan aplikasi ini.</t>
  </si>
  <si>
    <t>Saya perlu mempelajari banyak hal terlebih dahulu sebelum benar-benar bisa menggunakan aplikasi ini dengan efektif.</t>
  </si>
  <si>
    <t>Respondent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</si>
  <si>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</si>
  <si>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</si>
  <si>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</si>
  <si>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</si>
  <si>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</si>
  <si>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</si>
  <si>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</si>
  <si>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</si>
  <si>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</si>
  <si>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</si>
  <si>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</si>
  <si>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</si>
  <si>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</si>
  <si>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</si>
  <si>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</si>
  <si>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</si>
  <si>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</si>
  <si>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</si>
  <si>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</si>
  <si>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</si>
  <si>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</si>
  <si>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</si>
  <si>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</si>
  <si>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</si>
  <si>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</si>
  <si>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</si>
  <si>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</si>
  <si>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</si>
  <si>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</si>
  <si>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</si>
  <si>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</si>
  <si>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</si>
  <si>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</si>
  <si>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</si>
  <si>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</si>
  <si>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</si>
  <si>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Average SUS Score</t>
  </si>
  <si>
    <t>SUS calculation</t>
  </si>
  <si>
    <t>Task</t>
  </si>
  <si>
    <t>Time (P1)</t>
  </si>
  <si>
    <t>Success (P1)</t>
  </si>
  <si>
    <t>Formula (Success / Time)</t>
  </si>
  <si>
    <t>Eff Index/p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</si>
  <si>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</si>
  <si>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</si>
  <si>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</si>
  <si>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</si>
  <si>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</si>
  <si>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</si>
  <si>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</si>
  <si>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</si>
  <si>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</si>
  <si>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</si>
  <si>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Register</t>
  </si>
  <si>
    <t>Participant</t>
  </si>
  <si>
    <t>Efficiency Index</t>
  </si>
  <si>
    <t>Login</t>
  </si>
  <si>
    <t>Home Page</t>
  </si>
  <si>
    <t>Pick Restaurant</t>
  </si>
  <si>
    <t>Route Confirmation</t>
  </si>
  <si>
    <t>AR Page dan Daily Mission</t>
  </si>
  <si>
    <t>AR Page dan Daily Misson</t>
  </si>
  <si>
    <t>Trip Details until review</t>
  </si>
  <si>
    <t>Trip Details Page until review</t>
  </si>
  <si>
    <t>Average</t>
  </si>
  <si>
    <t>Time (P2)</t>
  </si>
  <si>
    <t>Success (P2)</t>
  </si>
  <si>
    <t>Time (P3)</t>
  </si>
  <si>
    <t>Success (P3)</t>
  </si>
  <si>
    <t>Time (s)</t>
  </si>
  <si>
    <t>Success</t>
  </si>
  <si>
    <t>Time (P4)</t>
  </si>
  <si>
    <t>Success (P4)</t>
  </si>
  <si>
    <t>Time (P5)</t>
  </si>
  <si>
    <t>Success (P5)</t>
  </si>
  <si>
    <t>No</t>
  </si>
  <si>
    <t>Time (P6)</t>
  </si>
  <si>
    <t>Success (P6)</t>
  </si>
  <si>
    <t>Time (P7)</t>
  </si>
  <si>
    <t>Success (P7)</t>
  </si>
  <si>
    <t>Time (P8)</t>
  </si>
  <si>
    <t>Success (P8)</t>
  </si>
  <si>
    <t>Time (P9)</t>
  </si>
  <si>
    <t>Success (P9)</t>
  </si>
  <si>
    <t>Time (P10)</t>
  </si>
  <si>
    <t>Success (P10)</t>
  </si>
  <si>
    <t>respondent</t>
  </si>
  <si>
    <t>SUM</t>
  </si>
  <si>
    <t>VAR</t>
  </si>
  <si>
    <t>Cronbach 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</si>
</sst>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/>
    <font>
      <b/>
      <color theme="1"/>
      <name val="Times New Roman"/>
    </font>
    <font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1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2" fontId="2" numFmtId="0" xfId="0" applyAlignment="1" applyBorder="1" applyFill="1" applyFont="1">
      <alignment horizontal="center" readingOrder="0"/>
    </xf>
    <xf borderId="0" fillId="3" fontId="1" numFmtId="0" xfId="0" applyFill="1" applyFont="1"/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3" fontId="3" numFmtId="0" xfId="0" applyAlignment="1" applyFont="1">
      <alignment horizontal="center" vertical="bottom"/>
    </xf>
    <xf borderId="14" fillId="2" fontId="2" numFmtId="0" xfId="0" applyAlignment="1" applyBorder="1" applyFont="1">
      <alignment horizontal="center" readingOrder="0"/>
    </xf>
    <xf borderId="15" fillId="0" fontId="5" numFmtId="0" xfId="0" applyBorder="1" applyFont="1"/>
    <xf borderId="16" fillId="0" fontId="5" numFmtId="0" xfId="0" applyBorder="1" applyFont="1"/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13" fillId="3" fontId="3" numFmtId="0" xfId="0" applyAlignment="1" applyBorder="1" applyFont="1">
      <alignment horizontal="center" vertical="bottom"/>
    </xf>
    <xf borderId="14" fillId="3" fontId="4" numFmtId="0" xfId="0" applyAlignment="1" applyBorder="1" applyFont="1">
      <alignment vertical="bottom"/>
    </xf>
    <xf borderId="16" fillId="4" fontId="5" numFmtId="0" xfId="0" applyBorder="1" applyFill="1" applyFont="1"/>
    <xf borderId="0" fillId="4" fontId="4" numFmtId="0" xfId="0" applyAlignment="1" applyFont="1">
      <alignment readingOrder="0" shrinkToFit="0" vertical="bottom" wrapText="1"/>
    </xf>
    <xf borderId="13" fillId="3" fontId="4" numFmtId="0" xfId="0" applyAlignment="1" applyBorder="1" applyFont="1">
      <alignment vertical="bottom"/>
    </xf>
    <xf borderId="0" fillId="3" fontId="3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13" fillId="3" fontId="4" numFmtId="0" xfId="0" applyAlignment="1" applyBorder="1" applyFont="1">
      <alignment vertical="bottom"/>
    </xf>
    <xf borderId="13" fillId="3" fontId="3" numFmtId="0" xfId="0" applyAlignment="1" applyBorder="1" applyFont="1">
      <alignment horizontal="center"/>
    </xf>
    <xf borderId="0" fillId="3" fontId="3" numFmtId="0" xfId="0" applyAlignment="1" applyFont="1">
      <alignment horizontal="center" readingOrder="0" vertical="center"/>
    </xf>
    <xf borderId="13" fillId="0" fontId="6" numFmtId="0" xfId="0" applyAlignment="1" applyBorder="1" applyFont="1">
      <alignment horizontal="center" shrinkToFit="0" wrapText="1"/>
    </xf>
    <xf borderId="0" fillId="0" fontId="4" numFmtId="0" xfId="0" applyAlignment="1" applyFont="1">
      <alignment vertical="bottom"/>
    </xf>
    <xf borderId="13" fillId="2" fontId="2" numFmtId="0" xfId="0" applyAlignment="1" applyBorder="1" applyFont="1">
      <alignment horizontal="center" shrinkToFit="0" vertical="bottom" wrapText="1"/>
    </xf>
    <xf borderId="13" fillId="0" fontId="7" numFmtId="0" xfId="0" applyAlignment="1" applyBorder="1" applyFont="1">
      <alignment shrinkToFit="0" wrapText="1"/>
    </xf>
    <xf borderId="13" fillId="0" fontId="7" numFmtId="0" xfId="0" applyAlignment="1" applyBorder="1" applyFont="1">
      <alignment horizontal="right" shrinkToFit="0" wrapText="1"/>
    </xf>
    <xf borderId="13" fillId="0" fontId="7" numFmtId="0" xfId="0" applyAlignment="1" applyBorder="1" applyFont="1">
      <alignment horizontal="right" vertical="bottom"/>
    </xf>
    <xf borderId="13" fillId="0" fontId="3" numFmtId="0" xfId="0" applyAlignment="1" applyBorder="1" applyFont="1">
      <alignment shrinkToFit="0" vertical="bottom" wrapText="1"/>
    </xf>
    <xf borderId="13" fillId="3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13" fillId="2" fontId="2" numFmtId="0" xfId="0" applyBorder="1" applyFont="1"/>
    <xf borderId="13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13" fillId="0" fontId="4" numFmtId="0" xfId="0" applyAlignment="1" applyBorder="1" applyFont="1">
      <alignment horizontal="right" vertical="bottom"/>
    </xf>
    <xf borderId="13" fillId="0" fontId="6" numFmtId="0" xfId="0" applyAlignment="1" applyBorder="1" applyFont="1">
      <alignment horizontal="center" shrinkToFit="0" vertical="bottom" wrapText="1"/>
    </xf>
    <xf borderId="13" fillId="0" fontId="3" numFmtId="9" xfId="0" applyAlignment="1" applyBorder="1" applyFont="1" applyNumberFormat="1">
      <alignment horizontal="center" shrinkToFit="0" vertical="bottom" wrapText="1"/>
    </xf>
    <xf borderId="13" fillId="0" fontId="7" numFmtId="0" xfId="0" applyAlignment="1" applyBorder="1" applyFont="1">
      <alignment shrinkToFit="0" vertical="bottom" wrapText="1"/>
    </xf>
    <xf borderId="13" fillId="0" fontId="7" numFmtId="0" xfId="0" applyAlignment="1" applyBorder="1" applyFont="1">
      <alignment horizontal="right" shrinkToFit="0" vertical="bottom" wrapText="1"/>
    </xf>
    <xf borderId="0" fillId="0" fontId="7" numFmtId="0" xfId="0" applyAlignment="1" applyFont="1">
      <alignment horizontal="right" vertical="bottom"/>
    </xf>
    <xf borderId="13" fillId="5" fontId="3" numFmtId="9" xfId="0" applyAlignment="1" applyBorder="1" applyFill="1" applyFont="1" applyNumberFormat="1">
      <alignment horizontal="center" shrinkToFit="0" vertical="bottom" wrapText="1"/>
    </xf>
    <xf borderId="13" fillId="6" fontId="2" numFmtId="0" xfId="0" applyBorder="1" applyFill="1" applyFont="1"/>
    <xf borderId="13" fillId="6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shrinkToFit="0" vertical="bottom" wrapText="1"/>
    </xf>
    <xf borderId="13" fillId="2" fontId="6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13" fillId="2" fontId="6" numFmtId="0" xfId="0" applyAlignment="1" applyBorder="1" applyFont="1">
      <alignment vertical="bottom"/>
    </xf>
    <xf borderId="14" fillId="2" fontId="4" numFmtId="0" xfId="0" applyAlignment="1" applyBorder="1" applyFont="1">
      <alignment vertical="bottom"/>
    </xf>
    <xf borderId="13" fillId="2" fontId="6" numFmtId="0" xfId="0" applyAlignment="1" applyBorder="1" applyFont="1">
      <alignment horizontal="center" vertical="bottom"/>
    </xf>
    <xf borderId="14" fillId="2" fontId="2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2" fontId="2" numFmtId="0" xfId="0" applyAlignment="1" applyBorder="1" applyFont="1">
      <alignment vertical="bottom"/>
    </xf>
    <xf borderId="13" fillId="0" fontId="3" numFmtId="0" xfId="0" applyAlignment="1" applyBorder="1" applyFont="1">
      <alignment horizontal="center" vertical="bottom"/>
    </xf>
    <xf borderId="13" fillId="6" fontId="2" numFmtId="0" xfId="0" applyAlignment="1" applyBorder="1" applyFont="1">
      <alignment vertical="bottom"/>
    </xf>
    <xf borderId="13" fillId="6" fontId="2" numFmtId="0" xfId="0" applyAlignment="1" applyBorder="1" applyFont="1">
      <alignment horizontal="center" vertical="bottom"/>
    </xf>
    <xf borderId="13" fillId="3" fontId="2" numFmtId="0" xfId="0" applyAlignment="1" applyBorder="1" applyFont="1">
      <alignment horizontal="center" vertical="bottom"/>
    </xf>
    <xf borderId="13" fillId="3" fontId="3" numFmtId="0" xfId="0" applyAlignment="1" applyBorder="1" applyFont="1">
      <alignment horizontal="center" vertical="bottom"/>
    </xf>
    <xf borderId="13" fillId="4" fontId="3" numFmtId="0" xfId="0" applyAlignment="1" applyBorder="1" applyFont="1">
      <alignment horizontal="center" vertical="bottom"/>
    </xf>
    <xf borderId="0" fillId="4" fontId="4" numFmtId="0" xfId="0" applyAlignment="1" applyFont="1">
      <alignment vertical="bottom"/>
    </xf>
    <xf borderId="13" fillId="2" fontId="3" numFmtId="0" xfId="0" applyAlignment="1" applyBorder="1" applyFont="1">
      <alignment vertical="bottom"/>
    </xf>
    <xf borderId="13" fillId="2" fontId="3" numFmtId="0" xfId="0" applyAlignment="1" applyBorder="1" applyFont="1">
      <alignment horizontal="center"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7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SUS-style">
      <tableStyleElement dxfId="2" type="firstRowStripe"/>
      <tableStyleElement dxfId="3" type="secondRowStripe"/>
    </tableStyle>
    <tableStyle count="2" pivot="0" name="SUS-style 2">
      <tableStyleElement dxfId="2" type="firstRowStripe"/>
      <tableStyleElement dxfId="3" type="secondRowStripe"/>
    </tableStyle>
    <tableStyle count="2" pivot="0" name="SUS-style 3">
      <tableStyleElement dxfId="3" type="firstRowStripe"/>
      <tableStyleElement dxfId="2" type="secondRowStripe"/>
    </tableStyle>
    <tableStyle count="2" pivot="0" name="SUS-style 4">
      <tableStyleElement dxfId="3" type="firstRowStripe"/>
      <tableStyleElement dxfId="2" type="secondRowStripe"/>
    </tableStyle>
    <tableStyle count="2" pivot="0" name="SUS-style 5">
      <tableStyleElement dxfId="3" type="firstRowStripe"/>
      <tableStyleElement dxfId="2" type="secondRowStripe"/>
    </tableStyle>
    <tableStyle count="2" pivot="0" name="SUS-style 6">
      <tableStyleElement dxfId="3" type="firstRowStripe"/>
      <tableStyleElement dxfId="2" type="secondRowStripe"/>
    </tableStyle>
    <tableStyle count="2" pivot="0" name="SUS-style 7">
      <tableStyleElement dxfId="3" type="firstRowStripe"/>
      <tableStyleElement dxfId="2" type="secondRowStripe"/>
    </tableStyle>
    <tableStyle count="2" pivot="0" name="SUS-style 8">
      <tableStyleElement dxfId="3" type="firstRowStripe"/>
      <tableStyleElement dxfId="2" type="secondRowStripe"/>
    </tableStyle>
    <tableStyle count="2" pivot="0" name="SUS-style 9">
      <tableStyleElement dxfId="3" type="firstRowStripe"/>
      <tableStyleElement dxfId="2" type="secondRowStripe"/>
    </tableStyle>
    <tableStyle count="2" pivot="0" name="SUS-style 10">
      <tableStyleElement dxfId="3" type="firstRowStripe"/>
      <tableStyleElement dxfId="2" type="secondRowStripe"/>
    </tableStyle>
    <tableStyle count="2" pivot="0" name="SUS-style 11">
      <tableStyleElement dxfId="3" type="firstRowStripe"/>
      <tableStyleElement dxfId="2" type="secondRowStripe"/>
    </tableStyle>
    <tableStyle count="2" pivot="0" name="SUS-style 12">
      <tableStyleElement dxfId="3" type="firstRowStripe"/>
      <tableStyleElement dxfId="2" type="secondRowStripe"/>
    </tableStyle>
    <tableStyle count="2" pivot="0" name="SUS-style 13">
      <tableStyleElement dxfId="2" type="firstRowStripe"/>
      <tableStyleElement dxfId="3" type="secondRowStripe"/>
    </tableStyle>
    <tableStyle count="2" pivot="0" name="SUS-style 14">
      <tableStyleElement dxfId="3" type="firstRowStripe"/>
      <tableStyleElement dxfId="2" type="secondRowStripe"/>
    </tableStyle>
    <tableStyle count="2" pivot="0" name="SUS-style 15">
      <tableStyleElement dxfId="3" type="firstRowStripe"/>
      <tableStyleElement dxfId="2" type="secondRowStripe"/>
    </tableStyle>
    <tableStyle count="2" pivot="0" name="SUS-style 16">
      <tableStyleElement dxfId="3" type="firstRowStripe"/>
      <tableStyleElement dxfId="2" type="secondRowStripe"/>
    </tableStyle>
    <tableStyle count="2" pivot="0" name="SUS-style 17">
      <tableStyleElement dxfId="3" type="firstRowStripe"/>
      <tableStyleElement dxfId="2" type="secondRowStripe"/>
    </tableStyle>
    <tableStyle count="2" pivot="0" name="SUS-style 18">
      <tableStyleElement dxfId="3" type="firstRowStripe"/>
      <tableStyleElement dxfId="2" type="secondRowStripe"/>
    </tableStyle>
    <tableStyle count="2" pivot="0" name="SUS-style 19">
      <tableStyleElement dxfId="3" type="firstRowStripe"/>
      <tableStyleElement dxfId="2" type="secondRowStripe"/>
    </tableStyle>
    <tableStyle count="2" pivot="0" name="SUS-style 20">
      <tableStyleElement dxfId="3" type="firstRowStripe"/>
      <tableStyleElement dxfId="2" type="secondRowStripe"/>
    </tableStyle>
    <tableStyle count="2" pivot="0" name="SUS-style 21">
      <tableStyleElement dxfId="3" type="firstRowStripe"/>
      <tableStyleElement dxfId="2" type="secondRowStripe"/>
    </tableStyle>
    <tableStyle count="2" pivot="0" name="SUS-style 22">
      <tableStyleElement dxfId="3" type="firstRowStripe"/>
      <tableStyleElement dxfId="2" type="secondRowStripe"/>
    </tableStyle>
    <tableStyle count="2" pivot="0" name="SUS-style 23">
      <tableStyleElement dxfId="3" type="firstRowStripe"/>
      <tableStyleElement dxfId="2" type="secondRowStripe"/>
    </tableStyle>
    <tableStyle count="2" pivot="0" name="SUS-style 24">
      <tableStyleElement dxfId="3" type="firstRowStripe"/>
      <tableStyleElement dxfId="2" type="secondRowStripe"/>
    </tableStyle>
    <tableStyle count="2" pivot="0" name="SUS-style 25">
      <tableStyleElement dxfId="3" type="firstRowStripe"/>
      <tableStyleElement dxfId="2" type="secondRowStripe"/>
    </tableStyle>
    <tableStyle count="2" pivot="0" name="SUS-style 26">
      <tableStyleElement dxfId="3" type="firstRowStripe"/>
      <tableStyleElement dxfId="2" type="secondRowStripe"/>
    </tableStyle>
    <tableStyle count="2" pivot="0" name="SUS-style 27">
      <tableStyleElement dxfId="3" type="firstRowStripe"/>
      <tableStyleElement dxfId="2" type="secondRowStripe"/>
    </tableStyle>
    <tableStyle count="2" pivot="0" name="SUS-style 28">
      <tableStyleElement dxfId="3" type="firstRowStripe"/>
      <tableStyleElement dxfId="2" type="secondRowStripe"/>
    </tableStyle>
    <tableStyle count="2" pivot="0" name="SUS-style 29">
      <tableStyleElement dxfId="3" type="firstRowStripe"/>
      <tableStyleElement dxfId="2" type="secondRowStripe"/>
    </tableStyle>
    <tableStyle count="2" pivot="0" name="SUS-style 30">
      <tableStyleElement dxfId="3" type="firstRowStripe"/>
      <tableStyleElement dxfId="2" type="secondRowStripe"/>
    </tableStyle>
    <tableStyle count="2" pivot="0" name="SUS-style 31">
      <tableStyleElement dxfId="3" type="firstRowStripe"/>
      <tableStyleElement dxfId="2" type="secondRowStripe"/>
    </tableStyle>
    <tableStyle count="2" pivot="0" name="SUS-style 32">
      <tableStyleElement dxfId="3" type="firstRowStripe"/>
      <tableStyleElement dxfId="2" type="secondRowStripe"/>
    </tableStyle>
    <tableStyle count="2" pivot="0" name="SUS-style 33">
      <tableStyleElement dxfId="3" type="firstRowStripe"/>
      <tableStyleElement dxfId="2" type="secondRowStripe"/>
    </tableStyle>
    <tableStyle count="2" pivot="0" name="SUS-style 34">
      <tableStyleElement dxfId="3" type="firstRowStripe"/>
      <tableStyleElement dxfId="2" type="secondRowStripe"/>
    </tableStyle>
    <tableStyle count="2" pivot="0" name="SUS-style 35">
      <tableStyleElement dxfId="3" type="firstRowStripe"/>
      <tableStyleElement dxfId="2" type="secondRowStripe"/>
    </tableStyle>
    <tableStyle count="2" pivot="0" name="SUS-style 36">
      <tableStyleElement dxfId="3" type="firstRowStripe"/>
      <tableStyleElement dxfId="2" type="secondRowStripe"/>
    </tableStyle>
    <tableStyle count="2" pivot="0" name="SUS-style 37">
      <tableStyleElement dxfId="3" type="firstRowStripe"/>
      <tableStyleElement dxfId="2" type="secondRowStripe"/>
    </tableStyle>
    <tableStyle count="2" pivot="0" name="SUS-style 38">
      <tableStyleElement dxfId="3" type="firstRowStripe"/>
      <tableStyleElement dxfId="2" type="secondRowStripe"/>
    </tableStyle>
    <tableStyle count="2" pivot="0" name="SUS-style 39">
      <tableStyleElement dxfId="3" type="firstRowStripe"/>
      <tableStyleElement dxfId="2" type="secondRowStripe"/>
    </tableStyle>
    <tableStyle count="2" pivot="0" name="SUS-style 40">
      <tableStyleElement dxfId="3" type="firstRowStripe"/>
      <tableStyleElement dxfId="2" type="secondRowStripe"/>
    </tableStyle>
    <tableStyle count="2" pivot="0" name="SUS-style 41">
      <tableStyleElement dxfId="3" type="firstRowStripe"/>
      <tableStyleElement dxfId="2" type="secondRowStripe"/>
    </tableStyle>
    <tableStyle count="2" pivot="0" name="SUS-style 42">
      <tableStyleElement dxfId="3" type="firstRowStripe"/>
      <tableStyleElement dxfId="2" type="secondRowStripe"/>
    </tableStyle>
    <tableStyle count="2" pivot="0" name="SUS-style 43">
      <tableStyleElement dxfId="3" type="firstRowStripe"/>
      <tableStyleElement dxfId="2" type="secondRowStripe"/>
    </tableStyle>
    <tableStyle count="2" pivot="0" name="SUS-style 44">
      <tableStyleElement dxfId="3" type="firstRowStripe"/>
      <tableStyleElement dxfId="2" type="secondRowStripe"/>
    </tableStyle>
    <tableStyle count="2" pivot="0" name="SUS-style 45">
      <tableStyleElement dxfId="3" type="firstRowStripe"/>
      <tableStyleElement dxfId="2" type="secondRowStripe"/>
    </tableStyle>
    <tableStyle count="2" pivot="0" name="SUS-style 46">
      <tableStyleElement dxfId="3" type="firstRowStripe"/>
      <tableStyleElement dxfId="2" type="secondRowStripe"/>
    </tableStyle>
    <tableStyle count="2" pivot="0" name="SUS-style 47">
      <tableStyleElement dxfId="3" type="firstRowStripe"/>
      <tableStyleElement dxfId="2" type="secondRowStripe"/>
    </tableStyle>
    <tableStyle count="2" pivot="0" name="SUS-style 48">
      <tableStyleElement dxfId="3" type="firstRowStripe"/>
      <tableStyleElement dxfId="2" type="secondRowStripe"/>
    </tableStyle>
    <tableStyle count="2" pivot="0" name="SUS-style 49">
      <tableStyleElement dxfId="3" type="firstRowStripe"/>
      <tableStyleElement dxfId="2" type="secondRowStripe"/>
    </tableStyle>
    <tableStyle count="2" pivot="0" name="SUS-style 50">
      <tableStyleElement dxfId="3" type="firstRowStripe"/>
      <tableStyleElement dxfId="2" type="secondRowStripe"/>
    </tableStyle>
    <tableStyle count="2" pivot="0" name="SUS-style 51">
      <tableStyleElement dxfId="3" type="firstRowStripe"/>
      <tableStyleElement dxfId="2" type="secondRowStripe"/>
    </tableStyle>
    <tableStyle count="2" pivot="0" name="SUS-style 52">
      <tableStyleElement dxfId="3" type="firstRowStripe"/>
      <tableStyleElement dxfId="2" type="secondRowStripe"/>
    </tableStyle>
    <tableStyle count="2" pivot="0" name="SUS-style 53">
      <tableStyleElement dxfId="3" type="firstRowStripe"/>
      <tableStyleElement dxfId="2" type="secondRowStripe"/>
    </tableStyle>
    <tableStyle count="2" pivot="0" name="SUS-style 54">
      <tableStyleElement dxfId="3" type="firstRowStripe"/>
      <tableStyleElement dxfId="2" type="secondRowStripe"/>
    </tableStyle>
    <tableStyle count="2" pivot="0" name="SUS-style 55">
      <tableStyleElement dxfId="3" type="firstRowStripe"/>
      <tableStyleElement dxfId="2" type="secondRowStripe"/>
    </tableStyle>
    <tableStyle count="2" pivot="0" name="Cronbach Alpha-style">
      <tableStyleElement dxfId="2" type="firstRowStripe"/>
      <tableStyleElement dxfId="3" type="secondRowStripe"/>
    </tableStyle>
    <tableStyle count="2" pivot="0" name="Cronbach Alpha-style 2">
      <tableStyleElement dxfId="3" type="firstRowStripe"/>
      <tableStyleElement dxfId="2" type="secondRowStripe"/>
    </tableStyle>
    <tableStyle count="2" pivot="0" name="Cronbach Alpha-style 3">
      <tableStyleElement dxfId="3" type="firstRowStripe"/>
      <tableStyleElement dxfId="2" type="secondRowStripe"/>
    </tableStyle>
    <tableStyle count="2" pivot="0" name="Cronbach Alpha-style 4">
      <tableStyleElement dxfId="3" type="firstRowStripe"/>
      <tableStyleElement dxfId="2" type="secondRowStripe"/>
    </tableStyle>
    <tableStyle count="2" pivot="0" name="Cronbach Alpha-style 5">
      <tableStyleElement dxfId="3" type="firstRowStripe"/>
      <tableStyleElement dxfId="2" type="secondRowStripe"/>
    </tableStyle>
    <tableStyle count="2" pivot="0" name="Cronbach Alpha-style 6">
      <tableStyleElement dxfId="3" type="firstRowStripe"/>
      <tableStyleElement dxfId="2" type="secondRowStripe"/>
    </tableStyle>
    <tableStyle count="2" pivot="0" name="Cronbach Alpha-style 7">
      <tableStyleElement dxfId="3" type="firstRowStripe"/>
      <tableStyleElement dxfId="2" type="secondRowStripe"/>
    </tableStyle>
    <tableStyle count="2" pivot="0" name="Cronbach Alpha-style 8">
      <tableStyleElement dxfId="3" type="firstRowStripe"/>
      <tableStyleElement dxfId="2" type="secondRowStripe"/>
    </tableStyle>
    <tableStyle count="2" pivot="0" name="Cronbach Alpha-style 9">
      <tableStyleElement dxfId="3" type="firstRowStripe"/>
      <tableStyleElement dxfId="2" type="secondRowStripe"/>
    </tableStyle>
    <tableStyle count="2" pivot="0" name="Cronbach Alpha-style 10">
      <tableStyleElement dxfId="3" type="firstRowStripe"/>
      <tableStyleElement dxfId="2" type="secondRowStripe"/>
    </tableStyle>
    <tableStyle count="2" pivot="0" name="Cronbach Alpha-style 11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6" displayName="Form_Responses1" name="Form_Responses1" id="1">
  <tableColumns count="11">
    <tableColumn name="Timestamp" id="1"/>
    <tableColumn name="Saya akan senang jika bisa sering menggunakan aplikasi ini untuk mencari dan mengecek status Halal restoran." id="2"/>
    <tableColumn name="Saya merasa aplikasi ini terlalu rumit untuk menyelesaikan aktivitas seperti mencari restoran Halal atau memberi ulasan." id="3"/>
    <tableColumn name="Saya merasa aplikasi ini mudah digunakan." id="4"/>
    <tableColumn name="Saya merasa membutuhkan bantuan dari orang yang paham teknologi untuk dapat menggunakan aplikasi ini." id="5"/>
    <tableColumn name="Saya merasa fitur-fitur yang disediakan dalam aplikasi ini sudah terintegrasi dengan baik." id="6"/>
    <tableColumn name="Saya merasa dalam aplikasi ini terlalu banyak hal yang tidak konsisten." id="7"/>
    <tableColumn name="Saya membayangkan sebagian besar orang akan bisa mempelajari cara menggunakan aplikasi ini dengan sangat cepat." id="8"/>
    <tableColumn name="Saya merasa beberapa fitur seperti favorit, review, dan navigasi terasa membingungkan atau tidak intuitif." id="9"/>
    <tableColumn name="Saya merasa percaya diri saat menggunakan aplikasi ini." id="10"/>
    <tableColumn name="Saya perlu mempelajari banyak hal terlebih dahulu sebelum benar-benar bisa menggunakan aplikasi ini dengan efektif." id="11"/>
  </tableColumns>
  <tableStyleInfo name="Form Responses 1-style" showColumnStripes="0" showFirstColumn="1" showLastColumn="1" showRowStripes="1"/>
</table>
</file>

<file path=xl/tables/table10.xml><?xml version="1.0" encoding="utf-8"?>
<table xmlns="http://schemas.openxmlformats.org/spreadsheetml/2006/main" headerRowCount="0" ref="Z21:Z23" displayName="Table_9" name="Table_9" id="10">
  <tableColumns count="1">
    <tableColumn name="Column1" id="1"/>
  </tableColumns>
  <tableStyleInfo name="SUS-style 9" showColumnStripes="0" showFirstColumn="1" showLastColumn="1" showRowStripes="1"/>
</table>
</file>

<file path=xl/tables/table11.xml><?xml version="1.0" encoding="utf-8"?>
<table xmlns="http://schemas.openxmlformats.org/spreadsheetml/2006/main" headerRowCount="0" ref="Z24:Z25" displayName="Table_10" name="Table_10" id="11">
  <tableColumns count="1">
    <tableColumn name="Column1" id="1"/>
  </tableColumns>
  <tableStyleInfo name="SUS-style 10" showColumnStripes="0" showFirstColumn="1" showLastColumn="1" showRowStripes="1"/>
</table>
</file>

<file path=xl/tables/table12.xml><?xml version="1.0" encoding="utf-8"?>
<table xmlns="http://schemas.openxmlformats.org/spreadsheetml/2006/main" headerRowCount="0" ref="Z27:Z28" displayName="Table_11" name="Table_11" id="12">
  <tableColumns count="1">
    <tableColumn name="Column1" id="1"/>
  </tableColumns>
  <tableStyleInfo name="SUS-style 11" showColumnStripes="0" showFirstColumn="1" showLastColumn="1" showRowStripes="1"/>
</table>
</file>

<file path=xl/tables/table13.xml><?xml version="1.0" encoding="utf-8"?>
<table xmlns="http://schemas.openxmlformats.org/spreadsheetml/2006/main" headerRowCount="0" ref="Z30:Z31" displayName="Table_12" name="Table_12" id="13">
  <tableColumns count="1">
    <tableColumn name="Column1" id="1"/>
  </tableColumns>
  <tableStyleInfo name="SUS-style 12" showColumnStripes="0" showFirstColumn="1" showLastColumn="1" showRowStripes="1"/>
</table>
</file>

<file path=xl/tables/table14.xml><?xml version="1.0" encoding="utf-8"?>
<table xmlns="http://schemas.openxmlformats.org/spreadsheetml/2006/main" headerRowCount="0" ref="O33:Z35" displayName="Table_13" name="Table_13" id="1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13" showColumnStripes="0" showFirstColumn="1" showLastColumn="1" showRowStripes="1"/>
</table>
</file>

<file path=xl/tables/table15.xml><?xml version="1.0" encoding="utf-8"?>
<table xmlns="http://schemas.openxmlformats.org/spreadsheetml/2006/main" headerRowCount="0" ref="B36:M37" displayName="Table_14" name="Table_14" id="1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14" showColumnStripes="0" showFirstColumn="1" showLastColumn="1" showRowStripes="1"/>
</table>
</file>

<file path=xl/tables/table16.xml><?xml version="1.0" encoding="utf-8"?>
<table xmlns="http://schemas.openxmlformats.org/spreadsheetml/2006/main" headerRowCount="0" ref="Z36:Z37" displayName="Table_15" name="Table_15" id="16">
  <tableColumns count="1">
    <tableColumn name="Column1" id="1"/>
  </tableColumns>
  <tableStyleInfo name="SUS-style 15" showColumnStripes="0" showFirstColumn="1" showLastColumn="1" showRowStripes="1"/>
</table>
</file>

<file path=xl/tables/table17.xml><?xml version="1.0" encoding="utf-8"?>
<table xmlns="http://schemas.openxmlformats.org/spreadsheetml/2006/main" headerRowCount="0" ref="B39:M40" displayName="Table_16" name="Table_16" id="1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16" showColumnStripes="0" showFirstColumn="1" showLastColumn="1" showRowStripes="1"/>
</table>
</file>

<file path=xl/tables/table18.xml><?xml version="1.0" encoding="utf-8"?>
<table xmlns="http://schemas.openxmlformats.org/spreadsheetml/2006/main" headerRowCount="0" ref="Z40" displayName="Table_17" name="Table_17" id="18">
  <tableColumns count="1">
    <tableColumn name="Column1" id="1"/>
  </tableColumns>
  <tableStyleInfo name="SUS-style 17" showColumnStripes="0" showFirstColumn="1" showLastColumn="1" showRowStripes="1"/>
</table>
</file>

<file path=xl/tables/table19.xml><?xml version="1.0" encoding="utf-8"?>
<table xmlns="http://schemas.openxmlformats.org/spreadsheetml/2006/main" headerRowCount="0" ref="B42:M43" displayName="Table_18" name="Table_18" id="1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18" showColumnStripes="0" showFirstColumn="1" showLastColumn="1" showRowStripes="1"/>
</table>
</file>

<file path=xl/tables/table2.xml><?xml version="1.0" encoding="utf-8"?>
<table xmlns="http://schemas.openxmlformats.org/spreadsheetml/2006/main" headerRowCount="0" ref="Z1:Z2" displayName="Table_1" name="Table_1" id="2">
  <tableColumns count="1">
    <tableColumn name="Column1" id="1"/>
  </tableColumns>
  <tableStyleInfo name="SUS-style" showColumnStripes="0" showFirstColumn="1" showLastColumn="1" showRowStripes="1"/>
</table>
</file>

<file path=xl/tables/table20.xml><?xml version="1.0" encoding="utf-8"?>
<table xmlns="http://schemas.openxmlformats.org/spreadsheetml/2006/main" headerRowCount="0" ref="Z42:Z43" displayName="Table_19" name="Table_19" id="20">
  <tableColumns count="1">
    <tableColumn name="Column1" id="1"/>
  </tableColumns>
  <tableStyleInfo name="SUS-style 19" showColumnStripes="0" showFirstColumn="1" showLastColumn="1" showRowStripes="1"/>
</table>
</file>

<file path=xl/tables/table21.xml><?xml version="1.0" encoding="utf-8"?>
<table xmlns="http://schemas.openxmlformats.org/spreadsheetml/2006/main" headerRowCount="0" ref="B45:M46" displayName="Table_20" name="Table_20" id="2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0" showColumnStripes="0" showFirstColumn="1" showLastColumn="1" showRowStripes="1"/>
</table>
</file>

<file path=xl/tables/table22.xml><?xml version="1.0" encoding="utf-8"?>
<table xmlns="http://schemas.openxmlformats.org/spreadsheetml/2006/main" headerRowCount="0" ref="Z45:Z46" displayName="Table_21" name="Table_21" id="22">
  <tableColumns count="1">
    <tableColumn name="Column1" id="1"/>
  </tableColumns>
  <tableStyleInfo name="SUS-style 21" showColumnStripes="0" showFirstColumn="1" showLastColumn="1" showRowStripes="1"/>
</table>
</file>

<file path=xl/tables/table23.xml><?xml version="1.0" encoding="utf-8"?>
<table xmlns="http://schemas.openxmlformats.org/spreadsheetml/2006/main" headerRowCount="0" ref="Z48:Z49" displayName="Table_22" name="Table_22" id="23">
  <tableColumns count="1">
    <tableColumn name="Column1" id="1"/>
  </tableColumns>
  <tableStyleInfo name="SUS-style 22" showColumnStripes="0" showFirstColumn="1" showLastColumn="1" showRowStripes="1"/>
</table>
</file>

<file path=xl/tables/table24.xml><?xml version="1.0" encoding="utf-8"?>
<table xmlns="http://schemas.openxmlformats.org/spreadsheetml/2006/main" headerRowCount="0" ref="B49:M50" displayName="Table_23" name="Table_23" id="2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3" showColumnStripes="0" showFirstColumn="1" showLastColumn="1" showRowStripes="1"/>
</table>
</file>

<file path=xl/tables/table25.xml><?xml version="1.0" encoding="utf-8"?>
<table xmlns="http://schemas.openxmlformats.org/spreadsheetml/2006/main" headerRowCount="0" ref="Z51:Z52" displayName="Table_24" name="Table_24" id="25">
  <tableColumns count="1">
    <tableColumn name="Column1" id="1"/>
  </tableColumns>
  <tableStyleInfo name="SUS-style 24" showColumnStripes="0" showFirstColumn="1" showLastColumn="1" showRowStripes="1"/>
</table>
</file>

<file path=xl/tables/table26.xml><?xml version="1.0" encoding="utf-8"?>
<table xmlns="http://schemas.openxmlformats.org/spreadsheetml/2006/main" headerRowCount="0" ref="B52:M53" displayName="Table_25" name="Table_25" id="2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5" showColumnStripes="0" showFirstColumn="1" showLastColumn="1" showRowStripes="1"/>
</table>
</file>

<file path=xl/tables/table27.xml><?xml version="1.0" encoding="utf-8"?>
<table xmlns="http://schemas.openxmlformats.org/spreadsheetml/2006/main" headerRowCount="0" ref="Z54:Z55" displayName="Table_26" name="Table_26" id="27">
  <tableColumns count="1">
    <tableColumn name="Column1" id="1"/>
  </tableColumns>
  <tableStyleInfo name="SUS-style 26" showColumnStripes="0" showFirstColumn="1" showLastColumn="1" showRowStripes="1"/>
</table>
</file>

<file path=xl/tables/table28.xml><?xml version="1.0" encoding="utf-8"?>
<table xmlns="http://schemas.openxmlformats.org/spreadsheetml/2006/main" headerRowCount="0" ref="B55:M56" displayName="Table_27" name="Table_27" id="2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7" showColumnStripes="0" showFirstColumn="1" showLastColumn="1" showRowStripes="1"/>
</table>
</file>

<file path=xl/tables/table29.xml><?xml version="1.0" encoding="utf-8"?>
<table xmlns="http://schemas.openxmlformats.org/spreadsheetml/2006/main" headerRowCount="0" ref="Z57:Z58" displayName="Table_28" name="Table_28" id="29">
  <tableColumns count="1">
    <tableColumn name="Column1" id="1"/>
  </tableColumns>
  <tableStyleInfo name="SUS-style 28" showColumnStripes="0" showFirstColumn="1" showLastColumn="1" showRowStripes="1"/>
</table>
</file>

<file path=xl/tables/table3.xml><?xml version="1.0" encoding="utf-8"?>
<table xmlns="http://schemas.openxmlformats.org/spreadsheetml/2006/main" headerRowCount="0" ref="B2:M26" displayName="Table_2" name="Table_2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" showColumnStripes="0" showFirstColumn="1" showLastColumn="1" showRowStripes="1"/>
</table>
</file>

<file path=xl/tables/table30.xml><?xml version="1.0" encoding="utf-8"?>
<table xmlns="http://schemas.openxmlformats.org/spreadsheetml/2006/main" headerRowCount="0" ref="B58:M59" displayName="Table_29" name="Table_29" id="3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29" showColumnStripes="0" showFirstColumn="1" showLastColumn="1" showRowStripes="1"/>
</table>
</file>

<file path=xl/tables/table31.xml><?xml version="1.0" encoding="utf-8"?>
<table xmlns="http://schemas.openxmlformats.org/spreadsheetml/2006/main" headerRowCount="0" ref="Z60:Z61" displayName="Table_30" name="Table_30" id="31">
  <tableColumns count="1">
    <tableColumn name="Column1" id="1"/>
  </tableColumns>
  <tableStyleInfo name="SUS-style 30" showColumnStripes="0" showFirstColumn="1" showLastColumn="1" showRowStripes="1"/>
</table>
</file>

<file path=xl/tables/table32.xml><?xml version="1.0" encoding="utf-8"?>
<table xmlns="http://schemas.openxmlformats.org/spreadsheetml/2006/main" headerRowCount="0" ref="B61:M62" displayName="Table_31" name="Table_31" id="3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31" showColumnStripes="0" showFirstColumn="1" showLastColumn="1" showRowStripes="1"/>
</table>
</file>

<file path=xl/tables/table33.xml><?xml version="1.0" encoding="utf-8"?>
<table xmlns="http://schemas.openxmlformats.org/spreadsheetml/2006/main" headerRowCount="0" ref="Z63:Z64" displayName="Table_32" name="Table_32" id="33">
  <tableColumns count="1">
    <tableColumn name="Column1" id="1"/>
  </tableColumns>
  <tableStyleInfo name="SUS-style 32" showColumnStripes="0" showFirstColumn="1" showLastColumn="1" showRowStripes="1"/>
</table>
</file>

<file path=xl/tables/table34.xml><?xml version="1.0" encoding="utf-8"?>
<table xmlns="http://schemas.openxmlformats.org/spreadsheetml/2006/main" headerRowCount="0" ref="B64:M65" displayName="Table_33" name="Table_33" id="3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33" showColumnStripes="0" showFirstColumn="1" showLastColumn="1" showRowStripes="1"/>
</table>
</file>

<file path=xl/tables/table35.xml><?xml version="1.0" encoding="utf-8"?>
<table xmlns="http://schemas.openxmlformats.org/spreadsheetml/2006/main" headerRowCount="0" ref="Z66:Z67" displayName="Table_34" name="Table_34" id="35">
  <tableColumns count="1">
    <tableColumn name="Column1" id="1"/>
  </tableColumns>
  <tableStyleInfo name="SUS-style 34" showColumnStripes="0" showFirstColumn="1" showLastColumn="1" showRowStripes="1"/>
</table>
</file>

<file path=xl/tables/table36.xml><?xml version="1.0" encoding="utf-8"?>
<table xmlns="http://schemas.openxmlformats.org/spreadsheetml/2006/main" headerRowCount="0" ref="B67:M68" displayName="Table_35" name="Table_35" id="3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35" showColumnStripes="0" showFirstColumn="1" showLastColumn="1" showRowStripes="1"/>
</table>
</file>

<file path=xl/tables/table37.xml><?xml version="1.0" encoding="utf-8"?>
<table xmlns="http://schemas.openxmlformats.org/spreadsheetml/2006/main" headerRowCount="0" ref="Z69:Z70" displayName="Table_36" name="Table_36" id="37">
  <tableColumns count="1">
    <tableColumn name="Column1" id="1"/>
  </tableColumns>
  <tableStyleInfo name="SUS-style 36" showColumnStripes="0" showFirstColumn="1" showLastColumn="1" showRowStripes="1"/>
</table>
</file>

<file path=xl/tables/table38.xml><?xml version="1.0" encoding="utf-8"?>
<table xmlns="http://schemas.openxmlformats.org/spreadsheetml/2006/main" headerRowCount="0" ref="B70:M71" displayName="Table_37" name="Table_37" id="3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37" showColumnStripes="0" showFirstColumn="1" showLastColumn="1" showRowStripes="1"/>
</table>
</file>

<file path=xl/tables/table39.xml><?xml version="1.0" encoding="utf-8"?>
<table xmlns="http://schemas.openxmlformats.org/spreadsheetml/2006/main" headerRowCount="0" ref="Z72:Z73" displayName="Table_38" name="Table_38" id="39">
  <tableColumns count="1">
    <tableColumn name="Column1" id="1"/>
  </tableColumns>
  <tableStyleInfo name="SUS-style 38" showColumnStripes="0" showFirstColumn="1" showLastColumn="1" showRowStripes="1"/>
</table>
</file>

<file path=xl/tables/table4.xml><?xml version="1.0" encoding="utf-8"?>
<table xmlns="http://schemas.openxmlformats.org/spreadsheetml/2006/main" headerRowCount="0" ref="Z3:Z4" displayName="Table_3" name="Table_3" id="4">
  <tableColumns count="1">
    <tableColumn name="Column1" id="1"/>
  </tableColumns>
  <tableStyleInfo name="SUS-style 3" showColumnStripes="0" showFirstColumn="1" showLastColumn="1" showRowStripes="1"/>
</table>
</file>

<file path=xl/tables/table40.xml><?xml version="1.0" encoding="utf-8"?>
<table xmlns="http://schemas.openxmlformats.org/spreadsheetml/2006/main" headerRowCount="0" ref="B73:M74" displayName="Table_39" name="Table_39" id="4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39" showColumnStripes="0" showFirstColumn="1" showLastColumn="1" showRowStripes="1"/>
</table>
</file>

<file path=xl/tables/table41.xml><?xml version="1.0" encoding="utf-8"?>
<table xmlns="http://schemas.openxmlformats.org/spreadsheetml/2006/main" headerRowCount="0" ref="B76:M77" displayName="Table_40" name="Table_40" id="4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0" showColumnStripes="0" showFirstColumn="1" showLastColumn="1" showRowStripes="1"/>
</table>
</file>

<file path=xl/tables/table42.xml><?xml version="1.0" encoding="utf-8"?>
<table xmlns="http://schemas.openxmlformats.org/spreadsheetml/2006/main" headerRowCount="0" ref="B79:M80" displayName="Table_41" name="Table_41" id="4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1" showColumnStripes="0" showFirstColumn="1" showLastColumn="1" showRowStripes="1"/>
</table>
</file>

<file path=xl/tables/table43.xml><?xml version="1.0" encoding="utf-8"?>
<table xmlns="http://schemas.openxmlformats.org/spreadsheetml/2006/main" headerRowCount="0" ref="B82:M83" displayName="Table_42" name="Table_42" id="4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2" showColumnStripes="0" showFirstColumn="1" showLastColumn="1" showRowStripes="1"/>
</table>
</file>

<file path=xl/tables/table44.xml><?xml version="1.0" encoding="utf-8"?>
<table xmlns="http://schemas.openxmlformats.org/spreadsheetml/2006/main" headerRowCount="0" ref="B85:M86" displayName="Table_43" name="Table_43" id="4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3" showColumnStripes="0" showFirstColumn="1" showLastColumn="1" showRowStripes="1"/>
</table>
</file>

<file path=xl/tables/table45.xml><?xml version="1.0" encoding="utf-8"?>
<table xmlns="http://schemas.openxmlformats.org/spreadsheetml/2006/main" headerRowCount="0" ref="B88:M89" displayName="Table_44" name="Table_44" id="4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4" showColumnStripes="0" showFirstColumn="1" showLastColumn="1" showRowStripes="1"/>
</table>
</file>

<file path=xl/tables/table46.xml><?xml version="1.0" encoding="utf-8"?>
<table xmlns="http://schemas.openxmlformats.org/spreadsheetml/2006/main" headerRowCount="0" ref="B91:M92" displayName="Table_45" name="Table_45" id="4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5" showColumnStripes="0" showFirstColumn="1" showLastColumn="1" showRowStripes="1"/>
</table>
</file>

<file path=xl/tables/table47.xml><?xml version="1.0" encoding="utf-8"?>
<table xmlns="http://schemas.openxmlformats.org/spreadsheetml/2006/main" headerRowCount="0" ref="B94:M95" displayName="Table_46" name="Table_46" id="4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6" showColumnStripes="0" showFirstColumn="1" showLastColumn="1" showRowStripes="1"/>
</table>
</file>

<file path=xl/tables/table48.xml><?xml version="1.0" encoding="utf-8"?>
<table xmlns="http://schemas.openxmlformats.org/spreadsheetml/2006/main" headerRowCount="0" ref="B97:M98" displayName="Table_47" name="Table_47" id="4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7" showColumnStripes="0" showFirstColumn="1" showLastColumn="1" showRowStripes="1"/>
</table>
</file>

<file path=xl/tables/table49.xml><?xml version="1.0" encoding="utf-8"?>
<table xmlns="http://schemas.openxmlformats.org/spreadsheetml/2006/main" headerRowCount="0" ref="B100:M101" displayName="Table_48" name="Table_48" id="4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8" showColumnStripes="0" showFirstColumn="1" showLastColumn="1" showRowStripes="1"/>
</table>
</file>

<file path=xl/tables/table5.xml><?xml version="1.0" encoding="utf-8"?>
<table xmlns="http://schemas.openxmlformats.org/spreadsheetml/2006/main" headerRowCount="0" ref="Z6:Z8" displayName="Table_4" name="Table_4" id="5">
  <tableColumns count="1">
    <tableColumn name="Column1" id="1"/>
  </tableColumns>
  <tableStyleInfo name="SUS-style 4" showColumnStripes="0" showFirstColumn="1" showLastColumn="1" showRowStripes="1"/>
</table>
</file>

<file path=xl/tables/table50.xml><?xml version="1.0" encoding="utf-8"?>
<table xmlns="http://schemas.openxmlformats.org/spreadsheetml/2006/main" headerRowCount="0" ref="B103:M104" displayName="Table_49" name="Table_49" id="5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49" showColumnStripes="0" showFirstColumn="1" showLastColumn="1" showRowStripes="1"/>
</table>
</file>

<file path=xl/tables/table51.xml><?xml version="1.0" encoding="utf-8"?>
<table xmlns="http://schemas.openxmlformats.org/spreadsheetml/2006/main" headerRowCount="0" ref="B106:M107" displayName="Table_50" name="Table_50" id="5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0" showColumnStripes="0" showFirstColumn="1" showLastColumn="1" showRowStripes="1"/>
</table>
</file>

<file path=xl/tables/table52.xml><?xml version="1.0" encoding="utf-8"?>
<table xmlns="http://schemas.openxmlformats.org/spreadsheetml/2006/main" headerRowCount="0" ref="B109:M110" displayName="Table_51" name="Table_51" id="5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1" showColumnStripes="0" showFirstColumn="1" showLastColumn="1" showRowStripes="1"/>
</table>
</file>

<file path=xl/tables/table53.xml><?xml version="1.0" encoding="utf-8"?>
<table xmlns="http://schemas.openxmlformats.org/spreadsheetml/2006/main" headerRowCount="0" ref="B112:M113" displayName="Table_52" name="Table_52" id="5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2" showColumnStripes="0" showFirstColumn="1" showLastColumn="1" showRowStripes="1"/>
</table>
</file>

<file path=xl/tables/table54.xml><?xml version="1.0" encoding="utf-8"?>
<table xmlns="http://schemas.openxmlformats.org/spreadsheetml/2006/main" headerRowCount="0" ref="B115:M116" displayName="Table_53" name="Table_53" id="5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3" showColumnStripes="0" showFirstColumn="1" showLastColumn="1" showRowStripes="1"/>
</table>
</file>

<file path=xl/tables/table55.xml><?xml version="1.0" encoding="utf-8"?>
<table xmlns="http://schemas.openxmlformats.org/spreadsheetml/2006/main" headerRowCount="0" ref="B118:M119" displayName="Table_54" name="Table_54" id="5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4" showColumnStripes="0" showFirstColumn="1" showLastColumn="1" showRowStripes="1"/>
</table>
</file>

<file path=xl/tables/table56.xml><?xml version="1.0" encoding="utf-8"?>
<table xmlns="http://schemas.openxmlformats.org/spreadsheetml/2006/main" headerRowCount="0" ref="B121:M122" displayName="Table_55" name="Table_55" id="5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US-style 55" showColumnStripes="0" showFirstColumn="1" showLastColumn="1" showRowStripes="1"/>
</table>
</file>

<file path=xl/tables/table57.xml><?xml version="1.0" encoding="utf-8"?>
<table xmlns="http://schemas.openxmlformats.org/spreadsheetml/2006/main" headerRowCount="0" ref="B1:L2" displayName="Table_56" name="Table_56" id="5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" showColumnStripes="0" showFirstColumn="1" showLastColumn="1" showRowStripes="1"/>
</table>
</file>

<file path=xl/tables/table58.xml><?xml version="1.0" encoding="utf-8"?>
<table xmlns="http://schemas.openxmlformats.org/spreadsheetml/2006/main" headerRowCount="0" ref="B3:L5" displayName="Table_57" name="Table_57" id="5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2" showColumnStripes="0" showFirstColumn="1" showLastColumn="1" showRowStripes="1"/>
</table>
</file>

<file path=xl/tables/table59.xml><?xml version="1.0" encoding="utf-8"?>
<table xmlns="http://schemas.openxmlformats.org/spreadsheetml/2006/main" headerRowCount="0" ref="B6:L8" displayName="Table_58" name="Table_58" id="5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3" showColumnStripes="0" showFirstColumn="1" showLastColumn="1" showRowStripes="1"/>
</table>
</file>

<file path=xl/tables/table6.xml><?xml version="1.0" encoding="utf-8"?>
<table xmlns="http://schemas.openxmlformats.org/spreadsheetml/2006/main" headerRowCount="0" ref="Z9:Z11" displayName="Table_5" name="Table_5" id="6">
  <tableColumns count="1">
    <tableColumn name="Column1" id="1"/>
  </tableColumns>
  <tableStyleInfo name="SUS-style 5" showColumnStripes="0" showFirstColumn="1" showLastColumn="1" showRowStripes="1"/>
</table>
</file>

<file path=xl/tables/table60.xml><?xml version="1.0" encoding="utf-8"?>
<table xmlns="http://schemas.openxmlformats.org/spreadsheetml/2006/main" headerRowCount="0" ref="B9:L11" displayName="Table_59" name="Table_59" id="6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4" showColumnStripes="0" showFirstColumn="1" showLastColumn="1" showRowStripes="1"/>
</table>
</file>

<file path=xl/tables/table61.xml><?xml version="1.0" encoding="utf-8"?>
<table xmlns="http://schemas.openxmlformats.org/spreadsheetml/2006/main" headerRowCount="0" ref="B12:L15" displayName="Table_60" name="Table_60" id="6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5" showColumnStripes="0" showFirstColumn="1" showLastColumn="1" showRowStripes="1"/>
</table>
</file>

<file path=xl/tables/table62.xml><?xml version="1.0" encoding="utf-8"?>
<table xmlns="http://schemas.openxmlformats.org/spreadsheetml/2006/main" headerRowCount="0" ref="B16:L18" displayName="Table_61" name="Table_61" id="6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6" showColumnStripes="0" showFirstColumn="1" showLastColumn="1" showRowStripes="1"/>
</table>
</file>

<file path=xl/tables/table63.xml><?xml version="1.0" encoding="utf-8"?>
<table xmlns="http://schemas.openxmlformats.org/spreadsheetml/2006/main" headerRowCount="0" ref="B19:L21" displayName="Table_62" name="Table_62" id="6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7" showColumnStripes="0" showFirstColumn="1" showLastColumn="1" showRowStripes="1"/>
</table>
</file>

<file path=xl/tables/table64.xml><?xml version="1.0" encoding="utf-8"?>
<table xmlns="http://schemas.openxmlformats.org/spreadsheetml/2006/main" headerRowCount="0" ref="B22:L24" displayName="Table_63" name="Table_63" id="6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8" showColumnStripes="0" showFirstColumn="1" showLastColumn="1" showRowStripes="1"/>
</table>
</file>

<file path=xl/tables/table65.xml><?xml version="1.0" encoding="utf-8"?>
<table xmlns="http://schemas.openxmlformats.org/spreadsheetml/2006/main" headerRowCount="0" ref="B25:L27" displayName="Table_64" name="Table_64" id="6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9" showColumnStripes="0" showFirstColumn="1" showLastColumn="1" showRowStripes="1"/>
</table>
</file>

<file path=xl/tables/table66.xml><?xml version="1.0" encoding="utf-8"?>
<table xmlns="http://schemas.openxmlformats.org/spreadsheetml/2006/main" headerRowCount="0" ref="B28:L29" displayName="Table_65" name="Table_65" id="6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ronbach Alpha-style 10" showColumnStripes="0" showFirstColumn="1" showLastColumn="1" showRowStripes="1"/>
</table>
</file>

<file path=xl/tables/table67.xml><?xml version="1.0" encoding="utf-8"?>
<table xmlns="http://schemas.openxmlformats.org/spreadsheetml/2006/main" headerRowCount="0" ref="C40" displayName="Table_66" name="Table_66" id="67">
  <tableColumns count="1">
    <tableColumn name="Column1" id="1"/>
  </tableColumns>
  <tableStyleInfo name="Cronbach Alpha-style 11" showColumnStripes="0" showFirstColumn="1" showLastColumn="1" showRowStripes="1"/>
</table>
</file>

<file path=xl/tables/table7.xml><?xml version="1.0" encoding="utf-8"?>
<table xmlns="http://schemas.openxmlformats.org/spreadsheetml/2006/main" headerRowCount="0" ref="Z12:Z14" displayName="Table_6" name="Table_6" id="7">
  <tableColumns count="1">
    <tableColumn name="Column1" id="1"/>
  </tableColumns>
  <tableStyleInfo name="SUS-style 6" showColumnStripes="0" showFirstColumn="1" showLastColumn="1" showRowStripes="1"/>
</table>
</file>

<file path=xl/tables/table8.xml><?xml version="1.0" encoding="utf-8"?>
<table xmlns="http://schemas.openxmlformats.org/spreadsheetml/2006/main" headerRowCount="0" ref="Z15:Z17" displayName="Table_7" name="Table_7" id="8">
  <tableColumns count="1">
    <tableColumn name="Column1" id="1"/>
  </tableColumns>
  <tableStyleInfo name="SUS-style 7" showColumnStripes="0" showFirstColumn="1" showLastColumn="1" showRowStripes="1"/>
</table>
</file>

<file path=xl/tables/table9.xml><?xml version="1.0" encoding="utf-8"?>
<table xmlns="http://schemas.openxmlformats.org/spreadsheetml/2006/main" headerRowCount="0" ref="Z18:Z20" displayName="Table_8" name="Table_8" id="9">
  <tableColumns count="1">
    <tableColumn name="Column1" id="1"/>
  </tableColumns>
  <tableStyleInfo name="SUS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84" Type="http://schemas.openxmlformats.org/officeDocument/2006/relationships/table" Target="../tables/table29.xml"/><Relationship Id="rId83" Type="http://schemas.openxmlformats.org/officeDocument/2006/relationships/table" Target="../tables/table28.xml"/><Relationship Id="rId86" Type="http://schemas.openxmlformats.org/officeDocument/2006/relationships/table" Target="../tables/table31.xml"/><Relationship Id="rId85" Type="http://schemas.openxmlformats.org/officeDocument/2006/relationships/table" Target="../tables/table30.xml"/><Relationship Id="rId88" Type="http://schemas.openxmlformats.org/officeDocument/2006/relationships/table" Target="../tables/table33.xml"/><Relationship Id="rId87" Type="http://schemas.openxmlformats.org/officeDocument/2006/relationships/table" Target="../tables/table32.xml"/><Relationship Id="rId89" Type="http://schemas.openxmlformats.org/officeDocument/2006/relationships/table" Target="../tables/table34.xml"/><Relationship Id="rId80" Type="http://schemas.openxmlformats.org/officeDocument/2006/relationships/table" Target="../tables/table25.xml"/><Relationship Id="rId82" Type="http://schemas.openxmlformats.org/officeDocument/2006/relationships/table" Target="../tables/table27.xml"/><Relationship Id="rId81" Type="http://schemas.openxmlformats.org/officeDocument/2006/relationships/table" Target="../tables/table26.xml"/><Relationship Id="rId1" Type="http://schemas.openxmlformats.org/officeDocument/2006/relationships/drawing" Target="../drawings/drawing2.xml"/><Relationship Id="rId107" Type="http://schemas.openxmlformats.org/officeDocument/2006/relationships/table" Target="../tables/table52.xml"/><Relationship Id="rId106" Type="http://schemas.openxmlformats.org/officeDocument/2006/relationships/table" Target="../tables/table51.xml"/><Relationship Id="rId105" Type="http://schemas.openxmlformats.org/officeDocument/2006/relationships/table" Target="../tables/table50.xml"/><Relationship Id="rId104" Type="http://schemas.openxmlformats.org/officeDocument/2006/relationships/table" Target="../tables/table49.xml"/><Relationship Id="rId109" Type="http://schemas.openxmlformats.org/officeDocument/2006/relationships/table" Target="../tables/table54.xml"/><Relationship Id="rId108" Type="http://schemas.openxmlformats.org/officeDocument/2006/relationships/table" Target="../tables/table53.xml"/><Relationship Id="rId103" Type="http://schemas.openxmlformats.org/officeDocument/2006/relationships/table" Target="../tables/table48.xml"/><Relationship Id="rId102" Type="http://schemas.openxmlformats.org/officeDocument/2006/relationships/table" Target="../tables/table47.xml"/><Relationship Id="rId101" Type="http://schemas.openxmlformats.org/officeDocument/2006/relationships/table" Target="../tables/table46.xml"/><Relationship Id="rId100" Type="http://schemas.openxmlformats.org/officeDocument/2006/relationships/table" Target="../tables/table45.xml"/><Relationship Id="rId73" Type="http://schemas.openxmlformats.org/officeDocument/2006/relationships/table" Target="../tables/table18.xml"/><Relationship Id="rId72" Type="http://schemas.openxmlformats.org/officeDocument/2006/relationships/table" Target="../tables/table17.xml"/><Relationship Id="rId75" Type="http://schemas.openxmlformats.org/officeDocument/2006/relationships/table" Target="../tables/table20.xml"/><Relationship Id="rId74" Type="http://schemas.openxmlformats.org/officeDocument/2006/relationships/table" Target="../tables/table19.xml"/><Relationship Id="rId77" Type="http://schemas.openxmlformats.org/officeDocument/2006/relationships/table" Target="../tables/table22.xml"/><Relationship Id="rId76" Type="http://schemas.openxmlformats.org/officeDocument/2006/relationships/table" Target="../tables/table21.xml"/><Relationship Id="rId79" Type="http://schemas.openxmlformats.org/officeDocument/2006/relationships/table" Target="../tables/table24.xml"/><Relationship Id="rId78" Type="http://schemas.openxmlformats.org/officeDocument/2006/relationships/table" Target="../tables/table23.xml"/><Relationship Id="rId71" Type="http://schemas.openxmlformats.org/officeDocument/2006/relationships/table" Target="../tables/table16.xml"/><Relationship Id="rId70" Type="http://schemas.openxmlformats.org/officeDocument/2006/relationships/table" Target="../tables/table15.xml"/><Relationship Id="rId62" Type="http://schemas.openxmlformats.org/officeDocument/2006/relationships/table" Target="../tables/table7.xml"/><Relationship Id="rId61" Type="http://schemas.openxmlformats.org/officeDocument/2006/relationships/table" Target="../tables/table6.xml"/><Relationship Id="rId64" Type="http://schemas.openxmlformats.org/officeDocument/2006/relationships/table" Target="../tables/table9.xml"/><Relationship Id="rId63" Type="http://schemas.openxmlformats.org/officeDocument/2006/relationships/table" Target="../tables/table8.xml"/><Relationship Id="rId66" Type="http://schemas.openxmlformats.org/officeDocument/2006/relationships/table" Target="../tables/table11.xml"/><Relationship Id="rId65" Type="http://schemas.openxmlformats.org/officeDocument/2006/relationships/table" Target="../tables/table10.xml"/><Relationship Id="rId68" Type="http://schemas.openxmlformats.org/officeDocument/2006/relationships/table" Target="../tables/table13.xml"/><Relationship Id="rId67" Type="http://schemas.openxmlformats.org/officeDocument/2006/relationships/table" Target="../tables/table12.xml"/><Relationship Id="rId60" Type="http://schemas.openxmlformats.org/officeDocument/2006/relationships/table" Target="../tables/table5.xml"/><Relationship Id="rId69" Type="http://schemas.openxmlformats.org/officeDocument/2006/relationships/table" Target="../tables/table14.xml"/><Relationship Id="rId95" Type="http://schemas.openxmlformats.org/officeDocument/2006/relationships/table" Target="../tables/table40.xml"/><Relationship Id="rId94" Type="http://schemas.openxmlformats.org/officeDocument/2006/relationships/table" Target="../tables/table39.xml"/><Relationship Id="rId97" Type="http://schemas.openxmlformats.org/officeDocument/2006/relationships/table" Target="../tables/table42.xml"/><Relationship Id="rId96" Type="http://schemas.openxmlformats.org/officeDocument/2006/relationships/table" Target="../tables/table41.xml"/><Relationship Id="rId99" Type="http://schemas.openxmlformats.org/officeDocument/2006/relationships/table" Target="../tables/table44.xml"/><Relationship Id="rId98" Type="http://schemas.openxmlformats.org/officeDocument/2006/relationships/table" Target="../tables/table43.xml"/><Relationship Id="rId57" Type="http://schemas.openxmlformats.org/officeDocument/2006/relationships/table" Target="../tables/table2.xml"/><Relationship Id="rId91" Type="http://schemas.openxmlformats.org/officeDocument/2006/relationships/table" Target="../tables/table36.xml"/><Relationship Id="rId90" Type="http://schemas.openxmlformats.org/officeDocument/2006/relationships/table" Target="../tables/table35.xml"/><Relationship Id="rId93" Type="http://schemas.openxmlformats.org/officeDocument/2006/relationships/table" Target="../tables/table38.xml"/><Relationship Id="rId92" Type="http://schemas.openxmlformats.org/officeDocument/2006/relationships/table" Target="../tables/table37.xml"/><Relationship Id="rId59" Type="http://schemas.openxmlformats.org/officeDocument/2006/relationships/table" Target="../tables/table4.xml"/><Relationship Id="rId110" Type="http://schemas.openxmlformats.org/officeDocument/2006/relationships/table" Target="../tables/table55.xml"/><Relationship Id="rId58" Type="http://schemas.openxmlformats.org/officeDocument/2006/relationships/table" Target="../tables/table3.xml"/><Relationship Id="rId111" Type="http://schemas.openxmlformats.org/officeDocument/2006/relationships/table" Target="../tables/table5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20" Type="http://schemas.openxmlformats.org/officeDocument/2006/relationships/table" Target="../tables/table64.xml"/><Relationship Id="rId22" Type="http://schemas.openxmlformats.org/officeDocument/2006/relationships/table" Target="../tables/table66.xml"/><Relationship Id="rId21" Type="http://schemas.openxmlformats.org/officeDocument/2006/relationships/table" Target="../tables/table65.xml"/><Relationship Id="rId23" Type="http://schemas.openxmlformats.org/officeDocument/2006/relationships/table" Target="../tables/table67.xml"/><Relationship Id="rId13" Type="http://schemas.openxmlformats.org/officeDocument/2006/relationships/table" Target="../tables/table57.xml"/><Relationship Id="rId15" Type="http://schemas.openxmlformats.org/officeDocument/2006/relationships/table" Target="../tables/table59.xml"/><Relationship Id="rId14" Type="http://schemas.openxmlformats.org/officeDocument/2006/relationships/table" Target="../tables/table58.xml"/><Relationship Id="rId17" Type="http://schemas.openxmlformats.org/officeDocument/2006/relationships/table" Target="../tables/table61.xml"/><Relationship Id="rId16" Type="http://schemas.openxmlformats.org/officeDocument/2006/relationships/table" Target="../tables/table60.xml"/><Relationship Id="rId19" Type="http://schemas.openxmlformats.org/officeDocument/2006/relationships/table" Target="../tables/table63.xml"/><Relationship Id="rId18" Type="http://schemas.openxmlformats.org/officeDocument/2006/relationships/table" Target="../tables/table6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3" width="37.63"/>
    <col customWidth="1" min="4" max="4" width="36.5"/>
    <col customWidth="1" min="5" max="11" width="37.63"/>
    <col customWidth="1" min="12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45820.52889644676</v>
      </c>
      <c r="B2" s="5">
        <v>5.0</v>
      </c>
      <c r="C2" s="5">
        <v>1.0</v>
      </c>
      <c r="D2" s="5">
        <v>5.0</v>
      </c>
      <c r="E2" s="5">
        <v>2.0</v>
      </c>
      <c r="F2" s="5">
        <v>5.0</v>
      </c>
      <c r="G2" s="5">
        <v>1.0</v>
      </c>
      <c r="H2" s="5">
        <v>5.0</v>
      </c>
      <c r="I2" s="5">
        <v>1.0</v>
      </c>
      <c r="J2" s="5">
        <v>5.0</v>
      </c>
      <c r="K2" s="6">
        <v>1.0</v>
      </c>
    </row>
    <row r="3">
      <c r="A3" s="7">
        <v>45820.529850625</v>
      </c>
      <c r="B3" s="8">
        <v>5.0</v>
      </c>
      <c r="C3" s="8">
        <v>1.0</v>
      </c>
      <c r="D3" s="8">
        <v>4.0</v>
      </c>
      <c r="E3" s="8">
        <v>2.0</v>
      </c>
      <c r="F3" s="8">
        <v>5.0</v>
      </c>
      <c r="G3" s="8">
        <v>2.0</v>
      </c>
      <c r="H3" s="8">
        <v>5.0</v>
      </c>
      <c r="I3" s="8">
        <v>1.0</v>
      </c>
      <c r="J3" s="8">
        <v>4.0</v>
      </c>
      <c r="K3" s="9">
        <v>1.0</v>
      </c>
    </row>
    <row r="4">
      <c r="A4" s="4">
        <v>45820.531336354165</v>
      </c>
      <c r="B4" s="5">
        <v>5.0</v>
      </c>
      <c r="C4" s="5">
        <v>2.0</v>
      </c>
      <c r="D4" s="5">
        <v>4.0</v>
      </c>
      <c r="E4" s="5">
        <v>2.0</v>
      </c>
      <c r="F4" s="5">
        <v>5.0</v>
      </c>
      <c r="G4" s="5">
        <v>2.0</v>
      </c>
      <c r="H4" s="5">
        <v>3.0</v>
      </c>
      <c r="I4" s="5">
        <v>2.0</v>
      </c>
      <c r="J4" s="5">
        <v>4.0</v>
      </c>
      <c r="K4" s="6">
        <v>3.0</v>
      </c>
    </row>
    <row r="5">
      <c r="A5" s="7">
        <v>45820.53850966435</v>
      </c>
      <c r="B5" s="8">
        <v>5.0</v>
      </c>
      <c r="C5" s="8">
        <v>5.0</v>
      </c>
      <c r="D5" s="8">
        <v>5.0</v>
      </c>
      <c r="E5" s="8">
        <v>4.0</v>
      </c>
      <c r="F5" s="8">
        <v>5.0</v>
      </c>
      <c r="G5" s="8">
        <v>2.0</v>
      </c>
      <c r="H5" s="8">
        <v>4.0</v>
      </c>
      <c r="I5" s="8">
        <v>2.0</v>
      </c>
      <c r="J5" s="8">
        <v>4.0</v>
      </c>
      <c r="K5" s="9">
        <v>3.0</v>
      </c>
    </row>
    <row r="6">
      <c r="A6" s="4">
        <v>45820.54895924768</v>
      </c>
      <c r="B6" s="5">
        <v>5.0</v>
      </c>
      <c r="C6" s="5">
        <v>2.0</v>
      </c>
      <c r="D6" s="5">
        <v>5.0</v>
      </c>
      <c r="E6" s="5">
        <v>2.0</v>
      </c>
      <c r="F6" s="5">
        <v>4.0</v>
      </c>
      <c r="G6" s="5">
        <v>2.0</v>
      </c>
      <c r="H6" s="5">
        <v>5.0</v>
      </c>
      <c r="I6" s="5">
        <v>2.0</v>
      </c>
      <c r="J6" s="5">
        <v>5.0</v>
      </c>
      <c r="K6" s="6">
        <v>2.0</v>
      </c>
    </row>
    <row r="7">
      <c r="A7" s="10">
        <v>45822.783949178236</v>
      </c>
      <c r="B7" s="11">
        <v>5.0</v>
      </c>
      <c r="C7" s="11">
        <v>1.0</v>
      </c>
      <c r="D7" s="11">
        <v>5.0</v>
      </c>
      <c r="E7" s="11">
        <v>1.0</v>
      </c>
      <c r="F7" s="11">
        <v>5.0</v>
      </c>
      <c r="G7" s="11">
        <v>1.0</v>
      </c>
      <c r="H7" s="11">
        <v>4.0</v>
      </c>
      <c r="I7" s="11">
        <v>1.0</v>
      </c>
      <c r="J7" s="11">
        <v>5.0</v>
      </c>
      <c r="K7" s="12">
        <v>1.0</v>
      </c>
    </row>
    <row r="8">
      <c r="A8" s="13">
        <v>45823.754463819445</v>
      </c>
      <c r="B8" s="14">
        <v>5.0</v>
      </c>
      <c r="C8" s="14">
        <v>2.0</v>
      </c>
      <c r="D8" s="14">
        <v>4.0</v>
      </c>
      <c r="E8" s="14">
        <v>2.0</v>
      </c>
      <c r="F8" s="14">
        <v>4.0</v>
      </c>
      <c r="G8" s="14">
        <v>2.0</v>
      </c>
      <c r="H8" s="14">
        <v>4.0</v>
      </c>
      <c r="I8" s="14">
        <v>4.0</v>
      </c>
      <c r="J8" s="14">
        <v>4.0</v>
      </c>
      <c r="K8" s="15">
        <v>1.0</v>
      </c>
    </row>
    <row r="9">
      <c r="A9" s="10">
        <v>45823.75502503473</v>
      </c>
      <c r="B9" s="11">
        <v>4.0</v>
      </c>
      <c r="C9" s="11">
        <v>1.0</v>
      </c>
      <c r="D9" s="11">
        <v>4.0</v>
      </c>
      <c r="E9" s="11">
        <v>1.0</v>
      </c>
      <c r="F9" s="11">
        <v>4.0</v>
      </c>
      <c r="G9" s="11">
        <v>2.0</v>
      </c>
      <c r="H9" s="11">
        <v>4.0</v>
      </c>
      <c r="I9" s="11">
        <v>2.0</v>
      </c>
      <c r="J9" s="11">
        <v>5.0</v>
      </c>
      <c r="K9" s="12">
        <v>1.0</v>
      </c>
    </row>
    <row r="10">
      <c r="A10" s="13">
        <v>45823.911902824075</v>
      </c>
      <c r="B10" s="14">
        <v>4.0</v>
      </c>
      <c r="C10" s="14">
        <v>2.0</v>
      </c>
      <c r="D10" s="14">
        <v>4.0</v>
      </c>
      <c r="E10" s="14">
        <v>2.0</v>
      </c>
      <c r="F10" s="14">
        <v>4.0</v>
      </c>
      <c r="G10" s="14">
        <v>2.0</v>
      </c>
      <c r="H10" s="14">
        <v>4.0</v>
      </c>
      <c r="I10" s="14">
        <v>2.0</v>
      </c>
      <c r="J10" s="14">
        <v>4.0</v>
      </c>
      <c r="K10" s="15">
        <v>2.0</v>
      </c>
    </row>
    <row r="11">
      <c r="A11" s="10">
        <v>45823.912112418984</v>
      </c>
      <c r="B11" s="11">
        <v>4.0</v>
      </c>
      <c r="C11" s="11">
        <v>1.0</v>
      </c>
      <c r="D11" s="11">
        <v>4.0</v>
      </c>
      <c r="E11" s="11">
        <v>2.0</v>
      </c>
      <c r="F11" s="11">
        <v>5.0</v>
      </c>
      <c r="G11" s="11">
        <v>2.0</v>
      </c>
      <c r="H11" s="11">
        <v>4.0</v>
      </c>
      <c r="I11" s="11">
        <v>1.0</v>
      </c>
      <c r="J11" s="11">
        <v>4.0</v>
      </c>
      <c r="K11" s="12">
        <v>1.0</v>
      </c>
    </row>
    <row r="12">
      <c r="A12" s="13">
        <v>45823.91233878472</v>
      </c>
      <c r="B12" s="14">
        <v>5.0</v>
      </c>
      <c r="C12" s="14">
        <v>1.0</v>
      </c>
      <c r="D12" s="14">
        <v>5.0</v>
      </c>
      <c r="E12" s="14">
        <v>2.0</v>
      </c>
      <c r="F12" s="14">
        <v>4.0</v>
      </c>
      <c r="G12" s="14">
        <v>1.0</v>
      </c>
      <c r="H12" s="14">
        <v>5.0</v>
      </c>
      <c r="I12" s="14">
        <v>2.0</v>
      </c>
      <c r="J12" s="14">
        <v>5.0</v>
      </c>
      <c r="K12" s="15">
        <v>2.0</v>
      </c>
    </row>
    <row r="13">
      <c r="A13" s="10">
        <v>45823.91262371528</v>
      </c>
      <c r="B13" s="11">
        <v>4.0</v>
      </c>
      <c r="C13" s="11">
        <v>1.0</v>
      </c>
      <c r="D13" s="11">
        <v>5.0</v>
      </c>
      <c r="E13" s="11">
        <v>2.0</v>
      </c>
      <c r="F13" s="11">
        <v>4.0</v>
      </c>
      <c r="G13" s="11">
        <v>1.0</v>
      </c>
      <c r="H13" s="11">
        <v>5.0</v>
      </c>
      <c r="I13" s="11">
        <v>2.0</v>
      </c>
      <c r="J13" s="11">
        <v>4.0</v>
      </c>
      <c r="K13" s="12">
        <v>1.0</v>
      </c>
    </row>
    <row r="14">
      <c r="A14" s="13">
        <v>45823.91288020833</v>
      </c>
      <c r="B14" s="14">
        <v>4.0</v>
      </c>
      <c r="C14" s="14">
        <v>2.0</v>
      </c>
      <c r="D14" s="14">
        <v>5.0</v>
      </c>
      <c r="E14" s="14">
        <v>2.0</v>
      </c>
      <c r="F14" s="14">
        <v>4.0</v>
      </c>
      <c r="G14" s="14">
        <v>1.0</v>
      </c>
      <c r="H14" s="14">
        <v>4.0</v>
      </c>
      <c r="I14" s="14">
        <v>1.0</v>
      </c>
      <c r="J14" s="14">
        <v>5.0</v>
      </c>
      <c r="K14" s="15">
        <v>1.0</v>
      </c>
    </row>
    <row r="15">
      <c r="A15" s="10">
        <v>45823.91320553241</v>
      </c>
      <c r="B15" s="11">
        <v>5.0</v>
      </c>
      <c r="C15" s="11">
        <v>2.0</v>
      </c>
      <c r="D15" s="11">
        <v>4.0</v>
      </c>
      <c r="E15" s="11">
        <v>1.0</v>
      </c>
      <c r="F15" s="11">
        <v>5.0</v>
      </c>
      <c r="G15" s="11">
        <v>1.0</v>
      </c>
      <c r="H15" s="11">
        <v>5.0</v>
      </c>
      <c r="I15" s="11">
        <v>2.0</v>
      </c>
      <c r="J15" s="11">
        <v>4.0</v>
      </c>
      <c r="K15" s="12">
        <v>1.0</v>
      </c>
    </row>
    <row r="16">
      <c r="A16" s="13">
        <v>45823.913434918984</v>
      </c>
      <c r="B16" s="14">
        <v>5.0</v>
      </c>
      <c r="C16" s="14">
        <v>1.0</v>
      </c>
      <c r="D16" s="14">
        <v>5.0</v>
      </c>
      <c r="E16" s="14">
        <v>2.0</v>
      </c>
      <c r="F16" s="14">
        <v>5.0</v>
      </c>
      <c r="G16" s="14">
        <v>2.0</v>
      </c>
      <c r="H16" s="14">
        <v>4.0</v>
      </c>
      <c r="I16" s="14">
        <v>1.0</v>
      </c>
      <c r="J16" s="14">
        <v>4.0</v>
      </c>
      <c r="K16" s="15">
        <v>1.0</v>
      </c>
    </row>
    <row r="17">
      <c r="A17" s="10">
        <v>45823.914082222225</v>
      </c>
      <c r="B17" s="11">
        <v>5.0</v>
      </c>
      <c r="C17" s="11">
        <v>2.0</v>
      </c>
      <c r="D17" s="11">
        <v>4.0</v>
      </c>
      <c r="E17" s="11">
        <v>1.0</v>
      </c>
      <c r="F17" s="11">
        <v>5.0</v>
      </c>
      <c r="G17" s="11">
        <v>1.0</v>
      </c>
      <c r="H17" s="11">
        <v>5.0</v>
      </c>
      <c r="I17" s="11">
        <v>2.0</v>
      </c>
      <c r="J17" s="11">
        <v>5.0</v>
      </c>
      <c r="K17" s="12">
        <v>2.0</v>
      </c>
    </row>
    <row r="18">
      <c r="A18" s="13">
        <v>45823.91429460648</v>
      </c>
      <c r="B18" s="14">
        <v>5.0</v>
      </c>
      <c r="C18" s="14">
        <v>1.0</v>
      </c>
      <c r="D18" s="14">
        <v>5.0</v>
      </c>
      <c r="E18" s="14">
        <v>1.0</v>
      </c>
      <c r="F18" s="14">
        <v>5.0</v>
      </c>
      <c r="G18" s="14">
        <v>2.0</v>
      </c>
      <c r="H18" s="14">
        <v>4.0</v>
      </c>
      <c r="I18" s="14">
        <v>1.0</v>
      </c>
      <c r="J18" s="14">
        <v>5.0</v>
      </c>
      <c r="K18" s="15">
        <v>1.0</v>
      </c>
    </row>
    <row r="19">
      <c r="A19" s="10">
        <v>45823.91450482639</v>
      </c>
      <c r="B19" s="11">
        <v>4.0</v>
      </c>
      <c r="C19" s="11">
        <v>1.0</v>
      </c>
      <c r="D19" s="11">
        <v>4.0</v>
      </c>
      <c r="E19" s="11">
        <v>2.0</v>
      </c>
      <c r="F19" s="11">
        <v>5.0</v>
      </c>
      <c r="G19" s="11">
        <v>2.0</v>
      </c>
      <c r="H19" s="11">
        <v>4.0</v>
      </c>
      <c r="I19" s="11">
        <v>1.0</v>
      </c>
      <c r="J19" s="11">
        <v>4.0</v>
      </c>
      <c r="K19" s="12">
        <v>1.0</v>
      </c>
    </row>
    <row r="20">
      <c r="A20" s="13">
        <v>45823.91473913194</v>
      </c>
      <c r="B20" s="14">
        <v>5.0</v>
      </c>
      <c r="C20" s="14">
        <v>1.0</v>
      </c>
      <c r="D20" s="14">
        <v>4.0</v>
      </c>
      <c r="E20" s="14">
        <v>1.0</v>
      </c>
      <c r="F20" s="14">
        <v>5.0</v>
      </c>
      <c r="G20" s="14">
        <v>1.0</v>
      </c>
      <c r="H20" s="14">
        <v>4.0</v>
      </c>
      <c r="I20" s="14">
        <v>2.0</v>
      </c>
      <c r="J20" s="14">
        <v>4.0</v>
      </c>
      <c r="K20" s="15">
        <v>2.0</v>
      </c>
    </row>
    <row r="21">
      <c r="A21" s="10">
        <v>45823.94291896991</v>
      </c>
      <c r="B21" s="11">
        <v>4.0</v>
      </c>
      <c r="C21" s="11">
        <v>2.0</v>
      </c>
      <c r="D21" s="11">
        <v>4.0</v>
      </c>
      <c r="E21" s="11">
        <v>3.0</v>
      </c>
      <c r="F21" s="11">
        <v>5.0</v>
      </c>
      <c r="G21" s="11">
        <v>2.0</v>
      </c>
      <c r="H21" s="11">
        <v>5.0</v>
      </c>
      <c r="I21" s="11">
        <v>2.0</v>
      </c>
      <c r="J21" s="11">
        <v>5.0</v>
      </c>
      <c r="K21" s="12">
        <v>2.0</v>
      </c>
    </row>
    <row r="22">
      <c r="A22" s="13">
        <v>45825.361274780094</v>
      </c>
      <c r="B22" s="14">
        <v>5.0</v>
      </c>
      <c r="C22" s="14">
        <v>1.0</v>
      </c>
      <c r="D22" s="14">
        <v>5.0</v>
      </c>
      <c r="E22" s="14">
        <v>2.0</v>
      </c>
      <c r="F22" s="14">
        <v>4.0</v>
      </c>
      <c r="G22" s="14">
        <v>2.0</v>
      </c>
      <c r="H22" s="14">
        <v>5.0</v>
      </c>
      <c r="I22" s="14">
        <v>1.0</v>
      </c>
      <c r="J22" s="14">
        <v>5.0</v>
      </c>
      <c r="K22" s="15">
        <v>2.0</v>
      </c>
    </row>
    <row r="23">
      <c r="A23" s="10">
        <v>45829.58492991899</v>
      </c>
      <c r="B23" s="11">
        <v>4.0</v>
      </c>
      <c r="C23" s="11">
        <v>2.0</v>
      </c>
      <c r="D23" s="11">
        <v>5.0</v>
      </c>
      <c r="E23" s="11">
        <v>2.0</v>
      </c>
      <c r="F23" s="11">
        <v>5.0</v>
      </c>
      <c r="G23" s="11">
        <v>1.0</v>
      </c>
      <c r="H23" s="11">
        <v>4.0</v>
      </c>
      <c r="I23" s="11">
        <v>1.0</v>
      </c>
      <c r="J23" s="11">
        <v>5.0</v>
      </c>
      <c r="K23" s="12">
        <v>2.0</v>
      </c>
    </row>
    <row r="24">
      <c r="A24" s="13">
        <v>45829.595388449074</v>
      </c>
      <c r="B24" s="14">
        <v>5.0</v>
      </c>
      <c r="C24" s="14">
        <v>1.0</v>
      </c>
      <c r="D24" s="14">
        <v>5.0</v>
      </c>
      <c r="E24" s="14">
        <v>1.0</v>
      </c>
      <c r="F24" s="14">
        <v>4.0</v>
      </c>
      <c r="G24" s="14">
        <v>2.0</v>
      </c>
      <c r="H24" s="14">
        <v>4.0</v>
      </c>
      <c r="I24" s="14">
        <v>2.0</v>
      </c>
      <c r="J24" s="14">
        <v>4.0</v>
      </c>
      <c r="K24" s="15">
        <v>3.0</v>
      </c>
    </row>
    <row r="25">
      <c r="A25" s="10">
        <v>45829.59806065972</v>
      </c>
      <c r="B25" s="11">
        <v>4.0</v>
      </c>
      <c r="C25" s="11">
        <v>3.0</v>
      </c>
      <c r="D25" s="11">
        <v>4.0</v>
      </c>
      <c r="E25" s="11">
        <v>2.0</v>
      </c>
      <c r="F25" s="11">
        <v>5.0</v>
      </c>
      <c r="G25" s="11">
        <v>1.0</v>
      </c>
      <c r="H25" s="11">
        <v>5.0</v>
      </c>
      <c r="I25" s="11">
        <v>1.0</v>
      </c>
      <c r="J25" s="11">
        <v>5.0</v>
      </c>
      <c r="K25" s="12">
        <v>2.0</v>
      </c>
    </row>
    <row r="26">
      <c r="A26" s="16">
        <v>45829.5988743287</v>
      </c>
      <c r="B26" s="17">
        <v>5.0</v>
      </c>
      <c r="C26" s="17">
        <v>1.0</v>
      </c>
      <c r="D26" s="17">
        <v>5.0</v>
      </c>
      <c r="E26" s="17">
        <v>2.0</v>
      </c>
      <c r="F26" s="17">
        <v>5.0</v>
      </c>
      <c r="G26" s="17">
        <v>1.0</v>
      </c>
      <c r="H26" s="17">
        <v>5.0</v>
      </c>
      <c r="I26" s="17">
        <v>3.0</v>
      </c>
      <c r="J26" s="17">
        <v>5.0</v>
      </c>
      <c r="K26" s="18">
        <v>2.0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9.63"/>
    <col customWidth="1" min="15" max="15" width="9.75"/>
    <col customWidth="1" min="16" max="16" width="8.88"/>
    <col customWidth="1" min="17" max="17" width="8.75"/>
    <col customWidth="1" min="18" max="18" width="9.63"/>
    <col customWidth="1" min="19" max="19" width="10.13"/>
    <col customWidth="1" min="20" max="20" width="10.5"/>
    <col customWidth="1" min="21" max="21" width="10.38"/>
    <col customWidth="1" min="22" max="22" width="10.25"/>
    <col customWidth="1" min="23" max="23" width="10.13"/>
    <col customWidth="1" min="24" max="24" width="9.5"/>
    <col customWidth="1" min="25" max="25" width="10.13"/>
  </cols>
  <sheetData>
    <row r="1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19" t="s">
        <v>21</v>
      </c>
      <c r="L1" s="19" t="s">
        <v>22</v>
      </c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</row>
    <row r="2">
      <c r="A2" s="23" t="s">
        <v>23</v>
      </c>
      <c r="B2" s="23">
        <v>5.0</v>
      </c>
      <c r="C2" s="23">
        <v>1.0</v>
      </c>
      <c r="D2" s="23">
        <v>5.0</v>
      </c>
      <c r="E2" s="23">
        <v>2.0</v>
      </c>
      <c r="F2" s="23">
        <v>5.0</v>
      </c>
      <c r="G2" s="23">
        <v>1.0</v>
      </c>
      <c r="H2" s="23">
        <v>5.0</v>
      </c>
      <c r="I2" s="23">
        <v>1.0</v>
      </c>
      <c r="J2" s="23">
        <v>5.0</v>
      </c>
      <c r="K2" s="23">
        <v>1.0</v>
      </c>
      <c r="L2" s="24">
        <v>97.5</v>
      </c>
      <c r="M2" s="25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2"/>
    </row>
    <row r="3">
      <c r="A3" s="23" t="s">
        <v>24</v>
      </c>
      <c r="B3" s="23">
        <v>5.0</v>
      </c>
      <c r="C3" s="23">
        <v>1.0</v>
      </c>
      <c r="D3" s="23">
        <v>4.0</v>
      </c>
      <c r="E3" s="23">
        <v>2.0</v>
      </c>
      <c r="F3" s="23">
        <v>5.0</v>
      </c>
      <c r="G3" s="23">
        <v>2.0</v>
      </c>
      <c r="H3" s="23">
        <v>5.0</v>
      </c>
      <c r="I3" s="23">
        <v>1.0</v>
      </c>
      <c r="J3" s="23">
        <v>4.0</v>
      </c>
      <c r="K3" s="23">
        <v>1.0</v>
      </c>
      <c r="L3" s="24">
        <v>90.0</v>
      </c>
      <c r="M3" s="2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2"/>
    </row>
    <row r="4">
      <c r="A4" s="23" t="s">
        <v>25</v>
      </c>
      <c r="B4" s="23">
        <v>5.0</v>
      </c>
      <c r="C4" s="23">
        <v>2.0</v>
      </c>
      <c r="D4" s="23">
        <v>4.0</v>
      </c>
      <c r="E4" s="23">
        <v>2.0</v>
      </c>
      <c r="F4" s="23">
        <v>5.0</v>
      </c>
      <c r="G4" s="23">
        <v>2.0</v>
      </c>
      <c r="H4" s="23">
        <v>3.0</v>
      </c>
      <c r="I4" s="23">
        <v>2.0</v>
      </c>
      <c r="J4" s="23">
        <v>4.0</v>
      </c>
      <c r="K4" s="23">
        <v>3.0</v>
      </c>
      <c r="L4" s="24">
        <v>75.0</v>
      </c>
      <c r="M4" s="25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2"/>
    </row>
    <row r="5">
      <c r="A5" s="23" t="s">
        <v>26</v>
      </c>
      <c r="B5" s="23">
        <v>5.0</v>
      </c>
      <c r="C5" s="23">
        <v>5.0</v>
      </c>
      <c r="D5" s="23">
        <v>5.0</v>
      </c>
      <c r="E5" s="23">
        <v>4.0</v>
      </c>
      <c r="F5" s="23">
        <v>5.0</v>
      </c>
      <c r="G5" s="23">
        <v>2.0</v>
      </c>
      <c r="H5" s="23">
        <v>4.0</v>
      </c>
      <c r="I5" s="23">
        <v>2.0</v>
      </c>
      <c r="J5" s="23">
        <v>4.0</v>
      </c>
      <c r="K5" s="23">
        <v>3.0</v>
      </c>
      <c r="L5" s="24">
        <v>67.5</v>
      </c>
      <c r="M5" s="25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2"/>
    </row>
    <row r="6">
      <c r="A6" s="23" t="s">
        <v>27</v>
      </c>
      <c r="B6" s="23">
        <v>5.0</v>
      </c>
      <c r="C6" s="23">
        <v>2.0</v>
      </c>
      <c r="D6" s="23">
        <v>5.0</v>
      </c>
      <c r="E6" s="23">
        <v>2.0</v>
      </c>
      <c r="F6" s="23">
        <v>4.0</v>
      </c>
      <c r="G6" s="23">
        <v>2.0</v>
      </c>
      <c r="H6" s="23">
        <v>5.0</v>
      </c>
      <c r="I6" s="23">
        <v>2.0</v>
      </c>
      <c r="J6" s="23">
        <v>5.0</v>
      </c>
      <c r="K6" s="23">
        <v>2.0</v>
      </c>
      <c r="L6" s="24">
        <v>85.0</v>
      </c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2"/>
    </row>
    <row r="7">
      <c r="A7" s="23" t="s">
        <v>28</v>
      </c>
      <c r="B7" s="23">
        <v>5.0</v>
      </c>
      <c r="C7" s="23">
        <v>1.0</v>
      </c>
      <c r="D7" s="23">
        <v>5.0</v>
      </c>
      <c r="E7" s="23">
        <v>1.0</v>
      </c>
      <c r="F7" s="23">
        <v>5.0</v>
      </c>
      <c r="G7" s="23">
        <v>1.0</v>
      </c>
      <c r="H7" s="23">
        <v>4.0</v>
      </c>
      <c r="I7" s="23">
        <v>1.0</v>
      </c>
      <c r="J7" s="23">
        <v>5.0</v>
      </c>
      <c r="K7" s="23">
        <v>1.0</v>
      </c>
      <c r="L7" s="24">
        <v>97.5</v>
      </c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2"/>
    </row>
    <row r="8">
      <c r="A8" s="23" t="s">
        <v>29</v>
      </c>
      <c r="B8" s="23">
        <v>5.0</v>
      </c>
      <c r="C8" s="23">
        <v>2.0</v>
      </c>
      <c r="D8" s="23">
        <v>4.0</v>
      </c>
      <c r="E8" s="23">
        <v>2.0</v>
      </c>
      <c r="F8" s="23">
        <v>4.0</v>
      </c>
      <c r="G8" s="23">
        <v>2.0</v>
      </c>
      <c r="H8" s="23">
        <v>4.0</v>
      </c>
      <c r="I8" s="23">
        <v>4.0</v>
      </c>
      <c r="J8" s="23">
        <v>4.0</v>
      </c>
      <c r="K8" s="23">
        <v>1.0</v>
      </c>
      <c r="L8" s="24">
        <v>75.0</v>
      </c>
      <c r="M8" s="25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7"/>
      <c r="Z8" s="22"/>
    </row>
    <row r="9">
      <c r="A9" s="23" t="s">
        <v>30</v>
      </c>
      <c r="B9" s="23">
        <v>4.0</v>
      </c>
      <c r="C9" s="23">
        <v>1.0</v>
      </c>
      <c r="D9" s="23">
        <v>4.0</v>
      </c>
      <c r="E9" s="23">
        <v>1.0</v>
      </c>
      <c r="F9" s="23">
        <v>4.0</v>
      </c>
      <c r="G9" s="23">
        <v>2.0</v>
      </c>
      <c r="H9" s="23">
        <v>4.0</v>
      </c>
      <c r="I9" s="23">
        <v>2.0</v>
      </c>
      <c r="J9" s="23">
        <v>5.0</v>
      </c>
      <c r="K9" s="23">
        <v>1.0</v>
      </c>
      <c r="L9" s="24">
        <v>85.0</v>
      </c>
      <c r="M9" s="25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7"/>
      <c r="Z9" s="22"/>
    </row>
    <row r="10">
      <c r="A10" s="23" t="s">
        <v>31</v>
      </c>
      <c r="B10" s="23">
        <v>4.0</v>
      </c>
      <c r="C10" s="23">
        <v>2.0</v>
      </c>
      <c r="D10" s="23">
        <v>4.0</v>
      </c>
      <c r="E10" s="23">
        <v>2.0</v>
      </c>
      <c r="F10" s="23">
        <v>4.0</v>
      </c>
      <c r="G10" s="23">
        <v>2.0</v>
      </c>
      <c r="H10" s="23">
        <v>4.0</v>
      </c>
      <c r="I10" s="23">
        <v>2.0</v>
      </c>
      <c r="J10" s="23">
        <v>4.0</v>
      </c>
      <c r="K10" s="23">
        <v>2.0</v>
      </c>
      <c r="L10" s="24">
        <v>75.0</v>
      </c>
      <c r="M10" s="25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7"/>
      <c r="Z10" s="22"/>
    </row>
    <row r="11">
      <c r="A11" s="23" t="s">
        <v>32</v>
      </c>
      <c r="B11" s="23">
        <v>4.0</v>
      </c>
      <c r="C11" s="23">
        <v>1.0</v>
      </c>
      <c r="D11" s="23">
        <v>4.0</v>
      </c>
      <c r="E11" s="23">
        <v>2.0</v>
      </c>
      <c r="F11" s="23">
        <v>5.0</v>
      </c>
      <c r="G11" s="23">
        <v>2.0</v>
      </c>
      <c r="H11" s="23">
        <v>4.0</v>
      </c>
      <c r="I11" s="23">
        <v>1.0</v>
      </c>
      <c r="J11" s="23">
        <v>4.0</v>
      </c>
      <c r="K11" s="23">
        <v>1.0</v>
      </c>
      <c r="L11" s="24">
        <v>85.0</v>
      </c>
      <c r="M11" s="25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7"/>
      <c r="Z11" s="22"/>
    </row>
    <row r="12">
      <c r="A12" s="23" t="s">
        <v>33</v>
      </c>
      <c r="B12" s="23">
        <v>5.0</v>
      </c>
      <c r="C12" s="23">
        <v>1.0</v>
      </c>
      <c r="D12" s="23">
        <v>5.0</v>
      </c>
      <c r="E12" s="23">
        <v>2.0</v>
      </c>
      <c r="F12" s="23">
        <v>4.0</v>
      </c>
      <c r="G12" s="23">
        <v>1.0</v>
      </c>
      <c r="H12" s="23">
        <v>5.0</v>
      </c>
      <c r="I12" s="23">
        <v>2.0</v>
      </c>
      <c r="J12" s="23">
        <v>5.0</v>
      </c>
      <c r="K12" s="23">
        <v>2.0</v>
      </c>
      <c r="L12" s="24">
        <v>90.0</v>
      </c>
      <c r="M12" s="25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7"/>
      <c r="Z12" s="22"/>
    </row>
    <row r="13">
      <c r="A13" s="23" t="s">
        <v>34</v>
      </c>
      <c r="B13" s="23">
        <v>4.0</v>
      </c>
      <c r="C13" s="23">
        <v>1.0</v>
      </c>
      <c r="D13" s="23">
        <v>5.0</v>
      </c>
      <c r="E13" s="23">
        <v>2.0</v>
      </c>
      <c r="F13" s="23">
        <v>4.0</v>
      </c>
      <c r="G13" s="23">
        <v>1.0</v>
      </c>
      <c r="H13" s="23">
        <v>5.0</v>
      </c>
      <c r="I13" s="23">
        <v>2.0</v>
      </c>
      <c r="J13" s="23">
        <v>4.0</v>
      </c>
      <c r="K13" s="23">
        <v>1.0</v>
      </c>
      <c r="L13" s="24">
        <v>87.5</v>
      </c>
      <c r="M13" s="25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7"/>
      <c r="Z13" s="22"/>
    </row>
    <row r="14">
      <c r="A14" s="23" t="s">
        <v>35</v>
      </c>
      <c r="B14" s="23">
        <v>4.0</v>
      </c>
      <c r="C14" s="23">
        <v>2.0</v>
      </c>
      <c r="D14" s="23">
        <v>5.0</v>
      </c>
      <c r="E14" s="23">
        <v>2.0</v>
      </c>
      <c r="F14" s="23">
        <v>4.0</v>
      </c>
      <c r="G14" s="23">
        <v>1.0</v>
      </c>
      <c r="H14" s="23">
        <v>4.0</v>
      </c>
      <c r="I14" s="23">
        <v>1.0</v>
      </c>
      <c r="J14" s="23">
        <v>5.0</v>
      </c>
      <c r="K14" s="23">
        <v>1.0</v>
      </c>
      <c r="L14" s="24">
        <v>87.5</v>
      </c>
      <c r="M14" s="25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7"/>
      <c r="Z14" s="22"/>
    </row>
    <row r="15">
      <c r="A15" s="23" t="s">
        <v>36</v>
      </c>
      <c r="B15" s="23">
        <v>5.0</v>
      </c>
      <c r="C15" s="23">
        <v>2.0</v>
      </c>
      <c r="D15" s="23">
        <v>4.0</v>
      </c>
      <c r="E15" s="23">
        <v>1.0</v>
      </c>
      <c r="F15" s="23">
        <v>5.0</v>
      </c>
      <c r="G15" s="23">
        <v>1.0</v>
      </c>
      <c r="H15" s="23">
        <v>5.0</v>
      </c>
      <c r="I15" s="23">
        <v>2.0</v>
      </c>
      <c r="J15" s="23">
        <v>4.0</v>
      </c>
      <c r="K15" s="23">
        <v>1.0</v>
      </c>
      <c r="L15" s="24">
        <v>90.0</v>
      </c>
      <c r="M15" s="25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7"/>
      <c r="Z15" s="22"/>
    </row>
    <row r="16">
      <c r="A16" s="23" t="s">
        <v>37</v>
      </c>
      <c r="B16" s="23">
        <v>5.0</v>
      </c>
      <c r="C16" s="23">
        <v>1.0</v>
      </c>
      <c r="D16" s="23">
        <v>5.0</v>
      </c>
      <c r="E16" s="23">
        <v>2.0</v>
      </c>
      <c r="F16" s="23">
        <v>5.0</v>
      </c>
      <c r="G16" s="23">
        <v>2.0</v>
      </c>
      <c r="H16" s="23">
        <v>4.0</v>
      </c>
      <c r="I16" s="23">
        <v>1.0</v>
      </c>
      <c r="J16" s="23">
        <v>4.0</v>
      </c>
      <c r="K16" s="23">
        <v>1.0</v>
      </c>
      <c r="L16" s="24">
        <v>90.0</v>
      </c>
      <c r="M16" s="25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7"/>
      <c r="Z16" s="22"/>
    </row>
    <row r="17">
      <c r="A17" s="23" t="s">
        <v>38</v>
      </c>
      <c r="B17" s="23">
        <v>5.0</v>
      </c>
      <c r="C17" s="23">
        <v>2.0</v>
      </c>
      <c r="D17" s="23">
        <v>4.0</v>
      </c>
      <c r="E17" s="23">
        <v>1.0</v>
      </c>
      <c r="F17" s="23">
        <v>5.0</v>
      </c>
      <c r="G17" s="23">
        <v>1.0</v>
      </c>
      <c r="H17" s="23">
        <v>5.0</v>
      </c>
      <c r="I17" s="23">
        <v>2.0</v>
      </c>
      <c r="J17" s="23">
        <v>5.0</v>
      </c>
      <c r="K17" s="23">
        <v>2.0</v>
      </c>
      <c r="L17" s="24">
        <v>95.0</v>
      </c>
      <c r="M17" s="25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7"/>
      <c r="Z17" s="22"/>
    </row>
    <row r="18">
      <c r="A18" s="23" t="s">
        <v>39</v>
      </c>
      <c r="B18" s="23">
        <v>5.0</v>
      </c>
      <c r="C18" s="23">
        <v>1.0</v>
      </c>
      <c r="D18" s="23">
        <v>5.0</v>
      </c>
      <c r="E18" s="23">
        <v>1.0</v>
      </c>
      <c r="F18" s="23">
        <v>5.0</v>
      </c>
      <c r="G18" s="23">
        <v>2.0</v>
      </c>
      <c r="H18" s="23">
        <v>4.0</v>
      </c>
      <c r="I18" s="23">
        <v>1.0</v>
      </c>
      <c r="J18" s="23">
        <v>5.0</v>
      </c>
      <c r="K18" s="23">
        <v>1.0</v>
      </c>
      <c r="L18" s="24">
        <v>95.0</v>
      </c>
      <c r="M18" s="25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7"/>
      <c r="Z18" s="22"/>
    </row>
    <row r="19">
      <c r="A19" s="23" t="s">
        <v>40</v>
      </c>
      <c r="B19" s="23">
        <v>4.0</v>
      </c>
      <c r="C19" s="23">
        <v>1.0</v>
      </c>
      <c r="D19" s="23">
        <v>4.0</v>
      </c>
      <c r="E19" s="23">
        <v>2.0</v>
      </c>
      <c r="F19" s="23">
        <v>5.0</v>
      </c>
      <c r="G19" s="23">
        <v>2.0</v>
      </c>
      <c r="H19" s="23">
        <v>4.0</v>
      </c>
      <c r="I19" s="23">
        <v>1.0</v>
      </c>
      <c r="J19" s="23">
        <v>4.0</v>
      </c>
      <c r="K19" s="23">
        <v>1.0</v>
      </c>
      <c r="L19" s="24">
        <v>85.0</v>
      </c>
      <c r="M19" s="25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7"/>
      <c r="Z19" s="22"/>
    </row>
    <row r="20">
      <c r="A20" s="23" t="s">
        <v>41</v>
      </c>
      <c r="B20" s="23">
        <v>5.0</v>
      </c>
      <c r="C20" s="23">
        <v>1.0</v>
      </c>
      <c r="D20" s="23">
        <v>4.0</v>
      </c>
      <c r="E20" s="23">
        <v>1.0</v>
      </c>
      <c r="F20" s="23">
        <v>5.0</v>
      </c>
      <c r="G20" s="23">
        <v>1.0</v>
      </c>
      <c r="H20" s="23">
        <v>4.0</v>
      </c>
      <c r="I20" s="23">
        <v>2.0</v>
      </c>
      <c r="J20" s="23">
        <v>4.0</v>
      </c>
      <c r="K20" s="23">
        <v>2.0</v>
      </c>
      <c r="L20" s="24">
        <v>87.5</v>
      </c>
      <c r="M20" s="25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7"/>
      <c r="Z20" s="22"/>
    </row>
    <row r="21">
      <c r="A21" s="23" t="s">
        <v>42</v>
      </c>
      <c r="B21" s="23">
        <v>4.0</v>
      </c>
      <c r="C21" s="23">
        <v>2.0</v>
      </c>
      <c r="D21" s="23">
        <v>4.0</v>
      </c>
      <c r="E21" s="23">
        <v>3.0</v>
      </c>
      <c r="F21" s="23">
        <v>5.0</v>
      </c>
      <c r="G21" s="23">
        <v>2.0</v>
      </c>
      <c r="H21" s="23">
        <v>5.0</v>
      </c>
      <c r="I21" s="23">
        <v>2.0</v>
      </c>
      <c r="J21" s="23">
        <v>5.0</v>
      </c>
      <c r="K21" s="23">
        <v>2.0</v>
      </c>
      <c r="L21" s="24">
        <v>80.0</v>
      </c>
      <c r="M21" s="25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7"/>
      <c r="Z21" s="22"/>
    </row>
    <row r="22">
      <c r="A22" s="23" t="s">
        <v>43</v>
      </c>
      <c r="B22" s="23">
        <v>5.0</v>
      </c>
      <c r="C22" s="23">
        <v>1.0</v>
      </c>
      <c r="D22" s="23">
        <v>5.0</v>
      </c>
      <c r="E22" s="23">
        <v>2.0</v>
      </c>
      <c r="F22" s="23">
        <v>4.0</v>
      </c>
      <c r="G22" s="23">
        <v>2.0</v>
      </c>
      <c r="H22" s="23">
        <v>5.0</v>
      </c>
      <c r="I22" s="23">
        <v>1.0</v>
      </c>
      <c r="J22" s="23">
        <v>5.0</v>
      </c>
      <c r="K22" s="23">
        <v>2.0</v>
      </c>
      <c r="L22" s="24">
        <v>90.0</v>
      </c>
      <c r="M22" s="25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7"/>
      <c r="Z22" s="22"/>
    </row>
    <row r="23">
      <c r="A23" s="23" t="s">
        <v>44</v>
      </c>
      <c r="B23" s="23">
        <v>4.0</v>
      </c>
      <c r="C23" s="23">
        <v>2.0</v>
      </c>
      <c r="D23" s="23">
        <v>5.0</v>
      </c>
      <c r="E23" s="23">
        <v>2.0</v>
      </c>
      <c r="F23" s="23">
        <v>5.0</v>
      </c>
      <c r="G23" s="23">
        <v>1.0</v>
      </c>
      <c r="H23" s="23">
        <v>4.0</v>
      </c>
      <c r="I23" s="23">
        <v>1.0</v>
      </c>
      <c r="J23" s="23">
        <v>5.0</v>
      </c>
      <c r="K23" s="23">
        <v>2.0</v>
      </c>
      <c r="L23" s="24">
        <v>87.5</v>
      </c>
      <c r="M23" s="25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7"/>
      <c r="Z23" s="22"/>
    </row>
    <row r="24">
      <c r="A24" s="23" t="s">
        <v>45</v>
      </c>
      <c r="B24" s="23">
        <v>5.0</v>
      </c>
      <c r="C24" s="23">
        <v>1.0</v>
      </c>
      <c r="D24" s="23">
        <v>5.0</v>
      </c>
      <c r="E24" s="23">
        <v>1.0</v>
      </c>
      <c r="F24" s="23">
        <v>4.0</v>
      </c>
      <c r="G24" s="23">
        <v>2.0</v>
      </c>
      <c r="H24" s="23">
        <v>4.0</v>
      </c>
      <c r="I24" s="23">
        <v>2.0</v>
      </c>
      <c r="J24" s="23">
        <v>4.0</v>
      </c>
      <c r="K24" s="23">
        <v>3.0</v>
      </c>
      <c r="L24" s="24">
        <v>82.5</v>
      </c>
      <c r="M24" s="25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7"/>
      <c r="Z24" s="22"/>
    </row>
    <row r="25">
      <c r="A25" s="23" t="s">
        <v>46</v>
      </c>
      <c r="B25" s="23">
        <v>4.0</v>
      </c>
      <c r="C25" s="23">
        <v>3.0</v>
      </c>
      <c r="D25" s="23">
        <v>4.0</v>
      </c>
      <c r="E25" s="23">
        <v>2.0</v>
      </c>
      <c r="F25" s="23">
        <v>5.0</v>
      </c>
      <c r="G25" s="23">
        <v>1.0</v>
      </c>
      <c r="H25" s="23">
        <v>5.0</v>
      </c>
      <c r="I25" s="23">
        <v>1.0</v>
      </c>
      <c r="J25" s="23">
        <v>5.0</v>
      </c>
      <c r="K25" s="23">
        <v>2.0</v>
      </c>
      <c r="L25" s="24">
        <v>85.0</v>
      </c>
      <c r="M25" s="25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7"/>
      <c r="Z25" s="22"/>
    </row>
    <row r="26">
      <c r="A26" s="23" t="s">
        <v>47</v>
      </c>
      <c r="B26" s="23">
        <v>5.0</v>
      </c>
      <c r="C26" s="23">
        <v>1.0</v>
      </c>
      <c r="D26" s="23">
        <v>5.0</v>
      </c>
      <c r="E26" s="23">
        <v>2.0</v>
      </c>
      <c r="F26" s="23">
        <v>5.0</v>
      </c>
      <c r="G26" s="23">
        <v>1.0</v>
      </c>
      <c r="H26" s="23">
        <v>5.0</v>
      </c>
      <c r="I26" s="23">
        <v>3.0</v>
      </c>
      <c r="J26" s="23">
        <v>5.0</v>
      </c>
      <c r="K26" s="23">
        <v>2.0</v>
      </c>
      <c r="L26" s="24">
        <v>90.0</v>
      </c>
      <c r="M26" s="25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7"/>
      <c r="Z26" s="20"/>
    </row>
    <row r="27">
      <c r="A27" s="28" t="s">
        <v>48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19">
        <f>AVERAGE(L2:L26)</f>
        <v>86.2</v>
      </c>
      <c r="M27" s="20"/>
      <c r="N27" s="21"/>
      <c r="Y27" s="21"/>
      <c r="Z27" s="31"/>
    </row>
    <row r="28">
      <c r="A28" s="22"/>
      <c r="B28" s="22"/>
      <c r="C28" s="32"/>
      <c r="D28" s="32"/>
      <c r="E28" s="32"/>
      <c r="F28" s="32"/>
      <c r="G28" s="20"/>
      <c r="H28" s="20"/>
      <c r="I28" s="32"/>
      <c r="J28" s="32"/>
      <c r="K28" s="3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2"/>
    </row>
    <row r="29">
      <c r="A29" s="22"/>
      <c r="B29" s="22"/>
      <c r="C29" s="32"/>
      <c r="D29" s="32"/>
      <c r="E29" s="32"/>
      <c r="F29" s="32"/>
      <c r="G29" s="20"/>
      <c r="H29" s="20"/>
      <c r="I29" s="32"/>
      <c r="J29" s="32"/>
      <c r="K29" s="32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33" t="s">
        <v>23</v>
      </c>
      <c r="B30" s="33">
        <v>5.0</v>
      </c>
      <c r="C30" s="24">
        <v>1.0</v>
      </c>
      <c r="D30" s="24">
        <v>5.0</v>
      </c>
      <c r="E30" s="24">
        <v>2.0</v>
      </c>
      <c r="F30" s="24">
        <v>5.0</v>
      </c>
      <c r="G30" s="24">
        <v>1.0</v>
      </c>
      <c r="H30" s="24">
        <v>5.0</v>
      </c>
      <c r="I30" s="24">
        <v>1.0</v>
      </c>
      <c r="J30" s="24">
        <v>5.0</v>
      </c>
      <c r="K30" s="24">
        <v>1.0</v>
      </c>
      <c r="L30" s="34"/>
      <c r="M30" s="35"/>
      <c r="N30" s="36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31"/>
    </row>
    <row r="31">
      <c r="A31" s="37" t="s">
        <v>49</v>
      </c>
      <c r="B31" s="33">
        <v>4.0</v>
      </c>
      <c r="C31" s="24">
        <v>4.0</v>
      </c>
      <c r="D31" s="24">
        <v>4.0</v>
      </c>
      <c r="E31" s="24">
        <v>3.0</v>
      </c>
      <c r="F31" s="24">
        <v>4.0</v>
      </c>
      <c r="G31" s="24">
        <v>4.0</v>
      </c>
      <c r="H31" s="24">
        <v>4.0</v>
      </c>
      <c r="I31" s="24">
        <v>4.0</v>
      </c>
      <c r="J31" s="24">
        <v>4.0</v>
      </c>
      <c r="K31" s="24">
        <v>4.0</v>
      </c>
      <c r="L31" s="24">
        <f>SUM(B31:K31)</f>
        <v>39</v>
      </c>
      <c r="M31" s="24">
        <v>97.5</v>
      </c>
      <c r="N31" s="38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2"/>
    </row>
    <row r="32">
      <c r="A32" s="39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33" t="s">
        <v>24</v>
      </c>
      <c r="B33" s="33">
        <v>5.0</v>
      </c>
      <c r="C33" s="24">
        <v>1.0</v>
      </c>
      <c r="D33" s="24">
        <v>4.0</v>
      </c>
      <c r="E33" s="24">
        <v>2.0</v>
      </c>
      <c r="F33" s="24">
        <v>5.0</v>
      </c>
      <c r="G33" s="24">
        <v>2.0</v>
      </c>
      <c r="H33" s="24">
        <v>5.0</v>
      </c>
      <c r="I33" s="24">
        <v>1.0</v>
      </c>
      <c r="J33" s="24">
        <v>4.0</v>
      </c>
      <c r="K33" s="24">
        <v>1.0</v>
      </c>
      <c r="L33" s="34"/>
      <c r="M33" s="35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1"/>
    </row>
    <row r="34">
      <c r="A34" s="37" t="s">
        <v>49</v>
      </c>
      <c r="B34" s="33">
        <v>4.0</v>
      </c>
      <c r="C34" s="24">
        <v>4.0</v>
      </c>
      <c r="D34" s="24">
        <v>3.0</v>
      </c>
      <c r="E34" s="24">
        <v>3.0</v>
      </c>
      <c r="F34" s="24">
        <v>4.0</v>
      </c>
      <c r="G34" s="24">
        <v>3.0</v>
      </c>
      <c r="H34" s="24">
        <v>4.0</v>
      </c>
      <c r="I34" s="24">
        <v>4.0</v>
      </c>
      <c r="J34" s="24">
        <v>3.0</v>
      </c>
      <c r="K34" s="24">
        <v>4.0</v>
      </c>
      <c r="L34" s="24">
        <v>36.0</v>
      </c>
      <c r="M34" s="24">
        <v>90.0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31"/>
      <c r="Z34" s="22"/>
    </row>
    <row r="35">
      <c r="A35" s="39"/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0"/>
    </row>
    <row r="36">
      <c r="A36" s="33" t="s">
        <v>25</v>
      </c>
      <c r="B36" s="33">
        <v>5.0</v>
      </c>
      <c r="C36" s="24">
        <v>2.0</v>
      </c>
      <c r="D36" s="24">
        <v>4.0</v>
      </c>
      <c r="E36" s="24">
        <v>2.0</v>
      </c>
      <c r="F36" s="24">
        <v>5.0</v>
      </c>
      <c r="G36" s="24">
        <v>2.0</v>
      </c>
      <c r="H36" s="24">
        <v>3.0</v>
      </c>
      <c r="I36" s="24">
        <v>2.0</v>
      </c>
      <c r="J36" s="24">
        <v>4.0</v>
      </c>
      <c r="K36" s="24">
        <v>3.0</v>
      </c>
      <c r="L36" s="41"/>
      <c r="M36" s="4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31"/>
    </row>
    <row r="37">
      <c r="A37" s="37" t="s">
        <v>49</v>
      </c>
      <c r="B37" s="33">
        <v>4.0</v>
      </c>
      <c r="C37" s="24">
        <v>3.0</v>
      </c>
      <c r="D37" s="24">
        <v>3.0</v>
      </c>
      <c r="E37" s="24">
        <v>3.0</v>
      </c>
      <c r="F37" s="24">
        <v>4.0</v>
      </c>
      <c r="G37" s="24">
        <v>3.0</v>
      </c>
      <c r="H37" s="24">
        <v>2.0</v>
      </c>
      <c r="I37" s="24">
        <v>3.0</v>
      </c>
      <c r="J37" s="24">
        <v>3.0</v>
      </c>
      <c r="K37" s="24">
        <v>2.0</v>
      </c>
      <c r="L37" s="24">
        <v>30.0</v>
      </c>
      <c r="M37" s="24">
        <v>75.0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2"/>
    </row>
    <row r="38">
      <c r="A38" s="39"/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33" t="s">
        <v>26</v>
      </c>
      <c r="B39" s="33">
        <v>5.0</v>
      </c>
      <c r="C39" s="24">
        <v>5.0</v>
      </c>
      <c r="D39" s="24">
        <v>5.0</v>
      </c>
      <c r="E39" s="24">
        <v>4.0</v>
      </c>
      <c r="F39" s="24">
        <v>5.0</v>
      </c>
      <c r="G39" s="24">
        <v>2.0</v>
      </c>
      <c r="H39" s="24">
        <v>4.0</v>
      </c>
      <c r="I39" s="24">
        <v>2.0</v>
      </c>
      <c r="J39" s="24">
        <v>4.0</v>
      </c>
      <c r="K39" s="24">
        <v>3.0</v>
      </c>
      <c r="L39" s="41"/>
      <c r="M39" s="41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37" t="s">
        <v>49</v>
      </c>
      <c r="B40" s="33">
        <v>4.0</v>
      </c>
      <c r="C40" s="24">
        <v>0.0</v>
      </c>
      <c r="D40" s="24">
        <v>4.0</v>
      </c>
      <c r="E40" s="24">
        <v>1.0</v>
      </c>
      <c r="F40" s="24">
        <v>4.0</v>
      </c>
      <c r="G40" s="24">
        <v>3.0</v>
      </c>
      <c r="H40" s="24">
        <v>3.0</v>
      </c>
      <c r="I40" s="24">
        <v>3.0</v>
      </c>
      <c r="J40" s="24">
        <v>3.0</v>
      </c>
      <c r="K40" s="24">
        <v>2.0</v>
      </c>
      <c r="L40" s="24">
        <v>27.0</v>
      </c>
      <c r="M40" s="24">
        <v>67.5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31"/>
    </row>
    <row r="41">
      <c r="A41" s="39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33" t="s">
        <v>27</v>
      </c>
      <c r="B42" s="33">
        <v>5.0</v>
      </c>
      <c r="C42" s="24">
        <v>2.0</v>
      </c>
      <c r="D42" s="24">
        <v>5.0</v>
      </c>
      <c r="E42" s="24">
        <v>2.0</v>
      </c>
      <c r="F42" s="24">
        <v>4.0</v>
      </c>
      <c r="G42" s="24">
        <v>2.0</v>
      </c>
      <c r="H42" s="24">
        <v>5.0</v>
      </c>
      <c r="I42" s="24">
        <v>2.0</v>
      </c>
      <c r="J42" s="24">
        <v>5.0</v>
      </c>
      <c r="K42" s="24">
        <v>2.0</v>
      </c>
      <c r="L42" s="41"/>
      <c r="M42" s="41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31"/>
    </row>
    <row r="43">
      <c r="A43" s="37" t="s">
        <v>49</v>
      </c>
      <c r="B43" s="33">
        <v>4.0</v>
      </c>
      <c r="C43" s="24">
        <v>3.0</v>
      </c>
      <c r="D43" s="24">
        <v>4.0</v>
      </c>
      <c r="E43" s="24">
        <v>3.0</v>
      </c>
      <c r="F43" s="24">
        <v>3.0</v>
      </c>
      <c r="G43" s="24">
        <v>3.0</v>
      </c>
      <c r="H43" s="24">
        <v>4.0</v>
      </c>
      <c r="I43" s="24">
        <v>3.0</v>
      </c>
      <c r="J43" s="24">
        <v>4.0</v>
      </c>
      <c r="K43" s="24">
        <v>3.0</v>
      </c>
      <c r="L43" s="24">
        <v>34.0</v>
      </c>
      <c r="M43" s="24">
        <v>85.0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2"/>
    </row>
    <row r="44">
      <c r="A44" s="39"/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33" t="s">
        <v>28</v>
      </c>
      <c r="B45" s="33">
        <v>5.0</v>
      </c>
      <c r="C45" s="24">
        <v>1.0</v>
      </c>
      <c r="D45" s="24">
        <v>5.0</v>
      </c>
      <c r="E45" s="24">
        <v>1.0</v>
      </c>
      <c r="F45" s="24">
        <v>5.0</v>
      </c>
      <c r="G45" s="24">
        <v>1.0</v>
      </c>
      <c r="H45" s="24">
        <v>4.0</v>
      </c>
      <c r="I45" s="24">
        <v>1.0</v>
      </c>
      <c r="J45" s="24">
        <v>5.0</v>
      </c>
      <c r="K45" s="24">
        <v>1.0</v>
      </c>
      <c r="L45" s="41"/>
      <c r="M45" s="41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31"/>
    </row>
    <row r="46">
      <c r="A46" s="37" t="s">
        <v>49</v>
      </c>
      <c r="B46" s="33">
        <v>4.0</v>
      </c>
      <c r="C46" s="24">
        <v>4.0</v>
      </c>
      <c r="D46" s="24">
        <v>4.0</v>
      </c>
      <c r="E46" s="24">
        <v>4.0</v>
      </c>
      <c r="F46" s="24">
        <v>4.0</v>
      </c>
      <c r="G46" s="24">
        <v>4.0</v>
      </c>
      <c r="H46" s="24">
        <v>3.0</v>
      </c>
      <c r="I46" s="24">
        <v>4.0</v>
      </c>
      <c r="J46" s="24">
        <v>4.0</v>
      </c>
      <c r="K46" s="24">
        <v>4.0</v>
      </c>
      <c r="L46" s="24">
        <v>39.0</v>
      </c>
      <c r="M46" s="24">
        <v>97.5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</row>
    <row r="47">
      <c r="A47" s="39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4" t="s">
        <v>29</v>
      </c>
      <c r="B48" s="24">
        <v>5.0</v>
      </c>
      <c r="C48" s="24">
        <v>2.0</v>
      </c>
      <c r="D48" s="24">
        <v>4.0</v>
      </c>
      <c r="E48" s="24">
        <v>2.0</v>
      </c>
      <c r="F48" s="24">
        <v>4.0</v>
      </c>
      <c r="G48" s="24">
        <v>2.0</v>
      </c>
      <c r="H48" s="24">
        <v>4.0</v>
      </c>
      <c r="I48" s="24">
        <v>4.0</v>
      </c>
      <c r="J48" s="24">
        <v>4.0</v>
      </c>
      <c r="K48" s="24">
        <v>1.0</v>
      </c>
      <c r="L48" s="41"/>
      <c r="M48" s="4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31"/>
    </row>
    <row r="49">
      <c r="A49" s="37" t="s">
        <v>49</v>
      </c>
      <c r="B49" s="33">
        <v>4.0</v>
      </c>
      <c r="C49" s="33">
        <v>3.0</v>
      </c>
      <c r="D49" s="33">
        <v>3.0</v>
      </c>
      <c r="E49" s="33">
        <v>3.0</v>
      </c>
      <c r="F49" s="33">
        <v>3.0</v>
      </c>
      <c r="G49" s="33">
        <v>3.0</v>
      </c>
      <c r="H49" s="33">
        <v>3.0</v>
      </c>
      <c r="I49" s="33">
        <v>1.0</v>
      </c>
      <c r="J49" s="33">
        <v>3.0</v>
      </c>
      <c r="K49" s="33">
        <v>4.0</v>
      </c>
      <c r="L49" s="24">
        <v>30.0</v>
      </c>
      <c r="M49" s="24">
        <v>75.0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2"/>
    </row>
    <row r="50">
      <c r="A50" s="4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4" t="s">
        <v>30</v>
      </c>
      <c r="B51" s="24">
        <v>4.0</v>
      </c>
      <c r="C51" s="24">
        <v>1.0</v>
      </c>
      <c r="D51" s="24">
        <v>4.0</v>
      </c>
      <c r="E51" s="24">
        <v>1.0</v>
      </c>
      <c r="F51" s="24">
        <v>4.0</v>
      </c>
      <c r="G51" s="24">
        <v>2.0</v>
      </c>
      <c r="H51" s="24">
        <v>4.0</v>
      </c>
      <c r="I51" s="24">
        <v>2.0</v>
      </c>
      <c r="J51" s="24">
        <v>5.0</v>
      </c>
      <c r="K51" s="24">
        <v>1.0</v>
      </c>
      <c r="L51" s="41"/>
      <c r="M51" s="41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31"/>
    </row>
    <row r="52">
      <c r="A52" s="37" t="s">
        <v>49</v>
      </c>
      <c r="B52" s="33">
        <v>3.0</v>
      </c>
      <c r="C52" s="33">
        <v>4.0</v>
      </c>
      <c r="D52" s="33">
        <v>3.0</v>
      </c>
      <c r="E52" s="33">
        <v>4.0</v>
      </c>
      <c r="F52" s="33">
        <v>3.0</v>
      </c>
      <c r="G52" s="33">
        <v>3.0</v>
      </c>
      <c r="H52" s="33">
        <v>3.0</v>
      </c>
      <c r="I52" s="33">
        <v>3.0</v>
      </c>
      <c r="J52" s="33">
        <v>4.0</v>
      </c>
      <c r="K52" s="33">
        <v>4.0</v>
      </c>
      <c r="L52" s="24">
        <v>34.0</v>
      </c>
      <c r="M52" s="24">
        <v>85.0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2"/>
    </row>
    <row r="53">
      <c r="A53" s="4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4" t="s">
        <v>31</v>
      </c>
      <c r="B54" s="24">
        <v>4.0</v>
      </c>
      <c r="C54" s="24">
        <v>2.0</v>
      </c>
      <c r="D54" s="24">
        <v>4.0</v>
      </c>
      <c r="E54" s="24">
        <v>2.0</v>
      </c>
      <c r="F54" s="24">
        <v>4.0</v>
      </c>
      <c r="G54" s="24">
        <v>2.0</v>
      </c>
      <c r="H54" s="24">
        <v>4.0</v>
      </c>
      <c r="I54" s="24">
        <v>2.0</v>
      </c>
      <c r="J54" s="24">
        <v>4.0</v>
      </c>
      <c r="K54" s="24">
        <v>2.0</v>
      </c>
      <c r="L54" s="41"/>
      <c r="M54" s="41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31"/>
    </row>
    <row r="55">
      <c r="A55" s="37" t="s">
        <v>49</v>
      </c>
      <c r="B55" s="33">
        <v>3.0</v>
      </c>
      <c r="C55" s="33">
        <v>3.0</v>
      </c>
      <c r="D55" s="33">
        <v>3.0</v>
      </c>
      <c r="E55" s="33">
        <v>3.0</v>
      </c>
      <c r="F55" s="33">
        <v>3.0</v>
      </c>
      <c r="G55" s="33">
        <v>3.0</v>
      </c>
      <c r="H55" s="33">
        <v>3.0</v>
      </c>
      <c r="I55" s="33">
        <v>3.0</v>
      </c>
      <c r="J55" s="33">
        <v>3.0</v>
      </c>
      <c r="K55" s="33">
        <v>3.0</v>
      </c>
      <c r="L55" s="24">
        <v>30.0</v>
      </c>
      <c r="M55" s="24">
        <v>75.0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2"/>
    </row>
    <row r="56">
      <c r="A56" s="40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4" t="s">
        <v>32</v>
      </c>
      <c r="B57" s="24">
        <v>4.0</v>
      </c>
      <c r="C57" s="24">
        <v>1.0</v>
      </c>
      <c r="D57" s="24">
        <v>4.0</v>
      </c>
      <c r="E57" s="24">
        <v>2.0</v>
      </c>
      <c r="F57" s="24">
        <v>5.0</v>
      </c>
      <c r="G57" s="24">
        <v>2.0</v>
      </c>
      <c r="H57" s="24">
        <v>4.0</v>
      </c>
      <c r="I57" s="24">
        <v>1.0</v>
      </c>
      <c r="J57" s="24">
        <v>4.0</v>
      </c>
      <c r="K57" s="24">
        <v>1.0</v>
      </c>
      <c r="L57" s="41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31"/>
    </row>
    <row r="58">
      <c r="A58" s="37" t="s">
        <v>49</v>
      </c>
      <c r="B58" s="33">
        <v>3.0</v>
      </c>
      <c r="C58" s="33">
        <v>4.0</v>
      </c>
      <c r="D58" s="33">
        <v>3.0</v>
      </c>
      <c r="E58" s="33">
        <v>3.0</v>
      </c>
      <c r="F58" s="33">
        <v>4.0</v>
      </c>
      <c r="G58" s="33">
        <v>3.0</v>
      </c>
      <c r="H58" s="33">
        <v>3.0</v>
      </c>
      <c r="I58" s="33">
        <v>4.0</v>
      </c>
      <c r="J58" s="33">
        <v>3.0</v>
      </c>
      <c r="K58" s="33">
        <v>4.0</v>
      </c>
      <c r="L58" s="24">
        <v>34.0</v>
      </c>
      <c r="M58" s="24">
        <v>85.0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2"/>
    </row>
    <row r="59">
      <c r="A59" s="4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4" t="s">
        <v>33</v>
      </c>
      <c r="B60" s="24">
        <v>5.0</v>
      </c>
      <c r="C60" s="24">
        <v>1.0</v>
      </c>
      <c r="D60" s="24">
        <v>5.0</v>
      </c>
      <c r="E60" s="24">
        <v>2.0</v>
      </c>
      <c r="F60" s="24">
        <v>4.0</v>
      </c>
      <c r="G60" s="24">
        <v>1.0</v>
      </c>
      <c r="H60" s="24">
        <v>5.0</v>
      </c>
      <c r="I60" s="24">
        <v>2.0</v>
      </c>
      <c r="J60" s="24">
        <v>5.0</v>
      </c>
      <c r="K60" s="24">
        <v>2.0</v>
      </c>
      <c r="L60" s="41"/>
      <c r="M60" s="41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31"/>
    </row>
    <row r="61">
      <c r="A61" s="37" t="s">
        <v>49</v>
      </c>
      <c r="B61" s="33">
        <v>4.0</v>
      </c>
      <c r="C61" s="33">
        <v>4.0</v>
      </c>
      <c r="D61" s="33">
        <v>4.0</v>
      </c>
      <c r="E61" s="33">
        <v>3.0</v>
      </c>
      <c r="F61" s="33">
        <v>3.0</v>
      </c>
      <c r="G61" s="33">
        <v>4.0</v>
      </c>
      <c r="H61" s="33">
        <v>4.0</v>
      </c>
      <c r="I61" s="33">
        <v>3.0</v>
      </c>
      <c r="J61" s="33">
        <v>4.0</v>
      </c>
      <c r="K61" s="33">
        <v>3.0</v>
      </c>
      <c r="L61" s="24">
        <v>36.0</v>
      </c>
      <c r="M61" s="24">
        <v>90.0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2"/>
    </row>
    <row r="62">
      <c r="A62" s="4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4" t="s">
        <v>34</v>
      </c>
      <c r="B63" s="24">
        <v>4.0</v>
      </c>
      <c r="C63" s="24">
        <v>1.0</v>
      </c>
      <c r="D63" s="24">
        <v>5.0</v>
      </c>
      <c r="E63" s="24">
        <v>2.0</v>
      </c>
      <c r="F63" s="24">
        <v>4.0</v>
      </c>
      <c r="G63" s="24">
        <v>1.0</v>
      </c>
      <c r="H63" s="24">
        <v>5.0</v>
      </c>
      <c r="I63" s="24">
        <v>2.0</v>
      </c>
      <c r="J63" s="24">
        <v>4.0</v>
      </c>
      <c r="K63" s="24">
        <v>1.0</v>
      </c>
      <c r="L63" s="41"/>
      <c r="M63" s="41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31"/>
    </row>
    <row r="64">
      <c r="A64" s="37" t="s">
        <v>49</v>
      </c>
      <c r="B64" s="33">
        <v>3.0</v>
      </c>
      <c r="C64" s="33">
        <v>4.0</v>
      </c>
      <c r="D64" s="33">
        <v>4.0</v>
      </c>
      <c r="E64" s="33">
        <v>3.0</v>
      </c>
      <c r="F64" s="33">
        <v>3.0</v>
      </c>
      <c r="G64" s="33">
        <v>4.0</v>
      </c>
      <c r="H64" s="33">
        <v>4.0</v>
      </c>
      <c r="I64" s="33">
        <v>3.0</v>
      </c>
      <c r="J64" s="33">
        <v>3.0</v>
      </c>
      <c r="K64" s="33">
        <v>4.0</v>
      </c>
      <c r="L64" s="24">
        <v>35.0</v>
      </c>
      <c r="M64" s="24">
        <v>87.5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2"/>
    </row>
    <row r="65">
      <c r="A65" s="40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4" t="s">
        <v>35</v>
      </c>
      <c r="B66" s="24">
        <v>4.0</v>
      </c>
      <c r="C66" s="24">
        <v>2.0</v>
      </c>
      <c r="D66" s="24">
        <v>5.0</v>
      </c>
      <c r="E66" s="24">
        <v>2.0</v>
      </c>
      <c r="F66" s="24">
        <v>4.0</v>
      </c>
      <c r="G66" s="24">
        <v>1.0</v>
      </c>
      <c r="H66" s="24">
        <v>4.0</v>
      </c>
      <c r="I66" s="24">
        <v>1.0</v>
      </c>
      <c r="J66" s="24">
        <v>5.0</v>
      </c>
      <c r="K66" s="24">
        <v>1.0</v>
      </c>
      <c r="L66" s="41"/>
      <c r="M66" s="41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31"/>
    </row>
    <row r="67">
      <c r="A67" s="37" t="s">
        <v>49</v>
      </c>
      <c r="B67" s="33">
        <v>3.0</v>
      </c>
      <c r="C67" s="33">
        <v>3.0</v>
      </c>
      <c r="D67" s="33">
        <v>4.0</v>
      </c>
      <c r="E67" s="33">
        <v>3.0</v>
      </c>
      <c r="F67" s="33">
        <v>3.0</v>
      </c>
      <c r="G67" s="33">
        <v>4.0</v>
      </c>
      <c r="H67" s="33">
        <v>3.0</v>
      </c>
      <c r="I67" s="33">
        <v>4.0</v>
      </c>
      <c r="J67" s="33">
        <v>4.0</v>
      </c>
      <c r="K67" s="33">
        <v>4.0</v>
      </c>
      <c r="L67" s="24">
        <v>35.0</v>
      </c>
      <c r="M67" s="24">
        <v>87.5</v>
      </c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2"/>
    </row>
    <row r="68">
      <c r="A68" s="40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4" t="s">
        <v>36</v>
      </c>
      <c r="B69" s="24">
        <v>5.0</v>
      </c>
      <c r="C69" s="24">
        <v>2.0</v>
      </c>
      <c r="D69" s="24">
        <v>4.0</v>
      </c>
      <c r="E69" s="24">
        <v>1.0</v>
      </c>
      <c r="F69" s="24">
        <v>5.0</v>
      </c>
      <c r="G69" s="24">
        <v>1.0</v>
      </c>
      <c r="H69" s="24">
        <v>5.0</v>
      </c>
      <c r="I69" s="24">
        <v>2.0</v>
      </c>
      <c r="J69" s="24">
        <v>4.0</v>
      </c>
      <c r="K69" s="24">
        <v>1.0</v>
      </c>
      <c r="L69" s="41"/>
      <c r="M69" s="41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31"/>
    </row>
    <row r="70">
      <c r="A70" s="37" t="s">
        <v>49</v>
      </c>
      <c r="B70" s="33">
        <v>4.0</v>
      </c>
      <c r="C70" s="33">
        <v>3.0</v>
      </c>
      <c r="D70" s="33">
        <v>3.0</v>
      </c>
      <c r="E70" s="33">
        <v>4.0</v>
      </c>
      <c r="F70" s="33">
        <v>4.0</v>
      </c>
      <c r="G70" s="33">
        <v>4.0</v>
      </c>
      <c r="H70" s="33">
        <v>4.0</v>
      </c>
      <c r="I70" s="33">
        <v>3.0</v>
      </c>
      <c r="J70" s="33">
        <v>3.0</v>
      </c>
      <c r="K70" s="33">
        <v>4.0</v>
      </c>
      <c r="L70" s="24">
        <v>36.0</v>
      </c>
      <c r="M70" s="24">
        <v>90.0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</row>
    <row r="71">
      <c r="A71" s="40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4" t="s">
        <v>37</v>
      </c>
      <c r="B72" s="24">
        <v>5.0</v>
      </c>
      <c r="C72" s="24">
        <v>1.0</v>
      </c>
      <c r="D72" s="24">
        <v>5.0</v>
      </c>
      <c r="E72" s="24">
        <v>2.0</v>
      </c>
      <c r="F72" s="24">
        <v>5.0</v>
      </c>
      <c r="G72" s="24">
        <v>2.0</v>
      </c>
      <c r="H72" s="24">
        <v>4.0</v>
      </c>
      <c r="I72" s="24">
        <v>1.0</v>
      </c>
      <c r="J72" s="24">
        <v>4.0</v>
      </c>
      <c r="K72" s="24">
        <v>1.0</v>
      </c>
      <c r="L72" s="41"/>
      <c r="M72" s="4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31"/>
    </row>
    <row r="73">
      <c r="A73" s="37" t="s">
        <v>49</v>
      </c>
      <c r="B73" s="33">
        <v>4.0</v>
      </c>
      <c r="C73" s="33">
        <v>4.0</v>
      </c>
      <c r="D73" s="33">
        <v>4.0</v>
      </c>
      <c r="E73" s="33">
        <v>3.0</v>
      </c>
      <c r="F73" s="33">
        <v>4.0</v>
      </c>
      <c r="G73" s="33">
        <v>3.0</v>
      </c>
      <c r="H73" s="33">
        <v>3.0</v>
      </c>
      <c r="I73" s="33">
        <v>4.0</v>
      </c>
      <c r="J73" s="33">
        <v>3.0</v>
      </c>
      <c r="K73" s="33">
        <v>4.0</v>
      </c>
      <c r="L73" s="24">
        <v>36.0</v>
      </c>
      <c r="M73" s="24">
        <v>90.0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2"/>
    </row>
    <row r="74">
      <c r="A74" s="40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4" t="s">
        <v>38</v>
      </c>
      <c r="B75" s="24">
        <v>5.0</v>
      </c>
      <c r="C75" s="24">
        <v>2.0</v>
      </c>
      <c r="D75" s="24">
        <v>4.0</v>
      </c>
      <c r="E75" s="24">
        <v>1.0</v>
      </c>
      <c r="F75" s="24">
        <v>5.0</v>
      </c>
      <c r="G75" s="24">
        <v>1.0</v>
      </c>
      <c r="H75" s="24">
        <v>5.0</v>
      </c>
      <c r="I75" s="24">
        <v>2.0</v>
      </c>
      <c r="J75" s="24">
        <v>5.0</v>
      </c>
      <c r="K75" s="24">
        <v>2.0</v>
      </c>
      <c r="L75" s="41"/>
      <c r="M75" s="4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37" t="s">
        <v>49</v>
      </c>
      <c r="B76" s="33">
        <v>4.0</v>
      </c>
      <c r="C76" s="33">
        <v>4.0</v>
      </c>
      <c r="D76" s="33">
        <v>4.0</v>
      </c>
      <c r="E76" s="33">
        <v>4.0</v>
      </c>
      <c r="F76" s="33">
        <v>4.0</v>
      </c>
      <c r="G76" s="33">
        <v>4.0</v>
      </c>
      <c r="H76" s="33">
        <v>4.0</v>
      </c>
      <c r="I76" s="33">
        <v>3.0</v>
      </c>
      <c r="J76" s="33">
        <v>4.0</v>
      </c>
      <c r="K76" s="33">
        <v>3.0</v>
      </c>
      <c r="L76" s="24">
        <v>38.0</v>
      </c>
      <c r="M76" s="24">
        <v>95.0</v>
      </c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40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4" t="s">
        <v>39</v>
      </c>
      <c r="B78" s="24">
        <v>5.0</v>
      </c>
      <c r="C78" s="24">
        <v>1.0</v>
      </c>
      <c r="D78" s="24">
        <v>5.0</v>
      </c>
      <c r="E78" s="24">
        <v>1.0</v>
      </c>
      <c r="F78" s="24">
        <v>5.0</v>
      </c>
      <c r="G78" s="24">
        <v>2.0</v>
      </c>
      <c r="H78" s="24">
        <v>4.0</v>
      </c>
      <c r="I78" s="24">
        <v>1.0</v>
      </c>
      <c r="J78" s="24">
        <v>5.0</v>
      </c>
      <c r="K78" s="24">
        <v>1.0</v>
      </c>
      <c r="L78" s="41"/>
      <c r="M78" s="4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37" t="s">
        <v>49</v>
      </c>
      <c r="B79" s="33">
        <v>4.0</v>
      </c>
      <c r="C79" s="33">
        <v>4.0</v>
      </c>
      <c r="D79" s="33">
        <v>4.0</v>
      </c>
      <c r="E79" s="33">
        <v>4.0</v>
      </c>
      <c r="F79" s="33">
        <v>4.0</v>
      </c>
      <c r="G79" s="33">
        <v>3.0</v>
      </c>
      <c r="H79" s="33">
        <v>3.0</v>
      </c>
      <c r="I79" s="33">
        <v>4.0</v>
      </c>
      <c r="J79" s="33">
        <v>4.0</v>
      </c>
      <c r="K79" s="33">
        <v>4.0</v>
      </c>
      <c r="L79" s="24">
        <v>38.0</v>
      </c>
      <c r="M79" s="24">
        <v>95.0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40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4" t="s">
        <v>40</v>
      </c>
      <c r="B81" s="24">
        <v>4.0</v>
      </c>
      <c r="C81" s="24">
        <v>1.0</v>
      </c>
      <c r="D81" s="24">
        <v>4.0</v>
      </c>
      <c r="E81" s="24">
        <v>2.0</v>
      </c>
      <c r="F81" s="24">
        <v>5.0</v>
      </c>
      <c r="G81" s="24">
        <v>2.0</v>
      </c>
      <c r="H81" s="24">
        <v>4.0</v>
      </c>
      <c r="I81" s="24">
        <v>1.0</v>
      </c>
      <c r="J81" s="24">
        <v>4.0</v>
      </c>
      <c r="K81" s="24">
        <v>1.0</v>
      </c>
      <c r="L81" s="41"/>
      <c r="M81" s="4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37" t="s">
        <v>49</v>
      </c>
      <c r="B82" s="33">
        <v>3.0</v>
      </c>
      <c r="C82" s="33">
        <v>4.0</v>
      </c>
      <c r="D82" s="33">
        <v>3.0</v>
      </c>
      <c r="E82" s="33">
        <v>3.0</v>
      </c>
      <c r="F82" s="33">
        <v>4.0</v>
      </c>
      <c r="G82" s="33">
        <v>3.0</v>
      </c>
      <c r="H82" s="33">
        <v>3.0</v>
      </c>
      <c r="I82" s="33">
        <v>4.0</v>
      </c>
      <c r="J82" s="33">
        <v>3.0</v>
      </c>
      <c r="K82" s="33">
        <v>4.0</v>
      </c>
      <c r="L82" s="24">
        <v>34.0</v>
      </c>
      <c r="M82" s="24">
        <v>85.0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4" t="s">
        <v>41</v>
      </c>
      <c r="B84" s="24">
        <v>5.0</v>
      </c>
      <c r="C84" s="24">
        <v>1.0</v>
      </c>
      <c r="D84" s="24">
        <v>4.0</v>
      </c>
      <c r="E84" s="24">
        <v>1.0</v>
      </c>
      <c r="F84" s="24">
        <v>5.0</v>
      </c>
      <c r="G84" s="24">
        <v>1.0</v>
      </c>
      <c r="H84" s="24">
        <v>4.0</v>
      </c>
      <c r="I84" s="24">
        <v>2.0</v>
      </c>
      <c r="J84" s="24">
        <v>4.0</v>
      </c>
      <c r="K84" s="24">
        <v>2.0</v>
      </c>
      <c r="L84" s="41"/>
      <c r="M84" s="4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37" t="s">
        <v>49</v>
      </c>
      <c r="B85" s="33">
        <v>4.0</v>
      </c>
      <c r="C85" s="33">
        <v>4.0</v>
      </c>
      <c r="D85" s="33">
        <v>3.0</v>
      </c>
      <c r="E85" s="33">
        <v>4.0</v>
      </c>
      <c r="F85" s="33">
        <v>4.0</v>
      </c>
      <c r="G85" s="33">
        <v>4.0</v>
      </c>
      <c r="H85" s="33">
        <v>3.0</v>
      </c>
      <c r="I85" s="33">
        <v>3.0</v>
      </c>
      <c r="J85" s="33">
        <v>3.0</v>
      </c>
      <c r="K85" s="33">
        <v>3.0</v>
      </c>
      <c r="L85" s="24">
        <v>35.0</v>
      </c>
      <c r="M85" s="24">
        <v>87.5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4" t="s">
        <v>42</v>
      </c>
      <c r="B87" s="24">
        <v>4.0</v>
      </c>
      <c r="C87" s="24">
        <v>2.0</v>
      </c>
      <c r="D87" s="24">
        <v>4.0</v>
      </c>
      <c r="E87" s="24">
        <v>3.0</v>
      </c>
      <c r="F87" s="24">
        <v>5.0</v>
      </c>
      <c r="G87" s="24">
        <v>2.0</v>
      </c>
      <c r="H87" s="24">
        <v>5.0</v>
      </c>
      <c r="I87" s="24">
        <v>2.0</v>
      </c>
      <c r="J87" s="24">
        <v>5.0</v>
      </c>
      <c r="K87" s="24">
        <v>2.0</v>
      </c>
      <c r="L87" s="41"/>
      <c r="M87" s="4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37" t="s">
        <v>49</v>
      </c>
      <c r="B88" s="33">
        <v>3.0</v>
      </c>
      <c r="C88" s="33">
        <v>3.0</v>
      </c>
      <c r="D88" s="33">
        <v>3.0</v>
      </c>
      <c r="E88" s="33">
        <v>2.0</v>
      </c>
      <c r="F88" s="33">
        <v>4.0</v>
      </c>
      <c r="G88" s="33">
        <v>3.0</v>
      </c>
      <c r="H88" s="33">
        <v>4.0</v>
      </c>
      <c r="I88" s="33">
        <v>3.0</v>
      </c>
      <c r="J88" s="33">
        <v>4.0</v>
      </c>
      <c r="K88" s="33">
        <v>3.0</v>
      </c>
      <c r="L88" s="24">
        <v>32.0</v>
      </c>
      <c r="M88" s="24">
        <v>80.0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42" t="s">
        <v>43</v>
      </c>
      <c r="B90" s="24">
        <v>5.0</v>
      </c>
      <c r="C90" s="24">
        <v>1.0</v>
      </c>
      <c r="D90" s="24">
        <v>5.0</v>
      </c>
      <c r="E90" s="24">
        <v>2.0</v>
      </c>
      <c r="F90" s="24">
        <v>4.0</v>
      </c>
      <c r="G90" s="24">
        <v>2.0</v>
      </c>
      <c r="H90" s="24">
        <v>5.0</v>
      </c>
      <c r="I90" s="24">
        <v>1.0</v>
      </c>
      <c r="J90" s="24">
        <v>5.0</v>
      </c>
      <c r="K90" s="24">
        <v>2.0</v>
      </c>
      <c r="L90" s="41"/>
      <c r="M90" s="4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37" t="s">
        <v>49</v>
      </c>
      <c r="B91" s="33">
        <v>4.0</v>
      </c>
      <c r="C91" s="33">
        <v>4.0</v>
      </c>
      <c r="D91" s="33">
        <v>4.0</v>
      </c>
      <c r="E91" s="33">
        <v>3.0</v>
      </c>
      <c r="F91" s="33">
        <v>3.0</v>
      </c>
      <c r="G91" s="33">
        <v>3.0</v>
      </c>
      <c r="H91" s="33">
        <v>4.0</v>
      </c>
      <c r="I91" s="33">
        <v>4.0</v>
      </c>
      <c r="J91" s="33">
        <v>4.0</v>
      </c>
      <c r="K91" s="33">
        <v>3.0</v>
      </c>
      <c r="L91" s="24">
        <v>36.0</v>
      </c>
      <c r="M91" s="24">
        <v>90.0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4" t="s">
        <v>44</v>
      </c>
      <c r="B93" s="24">
        <v>4.0</v>
      </c>
      <c r="C93" s="24">
        <v>2.0</v>
      </c>
      <c r="D93" s="24">
        <v>5.0</v>
      </c>
      <c r="E93" s="24">
        <v>2.0</v>
      </c>
      <c r="F93" s="24">
        <v>5.0</v>
      </c>
      <c r="G93" s="24">
        <v>1.0</v>
      </c>
      <c r="H93" s="24">
        <v>4.0</v>
      </c>
      <c r="I93" s="24">
        <v>1.0</v>
      </c>
      <c r="J93" s="24">
        <v>5.0</v>
      </c>
      <c r="K93" s="24">
        <v>2.0</v>
      </c>
      <c r="L93" s="41"/>
      <c r="M93" s="4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37" t="s">
        <v>49</v>
      </c>
      <c r="B94" s="33">
        <v>3.0</v>
      </c>
      <c r="C94" s="33">
        <v>3.0</v>
      </c>
      <c r="D94" s="33">
        <v>4.0</v>
      </c>
      <c r="E94" s="33">
        <v>3.0</v>
      </c>
      <c r="F94" s="33">
        <v>4.0</v>
      </c>
      <c r="G94" s="33">
        <v>4.0</v>
      </c>
      <c r="H94" s="33">
        <v>3.0</v>
      </c>
      <c r="I94" s="33">
        <v>4.0</v>
      </c>
      <c r="J94" s="33">
        <v>4.0</v>
      </c>
      <c r="K94" s="33">
        <v>3.0</v>
      </c>
      <c r="L94" s="24">
        <v>35.0</v>
      </c>
      <c r="M94" s="24">
        <v>87.5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4" t="s">
        <v>45</v>
      </c>
      <c r="B96" s="24">
        <v>5.0</v>
      </c>
      <c r="C96" s="24">
        <v>1.0</v>
      </c>
      <c r="D96" s="24">
        <v>5.0</v>
      </c>
      <c r="E96" s="24">
        <v>1.0</v>
      </c>
      <c r="F96" s="24">
        <v>4.0</v>
      </c>
      <c r="G96" s="24">
        <v>2.0</v>
      </c>
      <c r="H96" s="24">
        <v>4.0</v>
      </c>
      <c r="I96" s="24">
        <v>2.0</v>
      </c>
      <c r="J96" s="24">
        <v>4.0</v>
      </c>
      <c r="K96" s="24">
        <v>3.0</v>
      </c>
      <c r="L96" s="41"/>
      <c r="M96" s="4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37" t="s">
        <v>49</v>
      </c>
      <c r="B97" s="33">
        <v>4.0</v>
      </c>
      <c r="C97" s="33">
        <v>4.0</v>
      </c>
      <c r="D97" s="33">
        <v>4.0</v>
      </c>
      <c r="E97" s="33">
        <v>4.0</v>
      </c>
      <c r="F97" s="33">
        <v>3.0</v>
      </c>
      <c r="G97" s="33">
        <v>3.0</v>
      </c>
      <c r="H97" s="33">
        <v>3.0</v>
      </c>
      <c r="I97" s="33">
        <v>3.0</v>
      </c>
      <c r="J97" s="33">
        <v>3.0</v>
      </c>
      <c r="K97" s="33">
        <v>2.0</v>
      </c>
      <c r="L97" s="24">
        <v>33.0</v>
      </c>
      <c r="M97" s="24">
        <v>82.5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4" t="s">
        <v>46</v>
      </c>
      <c r="B99" s="24">
        <v>4.0</v>
      </c>
      <c r="C99" s="24">
        <v>3.0</v>
      </c>
      <c r="D99" s="24">
        <v>4.0</v>
      </c>
      <c r="E99" s="24">
        <v>2.0</v>
      </c>
      <c r="F99" s="24">
        <v>5.0</v>
      </c>
      <c r="G99" s="24">
        <v>1.0</v>
      </c>
      <c r="H99" s="24">
        <v>5.0</v>
      </c>
      <c r="I99" s="24">
        <v>1.0</v>
      </c>
      <c r="J99" s="24">
        <v>5.0</v>
      </c>
      <c r="K99" s="24">
        <v>2.0</v>
      </c>
      <c r="L99" s="41"/>
      <c r="M99" s="4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37" t="s">
        <v>49</v>
      </c>
      <c r="B100" s="33">
        <v>3.0</v>
      </c>
      <c r="C100" s="33">
        <v>2.0</v>
      </c>
      <c r="D100" s="33">
        <v>3.0</v>
      </c>
      <c r="E100" s="33">
        <v>3.0</v>
      </c>
      <c r="F100" s="33">
        <v>4.0</v>
      </c>
      <c r="G100" s="33">
        <v>4.0</v>
      </c>
      <c r="H100" s="33">
        <v>4.0</v>
      </c>
      <c r="I100" s="33">
        <v>4.0</v>
      </c>
      <c r="J100" s="33">
        <v>4.0</v>
      </c>
      <c r="K100" s="33">
        <v>3.0</v>
      </c>
      <c r="L100" s="24">
        <v>34.0</v>
      </c>
      <c r="M100" s="24">
        <v>85.0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4" t="s">
        <v>47</v>
      </c>
      <c r="B102" s="24">
        <v>5.0</v>
      </c>
      <c r="C102" s="24">
        <v>1.0</v>
      </c>
      <c r="D102" s="24">
        <v>5.0</v>
      </c>
      <c r="E102" s="24">
        <v>2.0</v>
      </c>
      <c r="F102" s="24">
        <v>5.0</v>
      </c>
      <c r="G102" s="24">
        <v>1.0</v>
      </c>
      <c r="H102" s="24">
        <v>5.0</v>
      </c>
      <c r="I102" s="24">
        <v>3.0</v>
      </c>
      <c r="J102" s="24">
        <v>5.0</v>
      </c>
      <c r="K102" s="24">
        <v>2.0</v>
      </c>
      <c r="L102" s="41"/>
      <c r="M102" s="4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37" t="s">
        <v>49</v>
      </c>
      <c r="B103" s="33">
        <v>4.0</v>
      </c>
      <c r="C103" s="33">
        <v>4.0</v>
      </c>
      <c r="D103" s="33">
        <v>4.0</v>
      </c>
      <c r="E103" s="33">
        <v>3.0</v>
      </c>
      <c r="F103" s="33">
        <v>4.0</v>
      </c>
      <c r="G103" s="33">
        <v>4.0</v>
      </c>
      <c r="H103" s="33">
        <v>4.0</v>
      </c>
      <c r="I103" s="33">
        <v>2.0</v>
      </c>
      <c r="J103" s="33">
        <v>4.0</v>
      </c>
      <c r="K103" s="33">
        <v>3.0</v>
      </c>
      <c r="L103" s="24">
        <v>36.0</v>
      </c>
      <c r="M103" s="24">
        <v>90.0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31"/>
      <c r="M106" s="3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31"/>
      <c r="M109" s="3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31"/>
      <c r="M112" s="3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31"/>
      <c r="M115" s="3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31"/>
      <c r="M118" s="3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31"/>
      <c r="M121" s="3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27:K27"/>
    <mergeCell ref="N27:X27"/>
    <mergeCell ref="L30:M30"/>
    <mergeCell ref="L33:M33"/>
  </mergeCells>
  <drawing r:id="rId1"/>
  <tableParts count="55"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50</v>
      </c>
      <c r="B1" s="44" t="s">
        <v>51</v>
      </c>
      <c r="C1" s="44" t="s">
        <v>52</v>
      </c>
      <c r="D1" s="44" t="s">
        <v>53</v>
      </c>
      <c r="E1" s="45"/>
      <c r="F1" s="45" t="s">
        <v>54</v>
      </c>
      <c r="G1" s="45"/>
      <c r="H1" s="46" t="s">
        <v>50</v>
      </c>
      <c r="I1" s="46" t="s">
        <v>55</v>
      </c>
      <c r="J1" s="46" t="s">
        <v>56</v>
      </c>
      <c r="K1" s="46" t="s">
        <v>57</v>
      </c>
      <c r="L1" s="46" t="s">
        <v>58</v>
      </c>
      <c r="M1" s="46" t="s">
        <v>59</v>
      </c>
      <c r="N1" s="46" t="s">
        <v>60</v>
      </c>
      <c r="O1" s="46" t="s">
        <v>61</v>
      </c>
      <c r="P1" s="46" t="s">
        <v>62</v>
      </c>
      <c r="Q1" s="46" t="s">
        <v>63</v>
      </c>
      <c r="R1" s="46" t="s">
        <v>64</v>
      </c>
      <c r="S1" s="45"/>
      <c r="T1" s="45"/>
      <c r="U1" s="45"/>
      <c r="V1" s="45"/>
      <c r="W1" s="45"/>
      <c r="X1" s="45"/>
      <c r="Y1" s="45"/>
      <c r="Z1" s="45"/>
    </row>
    <row r="2">
      <c r="A2" s="47" t="s">
        <v>65</v>
      </c>
      <c r="B2" s="48">
        <v>14.0</v>
      </c>
      <c r="C2" s="48">
        <v>1.0</v>
      </c>
      <c r="D2" s="48">
        <f t="shared" ref="D2:D8" si="1">C2/B2</f>
        <v>0.07142857143</v>
      </c>
      <c r="E2" s="45"/>
      <c r="F2" s="49">
        <f>AVERAGE(D2:D8)</f>
        <v>0.0947243233</v>
      </c>
      <c r="G2" s="45"/>
      <c r="H2" s="50" t="s">
        <v>65</v>
      </c>
      <c r="I2" s="51">
        <v>14.0</v>
      </c>
      <c r="J2" s="51">
        <v>15.0</v>
      </c>
      <c r="K2" s="51">
        <v>12.0</v>
      </c>
      <c r="L2" s="51">
        <v>10.0</v>
      </c>
      <c r="M2" s="51">
        <v>9.3</v>
      </c>
      <c r="N2" s="51">
        <v>10.15</v>
      </c>
      <c r="O2" s="51">
        <v>9.18</v>
      </c>
      <c r="P2" s="51">
        <v>11.21</v>
      </c>
      <c r="Q2" s="51">
        <v>10.19</v>
      </c>
      <c r="R2" s="51">
        <v>14.29</v>
      </c>
      <c r="S2" s="52">
        <f t="shared" ref="S2:S8" si="2">AVERAGE(I2:R2)</f>
        <v>11.532</v>
      </c>
      <c r="T2" s="53" t="s">
        <v>66</v>
      </c>
      <c r="U2" s="53" t="s">
        <v>67</v>
      </c>
      <c r="V2" s="45"/>
      <c r="W2" s="45"/>
      <c r="X2" s="45"/>
      <c r="Y2" s="45"/>
      <c r="Z2" s="45"/>
    </row>
    <row r="3">
      <c r="A3" s="47" t="s">
        <v>68</v>
      </c>
      <c r="B3" s="48">
        <v>7.0</v>
      </c>
      <c r="C3" s="48">
        <v>1.0</v>
      </c>
      <c r="D3" s="48">
        <f t="shared" si="1"/>
        <v>0.1428571429</v>
      </c>
      <c r="E3" s="45"/>
      <c r="F3" s="49">
        <f>AVERAGE(D12:D18)</f>
        <v>0.07633893884</v>
      </c>
      <c r="G3" s="45"/>
      <c r="H3" s="50" t="s">
        <v>68</v>
      </c>
      <c r="I3" s="51">
        <v>7.0</v>
      </c>
      <c r="J3" s="51">
        <v>9.0</v>
      </c>
      <c r="K3" s="51">
        <v>7.0</v>
      </c>
      <c r="L3" s="51">
        <v>10.0</v>
      </c>
      <c r="M3" s="51">
        <v>10.42</v>
      </c>
      <c r="N3" s="51">
        <v>6.88</v>
      </c>
      <c r="O3" s="51">
        <v>6.5</v>
      </c>
      <c r="P3" s="51">
        <v>7.5</v>
      </c>
      <c r="Q3" s="51">
        <v>8.3</v>
      </c>
      <c r="R3" s="51">
        <v>6.4</v>
      </c>
      <c r="S3" s="52">
        <f t="shared" si="2"/>
        <v>7.9</v>
      </c>
      <c r="T3" s="54" t="s">
        <v>55</v>
      </c>
      <c r="U3" s="54">
        <v>0.0925</v>
      </c>
      <c r="V3" s="45"/>
      <c r="W3" s="45"/>
      <c r="X3" s="45"/>
      <c r="Y3" s="45"/>
      <c r="Z3" s="45"/>
    </row>
    <row r="4">
      <c r="A4" s="47" t="s">
        <v>69</v>
      </c>
      <c r="B4" s="48">
        <v>70.0</v>
      </c>
      <c r="C4" s="48">
        <v>1.0</v>
      </c>
      <c r="D4" s="48">
        <f t="shared" si="1"/>
        <v>0.01428571429</v>
      </c>
      <c r="E4" s="45"/>
      <c r="F4" s="49">
        <f>AVERAGE(D22:D28)</f>
        <v>0.0755509744</v>
      </c>
      <c r="G4" s="45"/>
      <c r="H4" s="50" t="s">
        <v>69</v>
      </c>
      <c r="I4" s="51">
        <v>70.0</v>
      </c>
      <c r="J4" s="51">
        <v>66.0</v>
      </c>
      <c r="K4" s="51">
        <v>47.0</v>
      </c>
      <c r="L4" s="51">
        <v>49.0</v>
      </c>
      <c r="M4" s="51">
        <v>63.0</v>
      </c>
      <c r="N4" s="51">
        <v>55.39</v>
      </c>
      <c r="O4" s="51">
        <v>69.0</v>
      </c>
      <c r="P4" s="51">
        <v>62.0</v>
      </c>
      <c r="Q4" s="51">
        <v>70.0</v>
      </c>
      <c r="R4" s="51">
        <v>58.0</v>
      </c>
      <c r="S4" s="52">
        <f t="shared" si="2"/>
        <v>60.939</v>
      </c>
      <c r="T4" s="54" t="s">
        <v>56</v>
      </c>
      <c r="U4" s="54">
        <v>0.0763</v>
      </c>
      <c r="V4" s="45"/>
      <c r="W4" s="45"/>
      <c r="X4" s="45"/>
      <c r="Y4" s="45"/>
      <c r="Z4" s="45"/>
    </row>
    <row r="5">
      <c r="A5" s="47" t="s">
        <v>70</v>
      </c>
      <c r="B5" s="48">
        <v>5.0</v>
      </c>
      <c r="C5" s="48">
        <v>1.0</v>
      </c>
      <c r="D5" s="48">
        <f t="shared" si="1"/>
        <v>0.2</v>
      </c>
      <c r="E5" s="45"/>
      <c r="F5" s="49">
        <f>AVERAGE(D32:D38)</f>
        <v>0.09631456978</v>
      </c>
      <c r="G5" s="45"/>
      <c r="H5" s="50" t="s">
        <v>70</v>
      </c>
      <c r="I5" s="51">
        <v>5.0</v>
      </c>
      <c r="J5" s="51">
        <v>11.0</v>
      </c>
      <c r="K5" s="51">
        <v>9.0</v>
      </c>
      <c r="L5" s="51">
        <v>7.0</v>
      </c>
      <c r="M5" s="51">
        <v>6.05</v>
      </c>
      <c r="N5" s="51">
        <v>7.05</v>
      </c>
      <c r="O5" s="51">
        <v>10.11</v>
      </c>
      <c r="P5" s="51">
        <v>5.14</v>
      </c>
      <c r="Q5" s="51">
        <v>10.0</v>
      </c>
      <c r="R5" s="51">
        <v>8.1</v>
      </c>
      <c r="S5" s="52">
        <f t="shared" si="2"/>
        <v>7.845</v>
      </c>
      <c r="T5" s="54" t="s">
        <v>57</v>
      </c>
      <c r="U5" s="54">
        <v>0.0756</v>
      </c>
      <c r="V5" s="45"/>
      <c r="W5" s="45"/>
      <c r="X5" s="45"/>
      <c r="Y5" s="45"/>
      <c r="Z5" s="45"/>
    </row>
    <row r="6">
      <c r="A6" s="47" t="s">
        <v>71</v>
      </c>
      <c r="B6" s="48">
        <v>13.0</v>
      </c>
      <c r="C6" s="48">
        <v>1.0</v>
      </c>
      <c r="D6" s="48">
        <f t="shared" si="1"/>
        <v>0.07692307692</v>
      </c>
      <c r="E6" s="45"/>
      <c r="F6" s="49">
        <f>AVERAGE(D42:D48)</f>
        <v>0.0892396261</v>
      </c>
      <c r="G6" s="45"/>
      <c r="H6" s="50" t="s">
        <v>71</v>
      </c>
      <c r="I6" s="51">
        <v>13.0</v>
      </c>
      <c r="J6" s="51">
        <v>13.0</v>
      </c>
      <c r="K6" s="51">
        <v>17.0</v>
      </c>
      <c r="L6" s="51">
        <v>6.0</v>
      </c>
      <c r="M6" s="51">
        <v>16.04</v>
      </c>
      <c r="N6" s="51">
        <v>7.53</v>
      </c>
      <c r="O6" s="51">
        <v>12.3</v>
      </c>
      <c r="P6" s="51">
        <v>14.11</v>
      </c>
      <c r="Q6" s="51">
        <v>12.4</v>
      </c>
      <c r="R6" s="51">
        <v>13.5</v>
      </c>
      <c r="S6" s="52">
        <f t="shared" si="2"/>
        <v>12.488</v>
      </c>
      <c r="T6" s="54" t="s">
        <v>58</v>
      </c>
      <c r="U6" s="54">
        <v>0.0963</v>
      </c>
      <c r="V6" s="45"/>
      <c r="W6" s="45"/>
      <c r="X6" s="45"/>
      <c r="Y6" s="45"/>
      <c r="Z6" s="45"/>
    </row>
    <row r="7">
      <c r="A7" s="47" t="s">
        <v>72</v>
      </c>
      <c r="B7" s="48">
        <v>15.0</v>
      </c>
      <c r="C7" s="48">
        <v>1.0</v>
      </c>
      <c r="D7" s="48">
        <f t="shared" si="1"/>
        <v>0.06666666667</v>
      </c>
      <c r="E7" s="45"/>
      <c r="F7" s="49">
        <f>AVERAGE(D52:D58)</f>
        <v>0.1053446623</v>
      </c>
      <c r="G7" s="45"/>
      <c r="H7" s="50" t="s">
        <v>73</v>
      </c>
      <c r="I7" s="51">
        <v>15.0</v>
      </c>
      <c r="J7" s="51">
        <v>16.0</v>
      </c>
      <c r="K7" s="51">
        <v>19.0</v>
      </c>
      <c r="L7" s="51">
        <v>14.0</v>
      </c>
      <c r="M7" s="51">
        <v>17.14</v>
      </c>
      <c r="N7" s="51">
        <v>12.02</v>
      </c>
      <c r="O7" s="51">
        <v>15.99</v>
      </c>
      <c r="P7" s="51">
        <v>17.3</v>
      </c>
      <c r="Q7" s="51">
        <v>16.24</v>
      </c>
      <c r="R7" s="51">
        <v>13.27</v>
      </c>
      <c r="S7" s="52">
        <f t="shared" si="2"/>
        <v>15.596</v>
      </c>
      <c r="T7" s="54" t="s">
        <v>59</v>
      </c>
      <c r="U7" s="54">
        <v>0.0892</v>
      </c>
      <c r="V7" s="45"/>
      <c r="W7" s="45"/>
      <c r="X7" s="45"/>
      <c r="Y7" s="45"/>
      <c r="Z7" s="45"/>
    </row>
    <row r="8">
      <c r="A8" s="47" t="s">
        <v>74</v>
      </c>
      <c r="B8" s="48">
        <v>11.0</v>
      </c>
      <c r="C8" s="48">
        <v>1.0</v>
      </c>
      <c r="D8" s="48">
        <f t="shared" si="1"/>
        <v>0.09090909091</v>
      </c>
      <c r="E8" s="45"/>
      <c r="F8" s="49">
        <f>AVERAGE(D62:D68)</f>
        <v>0.08327941424</v>
      </c>
      <c r="G8" s="45"/>
      <c r="H8" s="50" t="s">
        <v>75</v>
      </c>
      <c r="I8" s="51">
        <v>11.0</v>
      </c>
      <c r="J8" s="51">
        <v>9.0</v>
      </c>
      <c r="K8" s="51">
        <v>17.0</v>
      </c>
      <c r="L8" s="51">
        <v>13.0</v>
      </c>
      <c r="M8" s="55">
        <v>8.38</v>
      </c>
      <c r="N8" s="51">
        <v>8.5</v>
      </c>
      <c r="O8" s="51">
        <v>15.89</v>
      </c>
      <c r="P8" s="51">
        <v>14.23</v>
      </c>
      <c r="Q8" s="51">
        <v>15.1</v>
      </c>
      <c r="R8" s="51">
        <v>10.11</v>
      </c>
      <c r="S8" s="52">
        <f t="shared" si="2"/>
        <v>12.221</v>
      </c>
      <c r="T8" s="54" t="s">
        <v>60</v>
      </c>
      <c r="U8" s="54">
        <v>0.1053</v>
      </c>
      <c r="V8" s="45"/>
      <c r="W8" s="45"/>
      <c r="X8" s="45"/>
      <c r="Y8" s="45"/>
      <c r="Z8" s="45"/>
    </row>
    <row r="9">
      <c r="A9" s="56" t="s">
        <v>76</v>
      </c>
      <c r="B9" s="57"/>
      <c r="C9" s="30"/>
      <c r="D9" s="58">
        <f>AVERAGE(D2:D8)</f>
        <v>0.0947243233</v>
      </c>
      <c r="E9" s="45"/>
      <c r="F9" s="49">
        <f>AVERAGE(D72:D78)</f>
        <v>0.09031003144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54" t="s">
        <v>61</v>
      </c>
      <c r="U9" s="54">
        <v>0.0833</v>
      </c>
      <c r="V9" s="45"/>
      <c r="W9" s="45"/>
      <c r="X9" s="45"/>
      <c r="Y9" s="45"/>
      <c r="Z9" s="45"/>
    </row>
    <row r="10">
      <c r="A10" s="45"/>
      <c r="B10" s="45"/>
      <c r="C10" s="45"/>
      <c r="D10" s="45"/>
      <c r="E10" s="45"/>
      <c r="F10" s="49">
        <f>AVERAGE(D82:D88)</f>
        <v>0.07733567863</v>
      </c>
      <c r="G10" s="45"/>
      <c r="H10" s="46" t="s">
        <v>50</v>
      </c>
      <c r="I10" s="46" t="s">
        <v>55</v>
      </c>
      <c r="J10" s="46" t="s">
        <v>56</v>
      </c>
      <c r="K10" s="46" t="s">
        <v>57</v>
      </c>
      <c r="L10" s="46" t="s">
        <v>58</v>
      </c>
      <c r="M10" s="46" t="s">
        <v>59</v>
      </c>
      <c r="N10" s="46" t="s">
        <v>60</v>
      </c>
      <c r="O10" s="46" t="s">
        <v>61</v>
      </c>
      <c r="P10" s="46" t="s">
        <v>62</v>
      </c>
      <c r="Q10" s="46" t="s">
        <v>63</v>
      </c>
      <c r="R10" s="46" t="s">
        <v>64</v>
      </c>
      <c r="S10" s="45"/>
      <c r="T10" s="54" t="s">
        <v>62</v>
      </c>
      <c r="U10" s="54">
        <v>0.0903</v>
      </c>
      <c r="V10" s="45"/>
      <c r="W10" s="45"/>
      <c r="X10" s="45"/>
      <c r="Y10" s="45"/>
      <c r="Z10" s="45"/>
    </row>
    <row r="11">
      <c r="A11" s="59" t="s">
        <v>50</v>
      </c>
      <c r="B11" s="59" t="s">
        <v>77</v>
      </c>
      <c r="C11" s="59" t="s">
        <v>78</v>
      </c>
      <c r="D11" s="59" t="s">
        <v>53</v>
      </c>
      <c r="E11" s="45"/>
      <c r="F11" s="49">
        <f>AVERAGE(D92:D98)</f>
        <v>0.0878958812</v>
      </c>
      <c r="G11" s="45"/>
      <c r="H11" s="50" t="s">
        <v>65</v>
      </c>
      <c r="I11" s="60">
        <v>1.0</v>
      </c>
      <c r="J11" s="60">
        <v>1.0</v>
      </c>
      <c r="K11" s="60">
        <v>1.0</v>
      </c>
      <c r="L11" s="60">
        <v>1.0</v>
      </c>
      <c r="M11" s="60">
        <v>1.0</v>
      </c>
      <c r="N11" s="60">
        <v>1.0</v>
      </c>
      <c r="O11" s="60">
        <v>1.0</v>
      </c>
      <c r="P11" s="60">
        <v>1.0</v>
      </c>
      <c r="Q11" s="60">
        <v>1.0</v>
      </c>
      <c r="R11" s="60">
        <v>1.0</v>
      </c>
      <c r="S11" s="45"/>
      <c r="T11" s="54" t="s">
        <v>63</v>
      </c>
      <c r="U11" s="54">
        <v>0.0773</v>
      </c>
      <c r="V11" s="45"/>
      <c r="W11" s="45"/>
      <c r="X11" s="45"/>
      <c r="Y11" s="45"/>
      <c r="Z11" s="45"/>
    </row>
    <row r="12">
      <c r="A12" s="61" t="s">
        <v>65</v>
      </c>
      <c r="B12" s="51">
        <v>15.0</v>
      </c>
      <c r="C12" s="62">
        <v>1.0</v>
      </c>
      <c r="D12" s="62">
        <f t="shared" ref="D12:D18" si="3">C12/B12</f>
        <v>0.06666666667</v>
      </c>
      <c r="E12" s="45"/>
      <c r="F12" s="63">
        <f>AVERAGE(F2:F11)</f>
        <v>0.08763341002</v>
      </c>
      <c r="G12" s="45"/>
      <c r="H12" s="50" t="s">
        <v>68</v>
      </c>
      <c r="I12" s="60">
        <v>1.0</v>
      </c>
      <c r="J12" s="60">
        <v>1.0</v>
      </c>
      <c r="K12" s="60">
        <v>1.0</v>
      </c>
      <c r="L12" s="60">
        <v>1.0</v>
      </c>
      <c r="M12" s="60">
        <v>1.0</v>
      </c>
      <c r="N12" s="60">
        <v>1.0</v>
      </c>
      <c r="O12" s="60">
        <v>1.0</v>
      </c>
      <c r="P12" s="60">
        <v>1.0</v>
      </c>
      <c r="Q12" s="60">
        <v>1.0</v>
      </c>
      <c r="R12" s="60">
        <v>1.0</v>
      </c>
      <c r="S12" s="45"/>
      <c r="T12" s="54" t="s">
        <v>64</v>
      </c>
      <c r="U12" s="54">
        <v>0.0879</v>
      </c>
      <c r="V12" s="45"/>
      <c r="W12" s="45"/>
      <c r="X12" s="45"/>
      <c r="Y12" s="45"/>
      <c r="Z12" s="45"/>
    </row>
    <row r="13">
      <c r="A13" s="61" t="s">
        <v>68</v>
      </c>
      <c r="B13" s="51">
        <v>9.0</v>
      </c>
      <c r="C13" s="62">
        <v>1.0</v>
      </c>
      <c r="D13" s="62">
        <f t="shared" si="3"/>
        <v>0.1111111111</v>
      </c>
      <c r="E13" s="45"/>
      <c r="F13" s="45"/>
      <c r="G13" s="45"/>
      <c r="H13" s="50" t="s">
        <v>69</v>
      </c>
      <c r="I13" s="60">
        <v>1.0</v>
      </c>
      <c r="J13" s="60">
        <v>1.0</v>
      </c>
      <c r="K13" s="60">
        <v>1.0</v>
      </c>
      <c r="L13" s="64">
        <v>0.8</v>
      </c>
      <c r="M13" s="60">
        <v>1.0</v>
      </c>
      <c r="N13" s="60">
        <v>1.0</v>
      </c>
      <c r="O13" s="60">
        <v>1.0</v>
      </c>
      <c r="P13" s="60">
        <v>1.0</v>
      </c>
      <c r="Q13" s="60">
        <v>1.0</v>
      </c>
      <c r="R13" s="60">
        <v>1.0</v>
      </c>
      <c r="S13" s="45"/>
      <c r="T13" s="65" t="s">
        <v>76</v>
      </c>
      <c r="U13" s="66">
        <v>0.0876</v>
      </c>
      <c r="V13" s="45"/>
      <c r="W13" s="45"/>
      <c r="X13" s="45"/>
      <c r="Y13" s="45"/>
      <c r="Z13" s="45"/>
    </row>
    <row r="14">
      <c r="A14" s="61" t="s">
        <v>69</v>
      </c>
      <c r="B14" s="51">
        <v>66.0</v>
      </c>
      <c r="C14" s="62">
        <v>1.0</v>
      </c>
      <c r="D14" s="62">
        <f t="shared" si="3"/>
        <v>0.01515151515</v>
      </c>
      <c r="E14" s="45"/>
      <c r="F14" s="45"/>
      <c r="G14" s="45"/>
      <c r="H14" s="50" t="s">
        <v>70</v>
      </c>
      <c r="I14" s="60">
        <v>1.0</v>
      </c>
      <c r="J14" s="60">
        <v>1.0</v>
      </c>
      <c r="K14" s="60">
        <v>1.0</v>
      </c>
      <c r="L14" s="60">
        <v>1.0</v>
      </c>
      <c r="M14" s="60">
        <v>1.0</v>
      </c>
      <c r="N14" s="60">
        <v>1.0</v>
      </c>
      <c r="O14" s="60">
        <v>1.0</v>
      </c>
      <c r="P14" s="60">
        <v>1.0</v>
      </c>
      <c r="Q14" s="60">
        <v>1.0</v>
      </c>
      <c r="R14" s="60">
        <v>1.0</v>
      </c>
      <c r="S14" s="45"/>
      <c r="T14" s="45"/>
      <c r="U14" s="45"/>
      <c r="V14" s="45"/>
      <c r="W14" s="45"/>
      <c r="X14" s="45"/>
      <c r="Y14" s="45"/>
      <c r="Z14" s="45"/>
    </row>
    <row r="15">
      <c r="A15" s="61" t="s">
        <v>70</v>
      </c>
      <c r="B15" s="51">
        <v>11.0</v>
      </c>
      <c r="C15" s="62">
        <v>1.0</v>
      </c>
      <c r="D15" s="62">
        <f t="shared" si="3"/>
        <v>0.09090909091</v>
      </c>
      <c r="E15" s="45"/>
      <c r="F15" s="45"/>
      <c r="G15" s="45"/>
      <c r="H15" s="50" t="s">
        <v>71</v>
      </c>
      <c r="I15" s="60">
        <v>1.0</v>
      </c>
      <c r="J15" s="60">
        <v>1.0</v>
      </c>
      <c r="K15" s="60">
        <v>1.0</v>
      </c>
      <c r="L15" s="60">
        <v>1.0</v>
      </c>
      <c r="M15" s="60">
        <v>1.0</v>
      </c>
      <c r="N15" s="60">
        <v>1.0</v>
      </c>
      <c r="O15" s="60">
        <v>1.0</v>
      </c>
      <c r="P15" s="60">
        <v>1.0</v>
      </c>
      <c r="Q15" s="60">
        <v>1.0</v>
      </c>
      <c r="R15" s="60">
        <v>1.0</v>
      </c>
      <c r="S15" s="45"/>
      <c r="T15" s="45"/>
      <c r="U15" s="45"/>
      <c r="V15" s="45"/>
      <c r="W15" s="45"/>
      <c r="X15" s="45"/>
      <c r="Y15" s="45"/>
      <c r="Z15" s="45"/>
    </row>
    <row r="16">
      <c r="A16" s="61" t="s">
        <v>71</v>
      </c>
      <c r="B16" s="51">
        <v>13.0</v>
      </c>
      <c r="C16" s="62">
        <v>1.0</v>
      </c>
      <c r="D16" s="62">
        <f t="shared" si="3"/>
        <v>0.07692307692</v>
      </c>
      <c r="E16" s="45"/>
      <c r="F16" s="45"/>
      <c r="G16" s="45"/>
      <c r="H16" s="50" t="s">
        <v>73</v>
      </c>
      <c r="I16" s="60">
        <v>1.0</v>
      </c>
      <c r="J16" s="60">
        <v>1.0</v>
      </c>
      <c r="K16" s="60">
        <v>1.0</v>
      </c>
      <c r="L16" s="60">
        <v>1.0</v>
      </c>
      <c r="M16" s="60">
        <v>1.0</v>
      </c>
      <c r="N16" s="60">
        <v>1.0</v>
      </c>
      <c r="O16" s="60">
        <v>1.0</v>
      </c>
      <c r="P16" s="60">
        <v>1.0</v>
      </c>
      <c r="Q16" s="60">
        <v>1.0</v>
      </c>
      <c r="R16" s="60">
        <v>1.0</v>
      </c>
      <c r="S16" s="45"/>
      <c r="T16" s="45"/>
      <c r="U16" s="45"/>
      <c r="V16" s="45"/>
      <c r="W16" s="45"/>
      <c r="X16" s="45"/>
      <c r="Y16" s="45"/>
      <c r="Z16" s="45"/>
    </row>
    <row r="17">
      <c r="A17" s="61" t="s">
        <v>72</v>
      </c>
      <c r="B17" s="51">
        <v>16.0</v>
      </c>
      <c r="C17" s="62">
        <v>1.0</v>
      </c>
      <c r="D17" s="62">
        <f t="shared" si="3"/>
        <v>0.0625</v>
      </c>
      <c r="E17" s="45"/>
      <c r="F17" s="45"/>
      <c r="G17" s="45"/>
      <c r="H17" s="50" t="s">
        <v>75</v>
      </c>
      <c r="I17" s="60">
        <v>1.0</v>
      </c>
      <c r="J17" s="60">
        <v>1.0</v>
      </c>
      <c r="K17" s="60">
        <v>1.0</v>
      </c>
      <c r="L17" s="60">
        <v>1.0</v>
      </c>
      <c r="M17" s="60">
        <v>1.0</v>
      </c>
      <c r="N17" s="60">
        <v>1.0</v>
      </c>
      <c r="O17" s="60">
        <v>1.0</v>
      </c>
      <c r="P17" s="60">
        <v>1.0</v>
      </c>
      <c r="Q17" s="60">
        <v>1.0</v>
      </c>
      <c r="R17" s="60">
        <v>1.0</v>
      </c>
      <c r="S17" s="45"/>
      <c r="T17" s="45"/>
      <c r="U17" s="45"/>
      <c r="V17" s="45"/>
      <c r="W17" s="45"/>
      <c r="X17" s="45"/>
      <c r="Y17" s="45"/>
      <c r="Z17" s="45"/>
    </row>
    <row r="18">
      <c r="A18" s="61" t="s">
        <v>74</v>
      </c>
      <c r="B18" s="51">
        <v>9.0</v>
      </c>
      <c r="C18" s="62">
        <v>1.0</v>
      </c>
      <c r="D18" s="62">
        <f t="shared" si="3"/>
        <v>0.1111111111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56" t="s">
        <v>76</v>
      </c>
      <c r="B19" s="57"/>
      <c r="C19" s="30"/>
      <c r="D19" s="58">
        <f>AVERAGE(D12:D18)</f>
        <v>0.07633893884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59" t="s">
        <v>50</v>
      </c>
      <c r="B21" s="59" t="s">
        <v>79</v>
      </c>
      <c r="C21" s="59" t="s">
        <v>80</v>
      </c>
      <c r="D21" s="59" t="s">
        <v>53</v>
      </c>
      <c r="E21" s="45"/>
      <c r="F21" s="45"/>
      <c r="G21" s="45"/>
      <c r="H21" s="45"/>
      <c r="I21" s="45"/>
      <c r="J21" s="45"/>
      <c r="K21" s="45"/>
      <c r="L21" s="67">
        <v>10.0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61" t="s">
        <v>65</v>
      </c>
      <c r="B22" s="51">
        <v>12.0</v>
      </c>
      <c r="C22" s="62">
        <v>1.0</v>
      </c>
      <c r="D22" s="62">
        <f t="shared" ref="D22:D28" si="4">C22/B22</f>
        <v>0.08333333333</v>
      </c>
      <c r="E22" s="45"/>
      <c r="F22" s="45"/>
      <c r="G22" s="45"/>
      <c r="H22" s="45"/>
      <c r="I22" s="45"/>
      <c r="J22" s="45"/>
      <c r="K22" s="45"/>
      <c r="L22" s="67">
        <v>7.0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61" t="s">
        <v>68</v>
      </c>
      <c r="B23" s="51">
        <v>7.0</v>
      </c>
      <c r="C23" s="62">
        <v>1.0</v>
      </c>
      <c r="D23" s="62">
        <f t="shared" si="4"/>
        <v>0.1428571429</v>
      </c>
      <c r="E23" s="45"/>
      <c r="F23" s="45"/>
      <c r="G23" s="45"/>
      <c r="H23" s="45"/>
      <c r="I23" s="45"/>
      <c r="J23" s="45"/>
      <c r="K23" s="45"/>
      <c r="L23" s="67">
        <v>55.0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61" t="s">
        <v>69</v>
      </c>
      <c r="B24" s="51">
        <v>47.0</v>
      </c>
      <c r="C24" s="62">
        <v>1.0</v>
      </c>
      <c r="D24" s="62">
        <f t="shared" si="4"/>
        <v>0.02127659574</v>
      </c>
      <c r="E24" s="45"/>
      <c r="F24" s="45"/>
      <c r="G24" s="45"/>
      <c r="H24" s="45"/>
      <c r="I24" s="45"/>
      <c r="J24" s="45"/>
      <c r="K24" s="45"/>
      <c r="L24" s="67">
        <v>6.0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61" t="s">
        <v>70</v>
      </c>
      <c r="B25" s="51">
        <v>9.0</v>
      </c>
      <c r="C25" s="62">
        <v>1.0</v>
      </c>
      <c r="D25" s="62">
        <f t="shared" si="4"/>
        <v>0.1111111111</v>
      </c>
      <c r="E25" s="45"/>
      <c r="F25" s="45"/>
      <c r="G25" s="45"/>
      <c r="H25" s="45"/>
      <c r="I25" s="45"/>
      <c r="J25" s="45"/>
      <c r="K25" s="45"/>
      <c r="L25" s="67">
        <v>12.0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61" t="s">
        <v>71</v>
      </c>
      <c r="B26" s="51">
        <v>17.0</v>
      </c>
      <c r="C26" s="62">
        <v>1.0</v>
      </c>
      <c r="D26" s="62">
        <f t="shared" si="4"/>
        <v>0.05882352941</v>
      </c>
      <c r="E26" s="45"/>
      <c r="F26" s="45"/>
      <c r="G26" s="45"/>
      <c r="H26" s="45"/>
      <c r="I26" s="45"/>
      <c r="J26" s="45"/>
      <c r="K26" s="45"/>
      <c r="L26" s="67">
        <v>15.0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61" t="s">
        <v>72</v>
      </c>
      <c r="B27" s="51">
        <v>19.0</v>
      </c>
      <c r="C27" s="62">
        <v>1.0</v>
      </c>
      <c r="D27" s="62">
        <f t="shared" si="4"/>
        <v>0.05263157895</v>
      </c>
      <c r="E27" s="45"/>
      <c r="F27" s="45"/>
      <c r="G27" s="45"/>
      <c r="H27" s="45"/>
      <c r="I27" s="45"/>
      <c r="J27" s="45"/>
      <c r="K27" s="45"/>
      <c r="L27" s="67">
        <v>11.0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61" t="s">
        <v>74</v>
      </c>
      <c r="B28" s="51">
        <v>17.0</v>
      </c>
      <c r="C28" s="62">
        <v>1.0</v>
      </c>
      <c r="D28" s="62">
        <f t="shared" si="4"/>
        <v>0.05882352941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56" t="s">
        <v>76</v>
      </c>
      <c r="B29" s="57"/>
      <c r="C29" s="30"/>
      <c r="D29" s="58">
        <f>AVERAGE(D22:D28)</f>
        <v>0.0755509744</v>
      </c>
      <c r="E29" s="45"/>
      <c r="F29" s="45"/>
      <c r="G29" s="45"/>
      <c r="H29" s="45"/>
      <c r="I29" s="45"/>
      <c r="J29" s="68" t="s">
        <v>50</v>
      </c>
      <c r="K29" s="68" t="s">
        <v>81</v>
      </c>
      <c r="L29" s="68" t="s">
        <v>82</v>
      </c>
      <c r="M29" s="68" t="s">
        <v>53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7" t="s">
        <v>65</v>
      </c>
      <c r="K30" s="67">
        <v>10.0</v>
      </c>
      <c r="L30" s="69">
        <v>1.0</v>
      </c>
      <c r="M30" s="69">
        <f t="shared" ref="M30:M36" si="5">L30/K30</f>
        <v>0.1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59" t="s">
        <v>50</v>
      </c>
      <c r="B31" s="59" t="s">
        <v>83</v>
      </c>
      <c r="C31" s="59" t="s">
        <v>84</v>
      </c>
      <c r="D31" s="59" t="s">
        <v>53</v>
      </c>
      <c r="E31" s="45"/>
      <c r="F31" s="45"/>
      <c r="G31" s="45"/>
      <c r="H31" s="45"/>
      <c r="I31" s="45"/>
      <c r="J31" s="47" t="s">
        <v>68</v>
      </c>
      <c r="K31" s="67">
        <v>7.0</v>
      </c>
      <c r="L31" s="69">
        <v>1.0</v>
      </c>
      <c r="M31" s="69">
        <f t="shared" si="5"/>
        <v>0.1428571429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61" t="s">
        <v>65</v>
      </c>
      <c r="B32" s="51">
        <v>10.0</v>
      </c>
      <c r="C32" s="62">
        <v>1.0</v>
      </c>
      <c r="D32" s="62">
        <f t="shared" ref="D32:D38" si="6">C32/B32</f>
        <v>0.1</v>
      </c>
      <c r="E32" s="45"/>
      <c r="F32" s="45"/>
      <c r="G32" s="45"/>
      <c r="H32" s="45"/>
      <c r="I32" s="45"/>
      <c r="J32" s="47" t="s">
        <v>69</v>
      </c>
      <c r="K32" s="67">
        <v>55.0</v>
      </c>
      <c r="L32" s="69">
        <v>1.0</v>
      </c>
      <c r="M32" s="69">
        <f t="shared" si="5"/>
        <v>0.01818181818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61" t="s">
        <v>68</v>
      </c>
      <c r="B33" s="51">
        <v>10.0</v>
      </c>
      <c r="C33" s="62">
        <v>1.0</v>
      </c>
      <c r="D33" s="62">
        <f t="shared" si="6"/>
        <v>0.1</v>
      </c>
      <c r="E33" s="45"/>
      <c r="F33" s="45"/>
      <c r="G33" s="45"/>
      <c r="H33" s="45"/>
      <c r="I33" s="45"/>
      <c r="J33" s="47" t="s">
        <v>70</v>
      </c>
      <c r="K33" s="67">
        <v>6.0</v>
      </c>
      <c r="L33" s="69">
        <v>1.0</v>
      </c>
      <c r="M33" s="69">
        <f t="shared" si="5"/>
        <v>0.1666666667</v>
      </c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61" t="s">
        <v>69</v>
      </c>
      <c r="B34" s="51">
        <v>49.0</v>
      </c>
      <c r="C34" s="62">
        <v>0.8</v>
      </c>
      <c r="D34" s="62">
        <f t="shared" si="6"/>
        <v>0.01632653061</v>
      </c>
      <c r="E34" s="45"/>
      <c r="F34" s="45"/>
      <c r="G34" s="45"/>
      <c r="H34" s="45"/>
      <c r="I34" s="45"/>
      <c r="J34" s="47" t="s">
        <v>71</v>
      </c>
      <c r="K34" s="67">
        <v>12.0</v>
      </c>
      <c r="L34" s="69">
        <v>1.0</v>
      </c>
      <c r="M34" s="69">
        <f t="shared" si="5"/>
        <v>0.08333333333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61" t="s">
        <v>70</v>
      </c>
      <c r="B35" s="51">
        <v>7.0</v>
      </c>
      <c r="C35" s="62">
        <v>1.0</v>
      </c>
      <c r="D35" s="62">
        <f t="shared" si="6"/>
        <v>0.1428571429</v>
      </c>
      <c r="E35" s="45"/>
      <c r="F35" s="45"/>
      <c r="G35" s="45"/>
      <c r="H35" s="45"/>
      <c r="I35" s="45"/>
      <c r="J35" s="47" t="s">
        <v>72</v>
      </c>
      <c r="K35" s="67">
        <v>15.0</v>
      </c>
      <c r="L35" s="69">
        <v>1.0</v>
      </c>
      <c r="M35" s="69">
        <f t="shared" si="5"/>
        <v>0.06666666667</v>
      </c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61" t="s">
        <v>71</v>
      </c>
      <c r="B36" s="51">
        <v>6.0</v>
      </c>
      <c r="C36" s="62">
        <v>1.0</v>
      </c>
      <c r="D36" s="62">
        <f t="shared" si="6"/>
        <v>0.1666666667</v>
      </c>
      <c r="E36" s="45"/>
      <c r="F36" s="45"/>
      <c r="G36" s="45"/>
      <c r="H36" s="45"/>
      <c r="I36" s="45"/>
      <c r="J36" s="47" t="s">
        <v>74</v>
      </c>
      <c r="K36" s="67">
        <v>11.0</v>
      </c>
      <c r="L36" s="69">
        <v>1.0</v>
      </c>
      <c r="M36" s="69">
        <f t="shared" si="5"/>
        <v>0.09090909091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61" t="s">
        <v>72</v>
      </c>
      <c r="B37" s="51">
        <v>14.0</v>
      </c>
      <c r="C37" s="62">
        <v>1.0</v>
      </c>
      <c r="D37" s="62">
        <f t="shared" si="6"/>
        <v>0.07142857143</v>
      </c>
      <c r="E37" s="45"/>
      <c r="F37" s="45"/>
      <c r="G37" s="45"/>
      <c r="H37" s="45"/>
      <c r="I37" s="45"/>
      <c r="J37" s="70" t="s">
        <v>76</v>
      </c>
      <c r="K37" s="71"/>
      <c r="L37" s="30"/>
      <c r="M37" s="72">
        <f>AVERAGE(M30:M36)</f>
        <v>0.09551638837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61" t="s">
        <v>74</v>
      </c>
      <c r="B38" s="51">
        <v>13.0</v>
      </c>
      <c r="C38" s="62">
        <v>1.0</v>
      </c>
      <c r="D38" s="62">
        <f t="shared" si="6"/>
        <v>0.07692307692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56" t="s">
        <v>76</v>
      </c>
      <c r="B39" s="56"/>
      <c r="C39" s="56"/>
      <c r="D39" s="58">
        <f>AVERAGE(D32:D38)</f>
        <v>0.09631456978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9" t="s">
        <v>50</v>
      </c>
      <c r="B41" s="59" t="s">
        <v>85</v>
      </c>
      <c r="C41" s="59" t="s">
        <v>86</v>
      </c>
      <c r="D41" s="59" t="s">
        <v>53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61" t="s">
        <v>65</v>
      </c>
      <c r="B42" s="51">
        <v>9.3</v>
      </c>
      <c r="C42" s="62">
        <v>1.0</v>
      </c>
      <c r="D42" s="62">
        <f t="shared" ref="D42:D48" si="7">C42/B42</f>
        <v>0.1075268817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61" t="s">
        <v>68</v>
      </c>
      <c r="B43" s="51">
        <v>10.42</v>
      </c>
      <c r="C43" s="62">
        <v>1.0</v>
      </c>
      <c r="D43" s="62">
        <f t="shared" si="7"/>
        <v>0.09596928983</v>
      </c>
      <c r="E43" s="45"/>
      <c r="F43" s="45"/>
      <c r="G43" s="45"/>
      <c r="H43" s="46" t="s">
        <v>87</v>
      </c>
      <c r="I43" s="46" t="s">
        <v>50</v>
      </c>
      <c r="J43" s="46" t="s">
        <v>55</v>
      </c>
      <c r="K43" s="46" t="s">
        <v>56</v>
      </c>
      <c r="L43" s="46" t="s">
        <v>57</v>
      </c>
      <c r="M43" s="46" t="s">
        <v>58</v>
      </c>
      <c r="N43" s="46" t="s">
        <v>59</v>
      </c>
      <c r="O43" s="46" t="s">
        <v>60</v>
      </c>
      <c r="P43" s="46" t="s">
        <v>61</v>
      </c>
      <c r="Q43" s="46" t="s">
        <v>62</v>
      </c>
      <c r="R43" s="46" t="s">
        <v>63</v>
      </c>
      <c r="S43" s="46" t="s">
        <v>64</v>
      </c>
      <c r="T43" s="73" t="s">
        <v>76</v>
      </c>
      <c r="U43" s="45"/>
      <c r="V43" s="45"/>
      <c r="W43" s="45"/>
      <c r="X43" s="45"/>
      <c r="Y43" s="45"/>
      <c r="Z43" s="45"/>
    </row>
    <row r="44">
      <c r="A44" s="61" t="s">
        <v>69</v>
      </c>
      <c r="B44" s="51">
        <v>63.0</v>
      </c>
      <c r="C44" s="62">
        <v>1.0</v>
      </c>
      <c r="D44" s="62">
        <f t="shared" si="7"/>
        <v>0.01587301587</v>
      </c>
      <c r="E44" s="45"/>
      <c r="F44" s="45"/>
      <c r="G44" s="45"/>
      <c r="H44" s="55">
        <v>1.0</v>
      </c>
      <c r="I44" s="50" t="s">
        <v>65</v>
      </c>
      <c r="J44" s="48">
        <v>14.0</v>
      </c>
      <c r="K44" s="51">
        <v>15.1</v>
      </c>
      <c r="L44" s="51">
        <v>12.03</v>
      </c>
      <c r="M44" s="51">
        <v>10.0</v>
      </c>
      <c r="N44" s="51">
        <v>9.3</v>
      </c>
      <c r="O44" s="51">
        <v>10.15</v>
      </c>
      <c r="P44" s="51">
        <v>9.18</v>
      </c>
      <c r="Q44" s="51">
        <v>11.21</v>
      </c>
      <c r="R44" s="51">
        <v>10.19</v>
      </c>
      <c r="S44" s="51">
        <v>14.29</v>
      </c>
      <c r="T44" s="74">
        <f t="shared" ref="T44:T50" si="8">AVERAGE(J44:S44)</f>
        <v>11.545</v>
      </c>
      <c r="U44" s="45"/>
      <c r="V44" s="45"/>
      <c r="W44" s="45"/>
      <c r="X44" s="45"/>
      <c r="Y44" s="45"/>
      <c r="Z44" s="45"/>
    </row>
    <row r="45">
      <c r="A45" s="61" t="s">
        <v>70</v>
      </c>
      <c r="B45" s="51">
        <v>6.05</v>
      </c>
      <c r="C45" s="62">
        <v>1.0</v>
      </c>
      <c r="D45" s="62">
        <f t="shared" si="7"/>
        <v>0.1652892562</v>
      </c>
      <c r="E45" s="45"/>
      <c r="F45" s="45"/>
      <c r="G45" s="45"/>
      <c r="H45" s="55">
        <v>2.0</v>
      </c>
      <c r="I45" s="50" t="s">
        <v>68</v>
      </c>
      <c r="J45" s="48">
        <v>7.0</v>
      </c>
      <c r="K45" s="51">
        <v>9.31</v>
      </c>
      <c r="L45" s="51">
        <v>7.18</v>
      </c>
      <c r="M45" s="51">
        <v>10.09</v>
      </c>
      <c r="N45" s="51">
        <v>10.42</v>
      </c>
      <c r="O45" s="51">
        <v>6.88</v>
      </c>
      <c r="P45" s="51">
        <v>6.5</v>
      </c>
      <c r="Q45" s="51">
        <v>7.5</v>
      </c>
      <c r="R45" s="51">
        <v>8.3</v>
      </c>
      <c r="S45" s="51">
        <v>6.4</v>
      </c>
      <c r="T45" s="74">
        <f t="shared" si="8"/>
        <v>7.958</v>
      </c>
      <c r="U45" s="45"/>
      <c r="V45" s="45"/>
      <c r="W45" s="45"/>
      <c r="X45" s="45"/>
      <c r="Y45" s="45"/>
      <c r="Z45" s="45"/>
    </row>
    <row r="46">
      <c r="A46" s="61" t="s">
        <v>71</v>
      </c>
      <c r="B46" s="51">
        <v>16.04</v>
      </c>
      <c r="C46" s="62">
        <v>1.0</v>
      </c>
      <c r="D46" s="62">
        <f t="shared" si="7"/>
        <v>0.06234413965</v>
      </c>
      <c r="E46" s="45"/>
      <c r="F46" s="45"/>
      <c r="G46" s="45"/>
      <c r="H46" s="55">
        <v>3.0</v>
      </c>
      <c r="I46" s="50" t="s">
        <v>69</v>
      </c>
      <c r="J46" s="48">
        <v>70.0</v>
      </c>
      <c r="K46" s="51">
        <v>66.05</v>
      </c>
      <c r="L46" s="51">
        <v>47.11</v>
      </c>
      <c r="M46" s="51">
        <v>49.14</v>
      </c>
      <c r="N46" s="51">
        <v>63.0</v>
      </c>
      <c r="O46" s="51">
        <v>55.39</v>
      </c>
      <c r="P46" s="51">
        <v>69.0</v>
      </c>
      <c r="Q46" s="51">
        <v>62.0</v>
      </c>
      <c r="R46" s="51">
        <v>70.0</v>
      </c>
      <c r="S46" s="51">
        <v>58.0</v>
      </c>
      <c r="T46" s="74">
        <f t="shared" si="8"/>
        <v>60.969</v>
      </c>
      <c r="U46" s="45"/>
      <c r="V46" s="45"/>
      <c r="W46" s="45"/>
      <c r="X46" s="45"/>
      <c r="Y46" s="45"/>
      <c r="Z46" s="45"/>
    </row>
    <row r="47">
      <c r="A47" s="61" t="s">
        <v>72</v>
      </c>
      <c r="B47" s="51">
        <v>17.14</v>
      </c>
      <c r="C47" s="62">
        <v>1.0</v>
      </c>
      <c r="D47" s="62">
        <f t="shared" si="7"/>
        <v>0.05834305718</v>
      </c>
      <c r="E47" s="45"/>
      <c r="F47" s="45"/>
      <c r="G47" s="45"/>
      <c r="H47" s="55">
        <v>4.0</v>
      </c>
      <c r="I47" s="50" t="s">
        <v>70</v>
      </c>
      <c r="J47" s="48">
        <v>5.0</v>
      </c>
      <c r="K47" s="51">
        <v>11.18</v>
      </c>
      <c r="L47" s="51">
        <v>9.12</v>
      </c>
      <c r="M47" s="51">
        <v>7.1</v>
      </c>
      <c r="N47" s="51">
        <v>6.05</v>
      </c>
      <c r="O47" s="51">
        <v>7.05</v>
      </c>
      <c r="P47" s="51">
        <v>10.11</v>
      </c>
      <c r="Q47" s="51">
        <v>5.14</v>
      </c>
      <c r="R47" s="51">
        <v>10.0</v>
      </c>
      <c r="S47" s="51">
        <v>8.1</v>
      </c>
      <c r="T47" s="74">
        <f t="shared" si="8"/>
        <v>7.885</v>
      </c>
      <c r="U47" s="45"/>
      <c r="V47" s="45"/>
      <c r="W47" s="45"/>
      <c r="X47" s="45"/>
      <c r="Y47" s="45"/>
      <c r="Z47" s="45"/>
    </row>
    <row r="48">
      <c r="A48" s="61" t="s">
        <v>74</v>
      </c>
      <c r="B48" s="55">
        <v>8.38</v>
      </c>
      <c r="C48" s="62">
        <v>1.0</v>
      </c>
      <c r="D48" s="62">
        <f t="shared" si="7"/>
        <v>0.1193317422</v>
      </c>
      <c r="E48" s="45"/>
      <c r="F48" s="45"/>
      <c r="G48" s="45"/>
      <c r="H48" s="55">
        <v>5.0</v>
      </c>
      <c r="I48" s="50" t="s">
        <v>71</v>
      </c>
      <c r="J48" s="48">
        <v>13.0</v>
      </c>
      <c r="K48" s="51">
        <v>13.9</v>
      </c>
      <c r="L48" s="51">
        <v>17.01</v>
      </c>
      <c r="M48" s="51">
        <v>6.2</v>
      </c>
      <c r="N48" s="51">
        <v>16.04</v>
      </c>
      <c r="O48" s="51">
        <v>7.53</v>
      </c>
      <c r="P48" s="51">
        <v>12.3</v>
      </c>
      <c r="Q48" s="51">
        <v>14.11</v>
      </c>
      <c r="R48" s="51">
        <v>12.4</v>
      </c>
      <c r="S48" s="51">
        <v>13.5</v>
      </c>
      <c r="T48" s="74">
        <f t="shared" si="8"/>
        <v>12.599</v>
      </c>
      <c r="U48" s="45"/>
      <c r="V48" s="45"/>
      <c r="W48" s="45"/>
      <c r="X48" s="45"/>
      <c r="Y48" s="45"/>
      <c r="Z48" s="45"/>
    </row>
    <row r="49">
      <c r="A49" s="56" t="s">
        <v>76</v>
      </c>
      <c r="B49" s="56"/>
      <c r="C49" s="56"/>
      <c r="D49" s="58">
        <f>AVERAGE(D42:D48)</f>
        <v>0.0892396261</v>
      </c>
      <c r="E49" s="45"/>
      <c r="F49" s="45"/>
      <c r="G49" s="45"/>
      <c r="H49" s="55">
        <v>6.0</v>
      </c>
      <c r="I49" s="50" t="s">
        <v>73</v>
      </c>
      <c r="J49" s="48">
        <v>15.0</v>
      </c>
      <c r="K49" s="51">
        <v>16.13</v>
      </c>
      <c r="L49" s="51">
        <v>19.3</v>
      </c>
      <c r="M49" s="51">
        <v>14.18</v>
      </c>
      <c r="N49" s="51">
        <v>17.14</v>
      </c>
      <c r="O49" s="51">
        <v>12.02</v>
      </c>
      <c r="P49" s="51">
        <v>15.99</v>
      </c>
      <c r="Q49" s="51">
        <v>17.3</v>
      </c>
      <c r="R49" s="51">
        <v>16.24</v>
      </c>
      <c r="S49" s="51">
        <v>13.27</v>
      </c>
      <c r="T49" s="74">
        <f t="shared" si="8"/>
        <v>15.657</v>
      </c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55">
        <v>7.0</v>
      </c>
      <c r="I50" s="50" t="s">
        <v>75</v>
      </c>
      <c r="J50" s="48">
        <v>11.0</v>
      </c>
      <c r="K50" s="51">
        <v>9.03</v>
      </c>
      <c r="L50" s="51">
        <v>17.01</v>
      </c>
      <c r="M50" s="51">
        <v>13.11</v>
      </c>
      <c r="N50" s="55">
        <v>8.38</v>
      </c>
      <c r="O50" s="51">
        <v>8.5</v>
      </c>
      <c r="P50" s="51">
        <v>15.89</v>
      </c>
      <c r="Q50" s="51">
        <v>14.23</v>
      </c>
      <c r="R50" s="51">
        <v>15.1</v>
      </c>
      <c r="S50" s="51">
        <v>10.11</v>
      </c>
      <c r="T50" s="74">
        <f t="shared" si="8"/>
        <v>12.236</v>
      </c>
      <c r="U50" s="45"/>
      <c r="V50" s="45"/>
      <c r="W50" s="45"/>
      <c r="X50" s="45"/>
      <c r="Y50" s="45"/>
      <c r="Z50" s="45"/>
    </row>
    <row r="51">
      <c r="A51" s="59" t="s">
        <v>50</v>
      </c>
      <c r="B51" s="59" t="s">
        <v>88</v>
      </c>
      <c r="C51" s="59" t="s">
        <v>89</v>
      </c>
      <c r="D51" s="59" t="s">
        <v>53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61" t="s">
        <v>65</v>
      </c>
      <c r="B52" s="51">
        <v>10.15</v>
      </c>
      <c r="C52" s="62">
        <v>1.0</v>
      </c>
      <c r="D52" s="62">
        <f t="shared" ref="D52:D58" si="9">C52/B52</f>
        <v>0.09852216749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61" t="s">
        <v>68</v>
      </c>
      <c r="B53" s="51">
        <v>6.88</v>
      </c>
      <c r="C53" s="62">
        <v>1.0</v>
      </c>
      <c r="D53" s="62">
        <f t="shared" si="9"/>
        <v>0.1453488372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61" t="s">
        <v>69</v>
      </c>
      <c r="B54" s="51">
        <v>55.39</v>
      </c>
      <c r="C54" s="62">
        <v>1.0</v>
      </c>
      <c r="D54" s="62">
        <f t="shared" si="9"/>
        <v>0.01805380032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61" t="s">
        <v>70</v>
      </c>
      <c r="B55" s="51">
        <v>7.05</v>
      </c>
      <c r="C55" s="62">
        <v>1.0</v>
      </c>
      <c r="D55" s="62">
        <f t="shared" si="9"/>
        <v>0.1418439716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61" t="s">
        <v>71</v>
      </c>
      <c r="B56" s="51">
        <v>7.53</v>
      </c>
      <c r="C56" s="62">
        <v>1.0</v>
      </c>
      <c r="D56" s="62">
        <f t="shared" si="9"/>
        <v>0.1328021248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61" t="s">
        <v>72</v>
      </c>
      <c r="B57" s="51">
        <v>12.02</v>
      </c>
      <c r="C57" s="62">
        <v>1.0</v>
      </c>
      <c r="D57" s="62">
        <f t="shared" si="9"/>
        <v>0.08319467554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61" t="s">
        <v>74</v>
      </c>
      <c r="B58" s="51">
        <v>8.5</v>
      </c>
      <c r="C58" s="62">
        <v>1.0</v>
      </c>
      <c r="D58" s="62">
        <f t="shared" si="9"/>
        <v>0.1176470588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56" t="s">
        <v>76</v>
      </c>
      <c r="B59" s="56"/>
      <c r="C59" s="56"/>
      <c r="D59" s="58">
        <f>AVERAGE(D52:D58)</f>
        <v>0.1053446623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59" t="s">
        <v>50</v>
      </c>
      <c r="B61" s="59" t="s">
        <v>90</v>
      </c>
      <c r="C61" s="59" t="s">
        <v>91</v>
      </c>
      <c r="D61" s="59" t="s">
        <v>53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61" t="s">
        <v>65</v>
      </c>
      <c r="B62" s="51">
        <v>9.18</v>
      </c>
      <c r="C62" s="62">
        <v>1.0</v>
      </c>
      <c r="D62" s="62">
        <f t="shared" ref="D62:D68" si="10">C62/B62</f>
        <v>0.1089324619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61" t="s">
        <v>68</v>
      </c>
      <c r="B63" s="51">
        <v>6.5</v>
      </c>
      <c r="C63" s="62">
        <v>1.0</v>
      </c>
      <c r="D63" s="62">
        <f t="shared" si="10"/>
        <v>0.1538461538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61" t="s">
        <v>69</v>
      </c>
      <c r="B64" s="51">
        <v>69.0</v>
      </c>
      <c r="C64" s="62">
        <v>1.0</v>
      </c>
      <c r="D64" s="62">
        <f t="shared" si="10"/>
        <v>0.01449275362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61" t="s">
        <v>70</v>
      </c>
      <c r="B65" s="51">
        <v>10.11</v>
      </c>
      <c r="C65" s="62">
        <v>1.0</v>
      </c>
      <c r="D65" s="62">
        <f t="shared" si="10"/>
        <v>0.09891196835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61" t="s">
        <v>71</v>
      </c>
      <c r="B66" s="51">
        <v>12.3</v>
      </c>
      <c r="C66" s="62">
        <v>1.0</v>
      </c>
      <c r="D66" s="62">
        <f t="shared" si="10"/>
        <v>0.08130081301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61" t="s">
        <v>72</v>
      </c>
      <c r="B67" s="51">
        <v>15.99</v>
      </c>
      <c r="C67" s="62">
        <v>1.0</v>
      </c>
      <c r="D67" s="62">
        <f t="shared" si="10"/>
        <v>0.06253908693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61" t="s">
        <v>74</v>
      </c>
      <c r="B68" s="51">
        <v>15.89</v>
      </c>
      <c r="C68" s="62">
        <v>1.0</v>
      </c>
      <c r="D68" s="62">
        <f t="shared" si="10"/>
        <v>0.06293266205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56" t="s">
        <v>76</v>
      </c>
      <c r="B69" s="56"/>
      <c r="C69" s="56"/>
      <c r="D69" s="58">
        <f>AVERAGE(D62:D68)</f>
        <v>0.08327941424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59" t="s">
        <v>50</v>
      </c>
      <c r="B71" s="59" t="s">
        <v>92</v>
      </c>
      <c r="C71" s="59" t="s">
        <v>93</v>
      </c>
      <c r="D71" s="59" t="s">
        <v>53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61" t="s">
        <v>65</v>
      </c>
      <c r="B72" s="51">
        <v>11.21</v>
      </c>
      <c r="C72" s="62">
        <v>1.0</v>
      </c>
      <c r="D72" s="62">
        <f t="shared" ref="D72:D78" si="11">C72/B72</f>
        <v>0.08920606601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61" t="s">
        <v>68</v>
      </c>
      <c r="B73" s="51">
        <v>7.5</v>
      </c>
      <c r="C73" s="62">
        <v>1.0</v>
      </c>
      <c r="D73" s="62">
        <f t="shared" si="11"/>
        <v>0.1333333333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61" t="s">
        <v>69</v>
      </c>
      <c r="B74" s="51">
        <v>62.0</v>
      </c>
      <c r="C74" s="62">
        <v>1.0</v>
      </c>
      <c r="D74" s="62">
        <f t="shared" si="11"/>
        <v>0.01612903226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61" t="s">
        <v>70</v>
      </c>
      <c r="B75" s="51">
        <v>5.14</v>
      </c>
      <c r="C75" s="62">
        <v>1.0</v>
      </c>
      <c r="D75" s="62">
        <f t="shared" si="11"/>
        <v>0.1945525292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61" t="s">
        <v>71</v>
      </c>
      <c r="B76" s="51">
        <v>14.11</v>
      </c>
      <c r="C76" s="62">
        <v>1.0</v>
      </c>
      <c r="D76" s="62">
        <f t="shared" si="11"/>
        <v>0.07087172218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61" t="s">
        <v>72</v>
      </c>
      <c r="B77" s="51">
        <v>17.3</v>
      </c>
      <c r="C77" s="62">
        <v>1.0</v>
      </c>
      <c r="D77" s="62">
        <f t="shared" si="11"/>
        <v>0.05780346821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61" t="s">
        <v>74</v>
      </c>
      <c r="B78" s="51">
        <v>14.23</v>
      </c>
      <c r="C78" s="62">
        <v>1.0</v>
      </c>
      <c r="D78" s="62">
        <f t="shared" si="11"/>
        <v>0.07027406887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56" t="s">
        <v>76</v>
      </c>
      <c r="B79" s="56"/>
      <c r="C79" s="56"/>
      <c r="D79" s="58">
        <f>AVERAGE(D72:D78)</f>
        <v>0.09031003144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59" t="s">
        <v>50</v>
      </c>
      <c r="B81" s="59" t="s">
        <v>94</v>
      </c>
      <c r="C81" s="59" t="s">
        <v>95</v>
      </c>
      <c r="D81" s="59" t="s">
        <v>53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61" t="s">
        <v>65</v>
      </c>
      <c r="B82" s="51">
        <v>10.19</v>
      </c>
      <c r="C82" s="62">
        <v>1.0</v>
      </c>
      <c r="D82" s="62">
        <f t="shared" ref="D82:D88" si="12">C82/B82</f>
        <v>0.09813542689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61" t="s">
        <v>68</v>
      </c>
      <c r="B83" s="51">
        <v>8.3</v>
      </c>
      <c r="C83" s="62">
        <v>1.0</v>
      </c>
      <c r="D83" s="62">
        <f t="shared" si="12"/>
        <v>0.1204819277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61" t="s">
        <v>69</v>
      </c>
      <c r="B84" s="51">
        <v>70.0</v>
      </c>
      <c r="C84" s="62">
        <v>1.0</v>
      </c>
      <c r="D84" s="62">
        <f t="shared" si="12"/>
        <v>0.01428571429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61" t="s">
        <v>70</v>
      </c>
      <c r="B85" s="51">
        <v>10.0</v>
      </c>
      <c r="C85" s="62">
        <v>1.0</v>
      </c>
      <c r="D85" s="62">
        <f t="shared" si="12"/>
        <v>0.1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61" t="s">
        <v>71</v>
      </c>
      <c r="B86" s="51">
        <v>12.4</v>
      </c>
      <c r="C86" s="62">
        <v>1.0</v>
      </c>
      <c r="D86" s="62">
        <f t="shared" si="12"/>
        <v>0.08064516129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61" t="s">
        <v>72</v>
      </c>
      <c r="B87" s="51">
        <v>16.24</v>
      </c>
      <c r="C87" s="62">
        <v>1.0</v>
      </c>
      <c r="D87" s="62">
        <f t="shared" si="12"/>
        <v>0.06157635468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61" t="s">
        <v>74</v>
      </c>
      <c r="B88" s="51">
        <v>15.1</v>
      </c>
      <c r="C88" s="62">
        <v>1.0</v>
      </c>
      <c r="D88" s="62">
        <f t="shared" si="12"/>
        <v>0.06622516556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56" t="s">
        <v>76</v>
      </c>
      <c r="B89" s="56"/>
      <c r="C89" s="56"/>
      <c r="D89" s="58">
        <f>AVERAGE(D82:D88)</f>
        <v>0.07733567863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59" t="s">
        <v>50</v>
      </c>
      <c r="B91" s="59" t="s">
        <v>96</v>
      </c>
      <c r="C91" s="59" t="s">
        <v>97</v>
      </c>
      <c r="D91" s="59" t="s">
        <v>53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61" t="s">
        <v>65</v>
      </c>
      <c r="B92" s="51">
        <v>14.29</v>
      </c>
      <c r="C92" s="62">
        <v>1.0</v>
      </c>
      <c r="D92" s="62">
        <f t="shared" ref="D92:D98" si="13">C92/B92</f>
        <v>0.0699790063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61" t="s">
        <v>68</v>
      </c>
      <c r="B93" s="51">
        <v>6.4</v>
      </c>
      <c r="C93" s="62">
        <v>1.0</v>
      </c>
      <c r="D93" s="62">
        <f t="shared" si="13"/>
        <v>0.15625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61" t="s">
        <v>69</v>
      </c>
      <c r="B94" s="51">
        <v>58.0</v>
      </c>
      <c r="C94" s="62">
        <v>1.0</v>
      </c>
      <c r="D94" s="62">
        <f t="shared" si="13"/>
        <v>0.01724137931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61" t="s">
        <v>70</v>
      </c>
      <c r="B95" s="51">
        <v>8.1</v>
      </c>
      <c r="C95" s="62">
        <v>1.0</v>
      </c>
      <c r="D95" s="62">
        <f t="shared" si="13"/>
        <v>0.1234567901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61" t="s">
        <v>71</v>
      </c>
      <c r="B96" s="51">
        <v>13.5</v>
      </c>
      <c r="C96" s="62">
        <v>1.0</v>
      </c>
      <c r="D96" s="62">
        <f t="shared" si="13"/>
        <v>0.07407407407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61" t="s">
        <v>72</v>
      </c>
      <c r="B97" s="51">
        <v>13.27</v>
      </c>
      <c r="C97" s="62">
        <v>1.0</v>
      </c>
      <c r="D97" s="62">
        <f t="shared" si="13"/>
        <v>0.07535795026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61" t="s">
        <v>74</v>
      </c>
      <c r="B98" s="51">
        <v>10.11</v>
      </c>
      <c r="C98" s="62">
        <v>1.0</v>
      </c>
      <c r="D98" s="62">
        <f t="shared" si="13"/>
        <v>0.09891196835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56" t="s">
        <v>76</v>
      </c>
      <c r="B99" s="56"/>
      <c r="C99" s="56"/>
      <c r="D99" s="58">
        <f>AVERAGE(D92:D98)</f>
        <v>0.0878958812</v>
      </c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75" t="s">
        <v>66</v>
      </c>
      <c r="D105" s="75" t="s">
        <v>67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76" t="s">
        <v>55</v>
      </c>
      <c r="D106" s="76">
        <v>0.0925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76" t="s">
        <v>56</v>
      </c>
      <c r="D107" s="76">
        <v>0.0763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76" t="s">
        <v>57</v>
      </c>
      <c r="D108" s="76">
        <v>0.0756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76" t="s">
        <v>58</v>
      </c>
      <c r="D109" s="76">
        <v>0.0963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76" t="s">
        <v>59</v>
      </c>
      <c r="D110" s="76">
        <v>0.0892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76" t="s">
        <v>60</v>
      </c>
      <c r="D111" s="76">
        <v>0.1053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76" t="s">
        <v>61</v>
      </c>
      <c r="D112" s="76">
        <v>0.0833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76" t="s">
        <v>62</v>
      </c>
      <c r="D113" s="76">
        <v>0.0903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76" t="s">
        <v>63</v>
      </c>
      <c r="D114" s="76">
        <v>0.0773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76" t="s">
        <v>64</v>
      </c>
      <c r="D115" s="76">
        <v>0.0879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77" t="s">
        <v>76</v>
      </c>
      <c r="D116" s="78">
        <v>0.0876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4">
    <mergeCell ref="B9:C9"/>
    <mergeCell ref="B19:C19"/>
    <mergeCell ref="B29:C29"/>
    <mergeCell ref="K37:L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98</v>
      </c>
      <c r="B1" s="79" t="s">
        <v>12</v>
      </c>
      <c r="C1" s="79" t="s">
        <v>13</v>
      </c>
      <c r="D1" s="79" t="s">
        <v>14</v>
      </c>
      <c r="E1" s="79" t="s">
        <v>15</v>
      </c>
      <c r="F1" s="79" t="s">
        <v>16</v>
      </c>
      <c r="G1" s="79" t="s">
        <v>17</v>
      </c>
      <c r="H1" s="79" t="s">
        <v>18</v>
      </c>
      <c r="I1" s="79" t="s">
        <v>19</v>
      </c>
      <c r="J1" s="79" t="s">
        <v>20</v>
      </c>
      <c r="K1" s="79" t="s">
        <v>21</v>
      </c>
      <c r="L1" s="80" t="s">
        <v>99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24" t="s">
        <v>23</v>
      </c>
      <c r="B2" s="81">
        <v>4.0</v>
      </c>
      <c r="C2" s="81">
        <v>4.0</v>
      </c>
      <c r="D2" s="81">
        <v>4.0</v>
      </c>
      <c r="E2" s="81">
        <v>3.0</v>
      </c>
      <c r="F2" s="81">
        <v>4.0</v>
      </c>
      <c r="G2" s="81">
        <v>4.0</v>
      </c>
      <c r="H2" s="81">
        <v>4.0</v>
      </c>
      <c r="I2" s="81">
        <v>4.0</v>
      </c>
      <c r="J2" s="81">
        <v>4.0</v>
      </c>
      <c r="K2" s="81">
        <v>4.0</v>
      </c>
      <c r="L2" s="81">
        <f t="shared" ref="L2:L26" si="1">SUM(B2:K2)</f>
        <v>39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24" t="s">
        <v>24</v>
      </c>
      <c r="B3" s="81">
        <v>4.0</v>
      </c>
      <c r="C3" s="81">
        <v>4.0</v>
      </c>
      <c r="D3" s="81">
        <v>3.0</v>
      </c>
      <c r="E3" s="81">
        <v>3.0</v>
      </c>
      <c r="F3" s="81">
        <v>4.0</v>
      </c>
      <c r="G3" s="81">
        <v>3.0</v>
      </c>
      <c r="H3" s="81">
        <v>4.0</v>
      </c>
      <c r="I3" s="81">
        <v>4.0</v>
      </c>
      <c r="J3" s="81">
        <v>3.0</v>
      </c>
      <c r="K3" s="81">
        <v>4.0</v>
      </c>
      <c r="L3" s="81">
        <f t="shared" si="1"/>
        <v>36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24" t="s">
        <v>25</v>
      </c>
      <c r="B4" s="80">
        <v>4.0</v>
      </c>
      <c r="C4" s="80">
        <v>3.0</v>
      </c>
      <c r="D4" s="80">
        <v>3.0</v>
      </c>
      <c r="E4" s="80">
        <v>3.0</v>
      </c>
      <c r="F4" s="80">
        <v>4.0</v>
      </c>
      <c r="G4" s="80">
        <v>3.0</v>
      </c>
      <c r="H4" s="80">
        <v>2.0</v>
      </c>
      <c r="I4" s="80">
        <v>3.0</v>
      </c>
      <c r="J4" s="80">
        <v>3.0</v>
      </c>
      <c r="K4" s="80">
        <v>2.0</v>
      </c>
      <c r="L4" s="80">
        <f t="shared" si="1"/>
        <v>30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24" t="s">
        <v>26</v>
      </c>
      <c r="B5" s="81">
        <v>4.0</v>
      </c>
      <c r="C5" s="81">
        <v>0.0</v>
      </c>
      <c r="D5" s="81">
        <v>4.0</v>
      </c>
      <c r="E5" s="81">
        <v>1.0</v>
      </c>
      <c r="F5" s="81">
        <v>4.0</v>
      </c>
      <c r="G5" s="81">
        <v>3.0</v>
      </c>
      <c r="H5" s="81">
        <v>3.0</v>
      </c>
      <c r="I5" s="81">
        <v>3.0</v>
      </c>
      <c r="J5" s="81">
        <v>3.0</v>
      </c>
      <c r="K5" s="81">
        <v>2.0</v>
      </c>
      <c r="L5" s="81">
        <f t="shared" si="1"/>
        <v>27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24" t="s">
        <v>27</v>
      </c>
      <c r="B6" s="81">
        <v>4.0</v>
      </c>
      <c r="C6" s="81">
        <v>3.0</v>
      </c>
      <c r="D6" s="81">
        <v>4.0</v>
      </c>
      <c r="E6" s="81">
        <v>3.0</v>
      </c>
      <c r="F6" s="81">
        <v>3.0</v>
      </c>
      <c r="G6" s="81">
        <v>3.0</v>
      </c>
      <c r="H6" s="81">
        <v>4.0</v>
      </c>
      <c r="I6" s="81">
        <v>3.0</v>
      </c>
      <c r="J6" s="81">
        <v>4.0</v>
      </c>
      <c r="K6" s="81">
        <v>3.0</v>
      </c>
      <c r="L6" s="81">
        <f t="shared" si="1"/>
        <v>34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24" t="s">
        <v>28</v>
      </c>
      <c r="B7" s="80">
        <v>4.0</v>
      </c>
      <c r="C7" s="80">
        <v>4.0</v>
      </c>
      <c r="D7" s="80">
        <v>4.0</v>
      </c>
      <c r="E7" s="80">
        <v>4.0</v>
      </c>
      <c r="F7" s="80">
        <v>4.0</v>
      </c>
      <c r="G7" s="80">
        <v>4.0</v>
      </c>
      <c r="H7" s="80">
        <v>3.0</v>
      </c>
      <c r="I7" s="80">
        <v>4.0</v>
      </c>
      <c r="J7" s="80">
        <v>4.0</v>
      </c>
      <c r="K7" s="80">
        <v>4.0</v>
      </c>
      <c r="L7" s="80">
        <f t="shared" si="1"/>
        <v>39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24" t="s">
        <v>29</v>
      </c>
      <c r="B8" s="81">
        <v>4.0</v>
      </c>
      <c r="C8" s="81">
        <v>3.0</v>
      </c>
      <c r="D8" s="81">
        <v>3.0</v>
      </c>
      <c r="E8" s="81">
        <v>3.0</v>
      </c>
      <c r="F8" s="81">
        <v>3.0</v>
      </c>
      <c r="G8" s="81">
        <v>3.0</v>
      </c>
      <c r="H8" s="81">
        <v>3.0</v>
      </c>
      <c r="I8" s="81">
        <v>1.0</v>
      </c>
      <c r="J8" s="81">
        <v>3.0</v>
      </c>
      <c r="K8" s="81">
        <v>4.0</v>
      </c>
      <c r="L8" s="81">
        <f t="shared" si="1"/>
        <v>30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24" t="s">
        <v>30</v>
      </c>
      <c r="B9" s="81">
        <v>3.0</v>
      </c>
      <c r="C9" s="81">
        <v>4.0</v>
      </c>
      <c r="D9" s="81">
        <v>3.0</v>
      </c>
      <c r="E9" s="81">
        <v>4.0</v>
      </c>
      <c r="F9" s="81">
        <v>3.0</v>
      </c>
      <c r="G9" s="81">
        <v>3.0</v>
      </c>
      <c r="H9" s="81">
        <v>3.0</v>
      </c>
      <c r="I9" s="81">
        <v>3.0</v>
      </c>
      <c r="J9" s="81">
        <v>4.0</v>
      </c>
      <c r="K9" s="81">
        <v>4.0</v>
      </c>
      <c r="L9" s="81">
        <f t="shared" si="1"/>
        <v>34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24" t="s">
        <v>31</v>
      </c>
      <c r="B10" s="80">
        <v>3.0</v>
      </c>
      <c r="C10" s="80">
        <v>3.0</v>
      </c>
      <c r="D10" s="80">
        <v>3.0</v>
      </c>
      <c r="E10" s="80">
        <v>3.0</v>
      </c>
      <c r="F10" s="80">
        <v>3.0</v>
      </c>
      <c r="G10" s="80">
        <v>3.0</v>
      </c>
      <c r="H10" s="80">
        <v>3.0</v>
      </c>
      <c r="I10" s="80">
        <v>3.0</v>
      </c>
      <c r="J10" s="80">
        <v>3.0</v>
      </c>
      <c r="K10" s="80">
        <v>3.0</v>
      </c>
      <c r="L10" s="80">
        <f t="shared" si="1"/>
        <v>30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24" t="s">
        <v>32</v>
      </c>
      <c r="B11" s="81">
        <v>3.0</v>
      </c>
      <c r="C11" s="81">
        <v>4.0</v>
      </c>
      <c r="D11" s="81">
        <v>3.0</v>
      </c>
      <c r="E11" s="81">
        <v>3.0</v>
      </c>
      <c r="F11" s="81">
        <v>4.0</v>
      </c>
      <c r="G11" s="81">
        <v>3.0</v>
      </c>
      <c r="H11" s="81">
        <v>3.0</v>
      </c>
      <c r="I11" s="81">
        <v>4.0</v>
      </c>
      <c r="J11" s="81">
        <v>3.0</v>
      </c>
      <c r="K11" s="81">
        <v>4.0</v>
      </c>
      <c r="L11" s="81">
        <f t="shared" si="1"/>
        <v>34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24" t="s">
        <v>33</v>
      </c>
      <c r="B12" s="81">
        <v>4.0</v>
      </c>
      <c r="C12" s="81">
        <v>4.0</v>
      </c>
      <c r="D12" s="81">
        <v>4.0</v>
      </c>
      <c r="E12" s="81">
        <v>3.0</v>
      </c>
      <c r="F12" s="81">
        <v>3.0</v>
      </c>
      <c r="G12" s="81">
        <v>4.0</v>
      </c>
      <c r="H12" s="81">
        <v>4.0</v>
      </c>
      <c r="I12" s="81">
        <v>3.0</v>
      </c>
      <c r="J12" s="81">
        <v>4.0</v>
      </c>
      <c r="K12" s="81">
        <v>3.0</v>
      </c>
      <c r="L12" s="81">
        <f t="shared" si="1"/>
        <v>36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24" t="s">
        <v>34</v>
      </c>
      <c r="B13" s="80">
        <v>3.0</v>
      </c>
      <c r="C13" s="80">
        <v>4.0</v>
      </c>
      <c r="D13" s="80">
        <v>4.0</v>
      </c>
      <c r="E13" s="80">
        <v>3.0</v>
      </c>
      <c r="F13" s="80">
        <v>3.0</v>
      </c>
      <c r="G13" s="80">
        <v>4.0</v>
      </c>
      <c r="H13" s="80">
        <v>4.0</v>
      </c>
      <c r="I13" s="80">
        <v>3.0</v>
      </c>
      <c r="J13" s="80">
        <v>3.0</v>
      </c>
      <c r="K13" s="80">
        <v>4.0</v>
      </c>
      <c r="L13" s="80">
        <f t="shared" si="1"/>
        <v>35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24" t="s">
        <v>35</v>
      </c>
      <c r="B14" s="81">
        <v>3.0</v>
      </c>
      <c r="C14" s="81">
        <v>3.0</v>
      </c>
      <c r="D14" s="81">
        <v>4.0</v>
      </c>
      <c r="E14" s="81">
        <v>3.0</v>
      </c>
      <c r="F14" s="81">
        <v>3.0</v>
      </c>
      <c r="G14" s="81">
        <v>4.0</v>
      </c>
      <c r="H14" s="81">
        <v>3.0</v>
      </c>
      <c r="I14" s="81">
        <v>4.0</v>
      </c>
      <c r="J14" s="81">
        <v>4.0</v>
      </c>
      <c r="K14" s="81">
        <v>4.0</v>
      </c>
      <c r="L14" s="81">
        <f t="shared" si="1"/>
        <v>35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24" t="s">
        <v>36</v>
      </c>
      <c r="B15" s="80">
        <v>4.0</v>
      </c>
      <c r="C15" s="80">
        <v>3.0</v>
      </c>
      <c r="D15" s="80">
        <v>3.0</v>
      </c>
      <c r="E15" s="80">
        <v>4.0</v>
      </c>
      <c r="F15" s="80">
        <v>4.0</v>
      </c>
      <c r="G15" s="80">
        <v>4.0</v>
      </c>
      <c r="H15" s="80">
        <v>4.0</v>
      </c>
      <c r="I15" s="80">
        <v>3.0</v>
      </c>
      <c r="J15" s="80">
        <v>3.0</v>
      </c>
      <c r="K15" s="80">
        <v>4.0</v>
      </c>
      <c r="L15" s="80">
        <f t="shared" si="1"/>
        <v>36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24" t="s">
        <v>37</v>
      </c>
      <c r="B16" s="81">
        <v>4.0</v>
      </c>
      <c r="C16" s="81">
        <v>4.0</v>
      </c>
      <c r="D16" s="81">
        <v>4.0</v>
      </c>
      <c r="E16" s="81">
        <v>3.0</v>
      </c>
      <c r="F16" s="81">
        <v>4.0</v>
      </c>
      <c r="G16" s="81">
        <v>3.0</v>
      </c>
      <c r="H16" s="81">
        <v>3.0</v>
      </c>
      <c r="I16" s="81">
        <v>4.0</v>
      </c>
      <c r="J16" s="81">
        <v>3.0</v>
      </c>
      <c r="K16" s="81">
        <v>4.0</v>
      </c>
      <c r="L16" s="81">
        <f t="shared" si="1"/>
        <v>36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24" t="s">
        <v>38</v>
      </c>
      <c r="B17" s="80">
        <v>4.0</v>
      </c>
      <c r="C17" s="80">
        <v>4.0</v>
      </c>
      <c r="D17" s="80">
        <v>4.0</v>
      </c>
      <c r="E17" s="80">
        <v>4.0</v>
      </c>
      <c r="F17" s="80">
        <v>4.0</v>
      </c>
      <c r="G17" s="80">
        <v>4.0</v>
      </c>
      <c r="H17" s="80">
        <v>4.0</v>
      </c>
      <c r="I17" s="80">
        <v>3.0</v>
      </c>
      <c r="J17" s="80">
        <v>4.0</v>
      </c>
      <c r="K17" s="80">
        <v>3.0</v>
      </c>
      <c r="L17" s="80">
        <f t="shared" si="1"/>
        <v>38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24" t="s">
        <v>39</v>
      </c>
      <c r="B18" s="81">
        <v>4.0</v>
      </c>
      <c r="C18" s="81">
        <v>4.0</v>
      </c>
      <c r="D18" s="81">
        <v>4.0</v>
      </c>
      <c r="E18" s="81">
        <v>4.0</v>
      </c>
      <c r="F18" s="81">
        <v>4.0</v>
      </c>
      <c r="G18" s="81">
        <v>3.0</v>
      </c>
      <c r="H18" s="81">
        <v>3.0</v>
      </c>
      <c r="I18" s="81">
        <v>4.0</v>
      </c>
      <c r="J18" s="81">
        <v>4.0</v>
      </c>
      <c r="K18" s="81">
        <v>4.0</v>
      </c>
      <c r="L18" s="81">
        <f t="shared" si="1"/>
        <v>38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24" t="s">
        <v>40</v>
      </c>
      <c r="B19" s="81">
        <v>3.0</v>
      </c>
      <c r="C19" s="81">
        <v>4.0</v>
      </c>
      <c r="D19" s="81">
        <v>3.0</v>
      </c>
      <c r="E19" s="81">
        <v>3.0</v>
      </c>
      <c r="F19" s="81">
        <v>4.0</v>
      </c>
      <c r="G19" s="81">
        <v>3.0</v>
      </c>
      <c r="H19" s="81">
        <v>3.0</v>
      </c>
      <c r="I19" s="81">
        <v>4.0</v>
      </c>
      <c r="J19" s="81">
        <v>3.0</v>
      </c>
      <c r="K19" s="81">
        <v>4.0</v>
      </c>
      <c r="L19" s="81">
        <f t="shared" si="1"/>
        <v>34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24" t="s">
        <v>41</v>
      </c>
      <c r="B20" s="80">
        <v>4.0</v>
      </c>
      <c r="C20" s="80">
        <v>4.0</v>
      </c>
      <c r="D20" s="80">
        <v>3.0</v>
      </c>
      <c r="E20" s="80">
        <v>4.0</v>
      </c>
      <c r="F20" s="80">
        <v>4.0</v>
      </c>
      <c r="G20" s="80">
        <v>4.0</v>
      </c>
      <c r="H20" s="80">
        <v>3.0</v>
      </c>
      <c r="I20" s="80">
        <v>3.0</v>
      </c>
      <c r="J20" s="80">
        <v>3.0</v>
      </c>
      <c r="K20" s="80">
        <v>3.0</v>
      </c>
      <c r="L20" s="80">
        <f t="shared" si="1"/>
        <v>35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24" t="s">
        <v>42</v>
      </c>
      <c r="B21" s="81">
        <v>3.0</v>
      </c>
      <c r="C21" s="81">
        <v>3.0</v>
      </c>
      <c r="D21" s="81">
        <v>3.0</v>
      </c>
      <c r="E21" s="81">
        <v>2.0</v>
      </c>
      <c r="F21" s="81">
        <v>4.0</v>
      </c>
      <c r="G21" s="81">
        <v>3.0</v>
      </c>
      <c r="H21" s="81">
        <v>4.0</v>
      </c>
      <c r="I21" s="81">
        <v>3.0</v>
      </c>
      <c r="J21" s="81">
        <v>4.0</v>
      </c>
      <c r="K21" s="81">
        <v>3.0</v>
      </c>
      <c r="L21" s="81">
        <f t="shared" si="1"/>
        <v>32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24" t="s">
        <v>43</v>
      </c>
      <c r="B22" s="81">
        <v>4.0</v>
      </c>
      <c r="C22" s="81">
        <v>4.0</v>
      </c>
      <c r="D22" s="81">
        <v>4.0</v>
      </c>
      <c r="E22" s="81">
        <v>3.0</v>
      </c>
      <c r="F22" s="81">
        <v>3.0</v>
      </c>
      <c r="G22" s="81">
        <v>3.0</v>
      </c>
      <c r="H22" s="81">
        <v>4.0</v>
      </c>
      <c r="I22" s="81">
        <v>4.0</v>
      </c>
      <c r="J22" s="81">
        <v>4.0</v>
      </c>
      <c r="K22" s="81">
        <v>3.0</v>
      </c>
      <c r="L22" s="81">
        <f t="shared" si="1"/>
        <v>36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24" t="s">
        <v>44</v>
      </c>
      <c r="B23" s="80">
        <v>3.0</v>
      </c>
      <c r="C23" s="80">
        <v>3.0</v>
      </c>
      <c r="D23" s="80">
        <v>4.0</v>
      </c>
      <c r="E23" s="80">
        <v>3.0</v>
      </c>
      <c r="F23" s="80">
        <v>4.0</v>
      </c>
      <c r="G23" s="80">
        <v>4.0</v>
      </c>
      <c r="H23" s="80">
        <v>3.0</v>
      </c>
      <c r="I23" s="80">
        <v>4.0</v>
      </c>
      <c r="J23" s="80">
        <v>4.0</v>
      </c>
      <c r="K23" s="80">
        <v>3.0</v>
      </c>
      <c r="L23" s="80">
        <f t="shared" si="1"/>
        <v>35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24" t="s">
        <v>45</v>
      </c>
      <c r="B24" s="81">
        <v>4.0</v>
      </c>
      <c r="C24" s="81">
        <v>4.0</v>
      </c>
      <c r="D24" s="81">
        <v>4.0</v>
      </c>
      <c r="E24" s="81">
        <v>4.0</v>
      </c>
      <c r="F24" s="81">
        <v>3.0</v>
      </c>
      <c r="G24" s="81">
        <v>3.0</v>
      </c>
      <c r="H24" s="81">
        <v>3.0</v>
      </c>
      <c r="I24" s="81">
        <v>3.0</v>
      </c>
      <c r="J24" s="81">
        <v>3.0</v>
      </c>
      <c r="K24" s="81">
        <v>2.0</v>
      </c>
      <c r="L24" s="81">
        <f t="shared" si="1"/>
        <v>33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24" t="s">
        <v>46</v>
      </c>
      <c r="B25" s="81">
        <v>3.0</v>
      </c>
      <c r="C25" s="81">
        <v>2.0</v>
      </c>
      <c r="D25" s="81">
        <v>3.0</v>
      </c>
      <c r="E25" s="81">
        <v>3.0</v>
      </c>
      <c r="F25" s="81">
        <v>4.0</v>
      </c>
      <c r="G25" s="81">
        <v>4.0</v>
      </c>
      <c r="H25" s="81">
        <v>4.0</v>
      </c>
      <c r="I25" s="81">
        <v>4.0</v>
      </c>
      <c r="J25" s="81">
        <v>4.0</v>
      </c>
      <c r="K25" s="81">
        <v>3.0</v>
      </c>
      <c r="L25" s="81">
        <f t="shared" si="1"/>
        <v>34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24" t="s">
        <v>47</v>
      </c>
      <c r="B26" s="80">
        <v>4.0</v>
      </c>
      <c r="C26" s="80">
        <v>4.0</v>
      </c>
      <c r="D26" s="80">
        <v>4.0</v>
      </c>
      <c r="E26" s="80">
        <v>3.0</v>
      </c>
      <c r="F26" s="80">
        <v>4.0</v>
      </c>
      <c r="G26" s="80">
        <v>4.0</v>
      </c>
      <c r="H26" s="80">
        <v>4.0</v>
      </c>
      <c r="I26" s="80">
        <v>2.0</v>
      </c>
      <c r="J26" s="80">
        <v>4.0</v>
      </c>
      <c r="K26" s="80">
        <v>3.0</v>
      </c>
      <c r="L26" s="80">
        <f t="shared" si="1"/>
        <v>36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24" t="s">
        <v>100</v>
      </c>
      <c r="B27" s="81">
        <f t="shared" ref="B27:L27" si="2">_xlfn.VAR.S(B2:B26)</f>
        <v>0.24</v>
      </c>
      <c r="C27" s="81">
        <f t="shared" si="2"/>
        <v>0.84</v>
      </c>
      <c r="D27" s="81">
        <f t="shared" si="2"/>
        <v>0.2566666667</v>
      </c>
      <c r="E27" s="81">
        <f t="shared" si="2"/>
        <v>0.4733333333</v>
      </c>
      <c r="F27" s="81">
        <f t="shared" si="2"/>
        <v>0.24</v>
      </c>
      <c r="G27" s="81">
        <f t="shared" si="2"/>
        <v>0.2566666667</v>
      </c>
      <c r="H27" s="81">
        <f t="shared" si="2"/>
        <v>0.3333333333</v>
      </c>
      <c r="I27" s="81">
        <f t="shared" si="2"/>
        <v>0.56</v>
      </c>
      <c r="J27" s="81">
        <f t="shared" si="2"/>
        <v>0.26</v>
      </c>
      <c r="K27" s="81">
        <f t="shared" si="2"/>
        <v>0.49</v>
      </c>
      <c r="L27" s="81">
        <f t="shared" si="2"/>
        <v>8.593333333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1"/>
      <c r="B28" s="81">
        <f t="shared" ref="B28:K28" si="3">(10/9)*(1-(B2/$L27))</f>
        <v>0.5939143177</v>
      </c>
      <c r="C28" s="81">
        <f t="shared" si="3"/>
        <v>0.5939143177</v>
      </c>
      <c r="D28" s="81">
        <f t="shared" si="3"/>
        <v>0.5939143177</v>
      </c>
      <c r="E28" s="81">
        <f t="shared" si="3"/>
        <v>0.7232135161</v>
      </c>
      <c r="F28" s="81">
        <f t="shared" si="3"/>
        <v>0.5939143177</v>
      </c>
      <c r="G28" s="81">
        <f t="shared" si="3"/>
        <v>0.5939143177</v>
      </c>
      <c r="H28" s="81">
        <f t="shared" si="3"/>
        <v>0.5939143177</v>
      </c>
      <c r="I28" s="81">
        <f t="shared" si="3"/>
        <v>0.5939143177</v>
      </c>
      <c r="J28" s="81">
        <f t="shared" si="3"/>
        <v>0.5939143177</v>
      </c>
      <c r="K28" s="81">
        <f t="shared" si="3"/>
        <v>0.5939143177</v>
      </c>
      <c r="L28" s="82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83" t="s">
        <v>101</v>
      </c>
      <c r="B29" s="84">
        <f>AVERAGE(B28:K28)</f>
        <v>0.6068442376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83" t="s">
        <v>101</v>
      </c>
      <c r="C40" s="84">
        <f>AVERAGE(B28:K28)</f>
        <v>0.6068442376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