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"/>
    </mc:Choice>
  </mc:AlternateContent>
  <xr:revisionPtr revIDLastSave="0" documentId="13_ncr:1_{335CDD2B-CA58-FF43-8A6D-CBD2A7B068C9}" xr6:coauthVersionLast="45" xr6:coauthVersionMax="45" xr10:uidLastSave="{00000000-0000-0000-0000-000000000000}"/>
  <bookViews>
    <workbookView xWindow="0" yWindow="0" windowWidth="33600" windowHeight="21000" xr2:uid="{DE394C66-7FF8-8440-8CE6-1F88C5D2B212}"/>
  </bookViews>
  <sheets>
    <sheet name="example of conversion from " sheetId="1" r:id="rId1"/>
    <sheet name="cotton data from GCAM sour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L8" i="2"/>
  <c r="L11" i="2" s="1"/>
  <c r="N8" i="2"/>
  <c r="N11" i="2" s="1"/>
  <c r="O8" i="2"/>
  <c r="O11" i="2" s="1"/>
  <c r="P8" i="2"/>
  <c r="P11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D5" i="2"/>
  <c r="D8" i="2" s="1"/>
  <c r="D11" i="2" s="1"/>
  <c r="E5" i="2"/>
  <c r="E8" i="2" s="1"/>
  <c r="E11" i="2" s="1"/>
  <c r="F5" i="2"/>
  <c r="F8" i="2" s="1"/>
  <c r="F11" i="2" s="1"/>
  <c r="G5" i="2"/>
  <c r="G8" i="2" s="1"/>
  <c r="G11" i="2" s="1"/>
  <c r="H5" i="2"/>
  <c r="H8" i="2" s="1"/>
  <c r="H11" i="2" s="1"/>
  <c r="I5" i="2"/>
  <c r="I8" i="2" s="1"/>
  <c r="I11" i="2" s="1"/>
  <c r="J5" i="2"/>
  <c r="J8" i="2" s="1"/>
  <c r="J11" i="2" s="1"/>
  <c r="K5" i="2"/>
  <c r="K8" i="2" s="1"/>
  <c r="K11" i="2" s="1"/>
  <c r="L5" i="2"/>
  <c r="M5" i="2"/>
  <c r="M8" i="2" s="1"/>
  <c r="M11" i="2" s="1"/>
  <c r="N5" i="2"/>
  <c r="O5" i="2"/>
  <c r="P5" i="2"/>
  <c r="Q5" i="2"/>
  <c r="Q8" i="2" s="1"/>
  <c r="Q11" i="2" s="1"/>
  <c r="R5" i="2"/>
  <c r="R8" i="2" s="1"/>
  <c r="R11" i="2" s="1"/>
  <c r="S5" i="2"/>
  <c r="S8" i="2" s="1"/>
  <c r="S11" i="2" s="1"/>
  <c r="T5" i="2"/>
  <c r="T8" i="2" s="1"/>
  <c r="T11" i="2" s="1"/>
  <c r="U5" i="2"/>
  <c r="U8" i="2" s="1"/>
  <c r="U11" i="2" s="1"/>
  <c r="C5" i="2"/>
  <c r="C8" i="2" s="1"/>
  <c r="C11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F66" i="1"/>
  <c r="F88" i="1" s="1"/>
  <c r="F62" i="1"/>
  <c r="H116" i="1"/>
  <c r="H138" i="1" s="1"/>
  <c r="G77" i="1"/>
  <c r="G99" i="1" s="1"/>
  <c r="G121" i="1" s="1"/>
  <c r="G143" i="1" s="1"/>
  <c r="H77" i="1"/>
  <c r="H99" i="1" s="1"/>
  <c r="H121" i="1" s="1"/>
  <c r="H143" i="1" s="1"/>
  <c r="I77" i="1"/>
  <c r="I99" i="1" s="1"/>
  <c r="I121" i="1" s="1"/>
  <c r="I143" i="1" s="1"/>
  <c r="J77" i="1"/>
  <c r="J99" i="1" s="1"/>
  <c r="J121" i="1" s="1"/>
  <c r="J143" i="1" s="1"/>
  <c r="K77" i="1"/>
  <c r="K99" i="1" s="1"/>
  <c r="K121" i="1" s="1"/>
  <c r="K143" i="1" s="1"/>
  <c r="L77" i="1"/>
  <c r="L99" i="1" s="1"/>
  <c r="L121" i="1" s="1"/>
  <c r="L143" i="1" s="1"/>
  <c r="M77" i="1"/>
  <c r="M99" i="1" s="1"/>
  <c r="M121" i="1" s="1"/>
  <c r="M143" i="1" s="1"/>
  <c r="N77" i="1"/>
  <c r="N99" i="1" s="1"/>
  <c r="N121" i="1" s="1"/>
  <c r="N143" i="1" s="1"/>
  <c r="O77" i="1"/>
  <c r="O99" i="1" s="1"/>
  <c r="O121" i="1" s="1"/>
  <c r="O143" i="1" s="1"/>
  <c r="P77" i="1"/>
  <c r="P99" i="1" s="1"/>
  <c r="P121" i="1" s="1"/>
  <c r="P143" i="1" s="1"/>
  <c r="Q77" i="1"/>
  <c r="Q99" i="1" s="1"/>
  <c r="Q121" i="1" s="1"/>
  <c r="Q143" i="1" s="1"/>
  <c r="R77" i="1"/>
  <c r="R99" i="1" s="1"/>
  <c r="R121" i="1" s="1"/>
  <c r="R143" i="1" s="1"/>
  <c r="S77" i="1"/>
  <c r="S99" i="1" s="1"/>
  <c r="S121" i="1" s="1"/>
  <c r="S143" i="1" s="1"/>
  <c r="T77" i="1"/>
  <c r="T99" i="1" s="1"/>
  <c r="T121" i="1" s="1"/>
  <c r="T143" i="1" s="1"/>
  <c r="U77" i="1"/>
  <c r="U99" i="1" s="1"/>
  <c r="U121" i="1" s="1"/>
  <c r="U143" i="1" s="1"/>
  <c r="V77" i="1"/>
  <c r="V99" i="1" s="1"/>
  <c r="V121" i="1" s="1"/>
  <c r="V143" i="1" s="1"/>
  <c r="W77" i="1"/>
  <c r="W99" i="1" s="1"/>
  <c r="W121" i="1" s="1"/>
  <c r="W143" i="1" s="1"/>
  <c r="X77" i="1"/>
  <c r="X99" i="1" s="1"/>
  <c r="X121" i="1" s="1"/>
  <c r="X143" i="1" s="1"/>
  <c r="Y77" i="1"/>
  <c r="Y99" i="1" s="1"/>
  <c r="Y121" i="1" s="1"/>
  <c r="Y143" i="1" s="1"/>
  <c r="Z77" i="1"/>
  <c r="Z99" i="1" s="1"/>
  <c r="Z121" i="1" s="1"/>
  <c r="Z143" i="1" s="1"/>
  <c r="G78" i="1"/>
  <c r="G100" i="1" s="1"/>
  <c r="G122" i="1" s="1"/>
  <c r="G144" i="1" s="1"/>
  <c r="H78" i="1"/>
  <c r="H100" i="1" s="1"/>
  <c r="H122" i="1" s="1"/>
  <c r="H144" i="1" s="1"/>
  <c r="I78" i="1"/>
  <c r="I100" i="1" s="1"/>
  <c r="I122" i="1" s="1"/>
  <c r="I144" i="1" s="1"/>
  <c r="J78" i="1"/>
  <c r="J100" i="1" s="1"/>
  <c r="J122" i="1" s="1"/>
  <c r="J144" i="1" s="1"/>
  <c r="K78" i="1"/>
  <c r="K100" i="1" s="1"/>
  <c r="K122" i="1" s="1"/>
  <c r="K144" i="1" s="1"/>
  <c r="L78" i="1"/>
  <c r="L100" i="1" s="1"/>
  <c r="L122" i="1" s="1"/>
  <c r="L144" i="1" s="1"/>
  <c r="M78" i="1"/>
  <c r="M100" i="1" s="1"/>
  <c r="M122" i="1" s="1"/>
  <c r="M144" i="1" s="1"/>
  <c r="N78" i="1"/>
  <c r="N100" i="1" s="1"/>
  <c r="N122" i="1" s="1"/>
  <c r="N144" i="1" s="1"/>
  <c r="O78" i="1"/>
  <c r="O100" i="1" s="1"/>
  <c r="O122" i="1" s="1"/>
  <c r="O144" i="1" s="1"/>
  <c r="P78" i="1"/>
  <c r="P100" i="1" s="1"/>
  <c r="P122" i="1" s="1"/>
  <c r="P144" i="1" s="1"/>
  <c r="Q78" i="1"/>
  <c r="Q100" i="1" s="1"/>
  <c r="Q122" i="1" s="1"/>
  <c r="Q144" i="1" s="1"/>
  <c r="R78" i="1"/>
  <c r="R100" i="1" s="1"/>
  <c r="R122" i="1" s="1"/>
  <c r="R144" i="1" s="1"/>
  <c r="S78" i="1"/>
  <c r="S100" i="1" s="1"/>
  <c r="S122" i="1" s="1"/>
  <c r="S144" i="1" s="1"/>
  <c r="T78" i="1"/>
  <c r="T100" i="1" s="1"/>
  <c r="T122" i="1" s="1"/>
  <c r="T144" i="1" s="1"/>
  <c r="U78" i="1"/>
  <c r="U100" i="1" s="1"/>
  <c r="U122" i="1" s="1"/>
  <c r="U144" i="1" s="1"/>
  <c r="V78" i="1"/>
  <c r="V100" i="1" s="1"/>
  <c r="V122" i="1" s="1"/>
  <c r="V144" i="1" s="1"/>
  <c r="W78" i="1"/>
  <c r="W100" i="1" s="1"/>
  <c r="W122" i="1" s="1"/>
  <c r="W144" i="1" s="1"/>
  <c r="X78" i="1"/>
  <c r="X100" i="1" s="1"/>
  <c r="X122" i="1" s="1"/>
  <c r="X144" i="1" s="1"/>
  <c r="Y78" i="1"/>
  <c r="Y100" i="1" s="1"/>
  <c r="Y122" i="1" s="1"/>
  <c r="Y144" i="1" s="1"/>
  <c r="Z78" i="1"/>
  <c r="Z100" i="1" s="1"/>
  <c r="Z122" i="1" s="1"/>
  <c r="Z144" i="1" s="1"/>
  <c r="G79" i="1"/>
  <c r="G101" i="1" s="1"/>
  <c r="G123" i="1" s="1"/>
  <c r="G145" i="1" s="1"/>
  <c r="H79" i="1"/>
  <c r="H101" i="1" s="1"/>
  <c r="H123" i="1" s="1"/>
  <c r="H145" i="1" s="1"/>
  <c r="I79" i="1"/>
  <c r="I101" i="1" s="1"/>
  <c r="I123" i="1" s="1"/>
  <c r="I145" i="1" s="1"/>
  <c r="J79" i="1"/>
  <c r="J101" i="1" s="1"/>
  <c r="J123" i="1" s="1"/>
  <c r="J145" i="1" s="1"/>
  <c r="K79" i="1"/>
  <c r="K101" i="1" s="1"/>
  <c r="K123" i="1" s="1"/>
  <c r="K145" i="1" s="1"/>
  <c r="L79" i="1"/>
  <c r="L101" i="1" s="1"/>
  <c r="L123" i="1" s="1"/>
  <c r="L145" i="1" s="1"/>
  <c r="M79" i="1"/>
  <c r="M101" i="1" s="1"/>
  <c r="M123" i="1" s="1"/>
  <c r="M145" i="1" s="1"/>
  <c r="N79" i="1"/>
  <c r="N101" i="1" s="1"/>
  <c r="N123" i="1" s="1"/>
  <c r="N145" i="1" s="1"/>
  <c r="O79" i="1"/>
  <c r="O101" i="1" s="1"/>
  <c r="O123" i="1" s="1"/>
  <c r="O145" i="1" s="1"/>
  <c r="P79" i="1"/>
  <c r="P101" i="1" s="1"/>
  <c r="P123" i="1" s="1"/>
  <c r="P145" i="1" s="1"/>
  <c r="Q79" i="1"/>
  <c r="Q101" i="1" s="1"/>
  <c r="Q123" i="1" s="1"/>
  <c r="Q145" i="1" s="1"/>
  <c r="R79" i="1"/>
  <c r="R101" i="1" s="1"/>
  <c r="R123" i="1" s="1"/>
  <c r="R145" i="1" s="1"/>
  <c r="S79" i="1"/>
  <c r="S101" i="1" s="1"/>
  <c r="S123" i="1" s="1"/>
  <c r="S145" i="1" s="1"/>
  <c r="T79" i="1"/>
  <c r="T101" i="1" s="1"/>
  <c r="T123" i="1" s="1"/>
  <c r="T145" i="1" s="1"/>
  <c r="U79" i="1"/>
  <c r="U101" i="1" s="1"/>
  <c r="U123" i="1" s="1"/>
  <c r="U145" i="1" s="1"/>
  <c r="V79" i="1"/>
  <c r="V101" i="1" s="1"/>
  <c r="V123" i="1" s="1"/>
  <c r="V145" i="1" s="1"/>
  <c r="W79" i="1"/>
  <c r="W101" i="1" s="1"/>
  <c r="W123" i="1" s="1"/>
  <c r="W145" i="1" s="1"/>
  <c r="X79" i="1"/>
  <c r="X101" i="1" s="1"/>
  <c r="X123" i="1" s="1"/>
  <c r="X145" i="1" s="1"/>
  <c r="Y79" i="1"/>
  <c r="Y101" i="1" s="1"/>
  <c r="Y123" i="1" s="1"/>
  <c r="Y145" i="1" s="1"/>
  <c r="Z79" i="1"/>
  <c r="Z101" i="1" s="1"/>
  <c r="Z123" i="1" s="1"/>
  <c r="Z145" i="1" s="1"/>
  <c r="G80" i="1"/>
  <c r="H80" i="1"/>
  <c r="I80" i="1"/>
  <c r="J80" i="1"/>
  <c r="J102" i="1" s="1"/>
  <c r="J124" i="1" s="1"/>
  <c r="J146" i="1" s="1"/>
  <c r="K80" i="1"/>
  <c r="K102" i="1" s="1"/>
  <c r="K124" i="1" s="1"/>
  <c r="K146" i="1" s="1"/>
  <c r="L80" i="1"/>
  <c r="L102" i="1" s="1"/>
  <c r="L124" i="1" s="1"/>
  <c r="L146" i="1" s="1"/>
  <c r="M80" i="1"/>
  <c r="M102" i="1" s="1"/>
  <c r="M124" i="1" s="1"/>
  <c r="M146" i="1" s="1"/>
  <c r="N80" i="1"/>
  <c r="O80" i="1"/>
  <c r="O102" i="1" s="1"/>
  <c r="O124" i="1" s="1"/>
  <c r="O146" i="1" s="1"/>
  <c r="P80" i="1"/>
  <c r="Q80" i="1"/>
  <c r="R80" i="1"/>
  <c r="S80" i="1"/>
  <c r="S102" i="1" s="1"/>
  <c r="S124" i="1" s="1"/>
  <c r="S146" i="1" s="1"/>
  <c r="T80" i="1"/>
  <c r="T102" i="1" s="1"/>
  <c r="T124" i="1" s="1"/>
  <c r="T146" i="1" s="1"/>
  <c r="U80" i="1"/>
  <c r="U102" i="1" s="1"/>
  <c r="U124" i="1" s="1"/>
  <c r="U146" i="1" s="1"/>
  <c r="V80" i="1"/>
  <c r="V102" i="1" s="1"/>
  <c r="V124" i="1" s="1"/>
  <c r="V146" i="1" s="1"/>
  <c r="W80" i="1"/>
  <c r="W102" i="1" s="1"/>
  <c r="W124" i="1" s="1"/>
  <c r="W146" i="1" s="1"/>
  <c r="X80" i="1"/>
  <c r="X102" i="1" s="1"/>
  <c r="X124" i="1" s="1"/>
  <c r="X146" i="1" s="1"/>
  <c r="Y80" i="1"/>
  <c r="Y102" i="1" s="1"/>
  <c r="Y124" i="1" s="1"/>
  <c r="Y146" i="1" s="1"/>
  <c r="Z80" i="1"/>
  <c r="G81" i="1"/>
  <c r="G103" i="1" s="1"/>
  <c r="G125" i="1" s="1"/>
  <c r="G147" i="1" s="1"/>
  <c r="H81" i="1"/>
  <c r="H103" i="1" s="1"/>
  <c r="H125" i="1" s="1"/>
  <c r="H147" i="1" s="1"/>
  <c r="I81" i="1"/>
  <c r="I103" i="1" s="1"/>
  <c r="I125" i="1" s="1"/>
  <c r="I147" i="1" s="1"/>
  <c r="J81" i="1"/>
  <c r="J103" i="1" s="1"/>
  <c r="J125" i="1" s="1"/>
  <c r="J147" i="1" s="1"/>
  <c r="K81" i="1"/>
  <c r="K103" i="1" s="1"/>
  <c r="K125" i="1" s="1"/>
  <c r="K147" i="1" s="1"/>
  <c r="L81" i="1"/>
  <c r="L103" i="1" s="1"/>
  <c r="L125" i="1" s="1"/>
  <c r="L147" i="1" s="1"/>
  <c r="M81" i="1"/>
  <c r="M103" i="1" s="1"/>
  <c r="M125" i="1" s="1"/>
  <c r="M147" i="1" s="1"/>
  <c r="N81" i="1"/>
  <c r="N103" i="1" s="1"/>
  <c r="N125" i="1" s="1"/>
  <c r="N147" i="1" s="1"/>
  <c r="O81" i="1"/>
  <c r="O103" i="1" s="1"/>
  <c r="O125" i="1" s="1"/>
  <c r="O147" i="1" s="1"/>
  <c r="P81" i="1"/>
  <c r="P103" i="1" s="1"/>
  <c r="P125" i="1" s="1"/>
  <c r="P147" i="1" s="1"/>
  <c r="Q81" i="1"/>
  <c r="Q103" i="1" s="1"/>
  <c r="Q125" i="1" s="1"/>
  <c r="Q147" i="1" s="1"/>
  <c r="R81" i="1"/>
  <c r="R103" i="1" s="1"/>
  <c r="R125" i="1" s="1"/>
  <c r="R147" i="1" s="1"/>
  <c r="S81" i="1"/>
  <c r="S103" i="1" s="1"/>
  <c r="S125" i="1" s="1"/>
  <c r="S147" i="1" s="1"/>
  <c r="T81" i="1"/>
  <c r="T103" i="1" s="1"/>
  <c r="T125" i="1" s="1"/>
  <c r="T147" i="1" s="1"/>
  <c r="U81" i="1"/>
  <c r="U103" i="1" s="1"/>
  <c r="U125" i="1" s="1"/>
  <c r="U147" i="1" s="1"/>
  <c r="V81" i="1"/>
  <c r="V103" i="1" s="1"/>
  <c r="V125" i="1" s="1"/>
  <c r="V147" i="1" s="1"/>
  <c r="W81" i="1"/>
  <c r="W103" i="1" s="1"/>
  <c r="W125" i="1" s="1"/>
  <c r="W147" i="1" s="1"/>
  <c r="X81" i="1"/>
  <c r="X103" i="1" s="1"/>
  <c r="X125" i="1" s="1"/>
  <c r="X147" i="1" s="1"/>
  <c r="Y81" i="1"/>
  <c r="Y103" i="1" s="1"/>
  <c r="Y125" i="1" s="1"/>
  <c r="Y147" i="1" s="1"/>
  <c r="Z81" i="1"/>
  <c r="Z103" i="1" s="1"/>
  <c r="Z125" i="1" s="1"/>
  <c r="Z147" i="1" s="1"/>
  <c r="F78" i="1"/>
  <c r="F100" i="1" s="1"/>
  <c r="F122" i="1" s="1"/>
  <c r="F144" i="1" s="1"/>
  <c r="F79" i="1"/>
  <c r="F101" i="1" s="1"/>
  <c r="F123" i="1" s="1"/>
  <c r="F145" i="1" s="1"/>
  <c r="F80" i="1"/>
  <c r="F102" i="1" s="1"/>
  <c r="F124" i="1" s="1"/>
  <c r="F146" i="1" s="1"/>
  <c r="F81" i="1"/>
  <c r="F103" i="1" s="1"/>
  <c r="F125" i="1" s="1"/>
  <c r="F147" i="1" s="1"/>
  <c r="F77" i="1"/>
  <c r="F99" i="1" s="1"/>
  <c r="F121" i="1" s="1"/>
  <c r="F143" i="1" s="1"/>
  <c r="G70" i="1"/>
  <c r="G92" i="1" s="1"/>
  <c r="G114" i="1" s="1"/>
  <c r="G136" i="1" s="1"/>
  <c r="H70" i="1"/>
  <c r="H92" i="1" s="1"/>
  <c r="H114" i="1" s="1"/>
  <c r="H136" i="1" s="1"/>
  <c r="I70" i="1"/>
  <c r="I92" i="1" s="1"/>
  <c r="I114" i="1" s="1"/>
  <c r="I136" i="1" s="1"/>
  <c r="J70" i="1"/>
  <c r="J92" i="1" s="1"/>
  <c r="J114" i="1" s="1"/>
  <c r="J136" i="1" s="1"/>
  <c r="K70" i="1"/>
  <c r="K92" i="1" s="1"/>
  <c r="K114" i="1" s="1"/>
  <c r="K136" i="1" s="1"/>
  <c r="L70" i="1"/>
  <c r="L92" i="1" s="1"/>
  <c r="L114" i="1" s="1"/>
  <c r="L136" i="1" s="1"/>
  <c r="M70" i="1"/>
  <c r="M92" i="1" s="1"/>
  <c r="M114" i="1" s="1"/>
  <c r="M136" i="1" s="1"/>
  <c r="N70" i="1"/>
  <c r="N92" i="1" s="1"/>
  <c r="N114" i="1" s="1"/>
  <c r="N136" i="1" s="1"/>
  <c r="O70" i="1"/>
  <c r="O92" i="1" s="1"/>
  <c r="O114" i="1" s="1"/>
  <c r="O136" i="1" s="1"/>
  <c r="P70" i="1"/>
  <c r="P92" i="1" s="1"/>
  <c r="P114" i="1" s="1"/>
  <c r="P136" i="1" s="1"/>
  <c r="Q70" i="1"/>
  <c r="Q92" i="1" s="1"/>
  <c r="Q114" i="1" s="1"/>
  <c r="Q136" i="1" s="1"/>
  <c r="R70" i="1"/>
  <c r="R92" i="1" s="1"/>
  <c r="R114" i="1" s="1"/>
  <c r="R136" i="1" s="1"/>
  <c r="S70" i="1"/>
  <c r="S92" i="1" s="1"/>
  <c r="S114" i="1" s="1"/>
  <c r="S136" i="1" s="1"/>
  <c r="T70" i="1"/>
  <c r="T92" i="1" s="1"/>
  <c r="T114" i="1" s="1"/>
  <c r="T136" i="1" s="1"/>
  <c r="U70" i="1"/>
  <c r="U92" i="1" s="1"/>
  <c r="U114" i="1" s="1"/>
  <c r="U136" i="1" s="1"/>
  <c r="V70" i="1"/>
  <c r="V92" i="1" s="1"/>
  <c r="V114" i="1" s="1"/>
  <c r="V136" i="1" s="1"/>
  <c r="W70" i="1"/>
  <c r="W92" i="1" s="1"/>
  <c r="W114" i="1" s="1"/>
  <c r="W136" i="1" s="1"/>
  <c r="X70" i="1"/>
  <c r="X92" i="1" s="1"/>
  <c r="X114" i="1" s="1"/>
  <c r="X136" i="1" s="1"/>
  <c r="Y70" i="1"/>
  <c r="Y92" i="1" s="1"/>
  <c r="Y114" i="1" s="1"/>
  <c r="Y136" i="1" s="1"/>
  <c r="Z70" i="1"/>
  <c r="Z92" i="1" s="1"/>
  <c r="Z114" i="1" s="1"/>
  <c r="Z136" i="1" s="1"/>
  <c r="G71" i="1"/>
  <c r="G93" i="1" s="1"/>
  <c r="G115" i="1" s="1"/>
  <c r="G137" i="1" s="1"/>
  <c r="H71" i="1"/>
  <c r="H93" i="1" s="1"/>
  <c r="H115" i="1" s="1"/>
  <c r="H137" i="1" s="1"/>
  <c r="I71" i="1"/>
  <c r="I93" i="1" s="1"/>
  <c r="I115" i="1" s="1"/>
  <c r="I137" i="1" s="1"/>
  <c r="J71" i="1"/>
  <c r="J93" i="1" s="1"/>
  <c r="J115" i="1" s="1"/>
  <c r="J137" i="1" s="1"/>
  <c r="K71" i="1"/>
  <c r="K93" i="1" s="1"/>
  <c r="K115" i="1" s="1"/>
  <c r="K137" i="1" s="1"/>
  <c r="L71" i="1"/>
  <c r="L93" i="1" s="1"/>
  <c r="L115" i="1" s="1"/>
  <c r="L137" i="1" s="1"/>
  <c r="M71" i="1"/>
  <c r="M93" i="1" s="1"/>
  <c r="M115" i="1" s="1"/>
  <c r="M137" i="1" s="1"/>
  <c r="N71" i="1"/>
  <c r="N93" i="1" s="1"/>
  <c r="N115" i="1" s="1"/>
  <c r="N137" i="1" s="1"/>
  <c r="O71" i="1"/>
  <c r="O93" i="1" s="1"/>
  <c r="O115" i="1" s="1"/>
  <c r="O137" i="1" s="1"/>
  <c r="P71" i="1"/>
  <c r="P93" i="1" s="1"/>
  <c r="P115" i="1" s="1"/>
  <c r="P137" i="1" s="1"/>
  <c r="Q71" i="1"/>
  <c r="Q93" i="1" s="1"/>
  <c r="Q115" i="1" s="1"/>
  <c r="Q137" i="1" s="1"/>
  <c r="R71" i="1"/>
  <c r="R93" i="1" s="1"/>
  <c r="R115" i="1" s="1"/>
  <c r="R137" i="1" s="1"/>
  <c r="S71" i="1"/>
  <c r="S93" i="1" s="1"/>
  <c r="S115" i="1" s="1"/>
  <c r="S137" i="1" s="1"/>
  <c r="T71" i="1"/>
  <c r="T93" i="1" s="1"/>
  <c r="T115" i="1" s="1"/>
  <c r="T137" i="1" s="1"/>
  <c r="U71" i="1"/>
  <c r="U93" i="1" s="1"/>
  <c r="U115" i="1" s="1"/>
  <c r="U137" i="1" s="1"/>
  <c r="V71" i="1"/>
  <c r="V93" i="1" s="1"/>
  <c r="V115" i="1" s="1"/>
  <c r="V137" i="1" s="1"/>
  <c r="W71" i="1"/>
  <c r="W93" i="1" s="1"/>
  <c r="W115" i="1" s="1"/>
  <c r="W137" i="1" s="1"/>
  <c r="X71" i="1"/>
  <c r="X93" i="1" s="1"/>
  <c r="X115" i="1" s="1"/>
  <c r="X137" i="1" s="1"/>
  <c r="Y71" i="1"/>
  <c r="Y93" i="1" s="1"/>
  <c r="Y115" i="1" s="1"/>
  <c r="Y137" i="1" s="1"/>
  <c r="Z71" i="1"/>
  <c r="Z93" i="1" s="1"/>
  <c r="Z115" i="1" s="1"/>
  <c r="Z137" i="1" s="1"/>
  <c r="G72" i="1"/>
  <c r="G94" i="1" s="1"/>
  <c r="G116" i="1" s="1"/>
  <c r="G138" i="1" s="1"/>
  <c r="H72" i="1"/>
  <c r="H94" i="1" s="1"/>
  <c r="I72" i="1"/>
  <c r="I94" i="1" s="1"/>
  <c r="I116" i="1" s="1"/>
  <c r="I138" i="1" s="1"/>
  <c r="J72" i="1"/>
  <c r="J94" i="1" s="1"/>
  <c r="J116" i="1" s="1"/>
  <c r="J138" i="1" s="1"/>
  <c r="K72" i="1"/>
  <c r="K94" i="1" s="1"/>
  <c r="K116" i="1" s="1"/>
  <c r="K138" i="1" s="1"/>
  <c r="L72" i="1"/>
  <c r="L94" i="1" s="1"/>
  <c r="L116" i="1" s="1"/>
  <c r="L138" i="1" s="1"/>
  <c r="M72" i="1"/>
  <c r="M94" i="1" s="1"/>
  <c r="M116" i="1" s="1"/>
  <c r="M138" i="1" s="1"/>
  <c r="N72" i="1"/>
  <c r="N94" i="1" s="1"/>
  <c r="N116" i="1" s="1"/>
  <c r="N138" i="1" s="1"/>
  <c r="O72" i="1"/>
  <c r="O94" i="1" s="1"/>
  <c r="O116" i="1" s="1"/>
  <c r="O138" i="1" s="1"/>
  <c r="P72" i="1"/>
  <c r="P94" i="1" s="1"/>
  <c r="P116" i="1" s="1"/>
  <c r="P138" i="1" s="1"/>
  <c r="Q72" i="1"/>
  <c r="Q94" i="1" s="1"/>
  <c r="Q116" i="1" s="1"/>
  <c r="Q138" i="1" s="1"/>
  <c r="R72" i="1"/>
  <c r="R94" i="1" s="1"/>
  <c r="R116" i="1" s="1"/>
  <c r="R138" i="1" s="1"/>
  <c r="S72" i="1"/>
  <c r="S94" i="1" s="1"/>
  <c r="S116" i="1" s="1"/>
  <c r="S138" i="1" s="1"/>
  <c r="T72" i="1"/>
  <c r="T94" i="1" s="1"/>
  <c r="T116" i="1" s="1"/>
  <c r="T138" i="1" s="1"/>
  <c r="U72" i="1"/>
  <c r="U94" i="1" s="1"/>
  <c r="U116" i="1" s="1"/>
  <c r="U138" i="1" s="1"/>
  <c r="V72" i="1"/>
  <c r="V94" i="1" s="1"/>
  <c r="V116" i="1" s="1"/>
  <c r="V138" i="1" s="1"/>
  <c r="W72" i="1"/>
  <c r="W94" i="1" s="1"/>
  <c r="W116" i="1" s="1"/>
  <c r="W138" i="1" s="1"/>
  <c r="X72" i="1"/>
  <c r="X94" i="1" s="1"/>
  <c r="X116" i="1" s="1"/>
  <c r="X138" i="1" s="1"/>
  <c r="Y72" i="1"/>
  <c r="Y94" i="1" s="1"/>
  <c r="Y116" i="1" s="1"/>
  <c r="Y138" i="1" s="1"/>
  <c r="Z72" i="1"/>
  <c r="Z94" i="1" s="1"/>
  <c r="Z116" i="1" s="1"/>
  <c r="Z138" i="1" s="1"/>
  <c r="G73" i="1"/>
  <c r="G95" i="1" s="1"/>
  <c r="G117" i="1" s="1"/>
  <c r="G139" i="1" s="1"/>
  <c r="H73" i="1"/>
  <c r="H95" i="1" s="1"/>
  <c r="H117" i="1" s="1"/>
  <c r="H139" i="1" s="1"/>
  <c r="I73" i="1"/>
  <c r="I95" i="1" s="1"/>
  <c r="I117" i="1" s="1"/>
  <c r="I139" i="1" s="1"/>
  <c r="J73" i="1"/>
  <c r="J95" i="1" s="1"/>
  <c r="J117" i="1" s="1"/>
  <c r="J139" i="1" s="1"/>
  <c r="K73" i="1"/>
  <c r="K95" i="1" s="1"/>
  <c r="K117" i="1" s="1"/>
  <c r="K139" i="1" s="1"/>
  <c r="L73" i="1"/>
  <c r="L95" i="1" s="1"/>
  <c r="L117" i="1" s="1"/>
  <c r="L139" i="1" s="1"/>
  <c r="M73" i="1"/>
  <c r="M95" i="1" s="1"/>
  <c r="M117" i="1" s="1"/>
  <c r="M139" i="1" s="1"/>
  <c r="N73" i="1"/>
  <c r="N95" i="1" s="1"/>
  <c r="N117" i="1" s="1"/>
  <c r="N139" i="1" s="1"/>
  <c r="O73" i="1"/>
  <c r="O95" i="1" s="1"/>
  <c r="O117" i="1" s="1"/>
  <c r="O139" i="1" s="1"/>
  <c r="P73" i="1"/>
  <c r="P95" i="1" s="1"/>
  <c r="P117" i="1" s="1"/>
  <c r="P139" i="1" s="1"/>
  <c r="Q73" i="1"/>
  <c r="Q95" i="1" s="1"/>
  <c r="Q117" i="1" s="1"/>
  <c r="Q139" i="1" s="1"/>
  <c r="R73" i="1"/>
  <c r="R95" i="1" s="1"/>
  <c r="R117" i="1" s="1"/>
  <c r="R139" i="1" s="1"/>
  <c r="S73" i="1"/>
  <c r="S95" i="1" s="1"/>
  <c r="S117" i="1" s="1"/>
  <c r="S139" i="1" s="1"/>
  <c r="T73" i="1"/>
  <c r="T95" i="1" s="1"/>
  <c r="T117" i="1" s="1"/>
  <c r="T139" i="1" s="1"/>
  <c r="U73" i="1"/>
  <c r="U95" i="1" s="1"/>
  <c r="U117" i="1" s="1"/>
  <c r="U139" i="1" s="1"/>
  <c r="V73" i="1"/>
  <c r="V95" i="1" s="1"/>
  <c r="V117" i="1" s="1"/>
  <c r="V139" i="1" s="1"/>
  <c r="W73" i="1"/>
  <c r="W95" i="1" s="1"/>
  <c r="W117" i="1" s="1"/>
  <c r="W139" i="1" s="1"/>
  <c r="X73" i="1"/>
  <c r="X95" i="1" s="1"/>
  <c r="X117" i="1" s="1"/>
  <c r="X139" i="1" s="1"/>
  <c r="Y73" i="1"/>
  <c r="Y95" i="1" s="1"/>
  <c r="Y117" i="1" s="1"/>
  <c r="Y139" i="1" s="1"/>
  <c r="Z73" i="1"/>
  <c r="Z95" i="1" s="1"/>
  <c r="Z117" i="1" s="1"/>
  <c r="Z139" i="1" s="1"/>
  <c r="G74" i="1"/>
  <c r="G96" i="1" s="1"/>
  <c r="G118" i="1" s="1"/>
  <c r="G140" i="1" s="1"/>
  <c r="H74" i="1"/>
  <c r="H96" i="1" s="1"/>
  <c r="H118" i="1" s="1"/>
  <c r="H140" i="1" s="1"/>
  <c r="I74" i="1"/>
  <c r="I96" i="1" s="1"/>
  <c r="I118" i="1" s="1"/>
  <c r="I140" i="1" s="1"/>
  <c r="J74" i="1"/>
  <c r="J96" i="1" s="1"/>
  <c r="J118" i="1" s="1"/>
  <c r="J140" i="1" s="1"/>
  <c r="K74" i="1"/>
  <c r="K96" i="1" s="1"/>
  <c r="K118" i="1" s="1"/>
  <c r="K140" i="1" s="1"/>
  <c r="L74" i="1"/>
  <c r="L96" i="1" s="1"/>
  <c r="L118" i="1" s="1"/>
  <c r="L140" i="1" s="1"/>
  <c r="M74" i="1"/>
  <c r="M96" i="1" s="1"/>
  <c r="M118" i="1" s="1"/>
  <c r="M140" i="1" s="1"/>
  <c r="N74" i="1"/>
  <c r="N96" i="1" s="1"/>
  <c r="N118" i="1" s="1"/>
  <c r="N140" i="1" s="1"/>
  <c r="O74" i="1"/>
  <c r="O96" i="1" s="1"/>
  <c r="O118" i="1" s="1"/>
  <c r="O140" i="1" s="1"/>
  <c r="P74" i="1"/>
  <c r="P96" i="1" s="1"/>
  <c r="P118" i="1" s="1"/>
  <c r="P140" i="1" s="1"/>
  <c r="Q74" i="1"/>
  <c r="Q96" i="1" s="1"/>
  <c r="Q118" i="1" s="1"/>
  <c r="Q140" i="1" s="1"/>
  <c r="R74" i="1"/>
  <c r="R96" i="1" s="1"/>
  <c r="R118" i="1" s="1"/>
  <c r="R140" i="1" s="1"/>
  <c r="S74" i="1"/>
  <c r="S96" i="1" s="1"/>
  <c r="S118" i="1" s="1"/>
  <c r="S140" i="1" s="1"/>
  <c r="T74" i="1"/>
  <c r="T96" i="1" s="1"/>
  <c r="T118" i="1" s="1"/>
  <c r="T140" i="1" s="1"/>
  <c r="U74" i="1"/>
  <c r="U96" i="1" s="1"/>
  <c r="U118" i="1" s="1"/>
  <c r="U140" i="1" s="1"/>
  <c r="V74" i="1"/>
  <c r="V96" i="1" s="1"/>
  <c r="V118" i="1" s="1"/>
  <c r="V140" i="1" s="1"/>
  <c r="W74" i="1"/>
  <c r="W96" i="1" s="1"/>
  <c r="W118" i="1" s="1"/>
  <c r="W140" i="1" s="1"/>
  <c r="X74" i="1"/>
  <c r="X96" i="1" s="1"/>
  <c r="X118" i="1" s="1"/>
  <c r="X140" i="1" s="1"/>
  <c r="Y74" i="1"/>
  <c r="Y96" i="1" s="1"/>
  <c r="Y118" i="1" s="1"/>
  <c r="Y140" i="1" s="1"/>
  <c r="Z74" i="1"/>
  <c r="Z96" i="1" s="1"/>
  <c r="Z118" i="1" s="1"/>
  <c r="Z140" i="1" s="1"/>
  <c r="F71" i="1"/>
  <c r="F93" i="1" s="1"/>
  <c r="F115" i="1" s="1"/>
  <c r="F137" i="1" s="1"/>
  <c r="F72" i="1"/>
  <c r="F94" i="1" s="1"/>
  <c r="F116" i="1" s="1"/>
  <c r="F138" i="1" s="1"/>
  <c r="F73" i="1"/>
  <c r="F95" i="1" s="1"/>
  <c r="F117" i="1" s="1"/>
  <c r="F139" i="1" s="1"/>
  <c r="F74" i="1"/>
  <c r="F96" i="1" s="1"/>
  <c r="F118" i="1" s="1"/>
  <c r="F140" i="1" s="1"/>
  <c r="F70" i="1"/>
  <c r="F92" i="1" s="1"/>
  <c r="G65" i="1"/>
  <c r="G87" i="1" s="1"/>
  <c r="G109" i="1" s="1"/>
  <c r="G131" i="1" s="1"/>
  <c r="G153" i="1" s="1"/>
  <c r="H65" i="1"/>
  <c r="H87" i="1" s="1"/>
  <c r="H109" i="1" s="1"/>
  <c r="H131" i="1" s="1"/>
  <c r="H153" i="1" s="1"/>
  <c r="I65" i="1"/>
  <c r="I87" i="1" s="1"/>
  <c r="I109" i="1" s="1"/>
  <c r="I131" i="1" s="1"/>
  <c r="I153" i="1" s="1"/>
  <c r="J65" i="1"/>
  <c r="J87" i="1" s="1"/>
  <c r="J109" i="1" s="1"/>
  <c r="J131" i="1" s="1"/>
  <c r="J153" i="1" s="1"/>
  <c r="K65" i="1"/>
  <c r="K87" i="1" s="1"/>
  <c r="K109" i="1" s="1"/>
  <c r="K131" i="1" s="1"/>
  <c r="K153" i="1" s="1"/>
  <c r="L65" i="1"/>
  <c r="L87" i="1" s="1"/>
  <c r="L109" i="1" s="1"/>
  <c r="L131" i="1" s="1"/>
  <c r="L153" i="1" s="1"/>
  <c r="M65" i="1"/>
  <c r="M87" i="1" s="1"/>
  <c r="M109" i="1" s="1"/>
  <c r="M131" i="1" s="1"/>
  <c r="M153" i="1" s="1"/>
  <c r="N65" i="1"/>
  <c r="N87" i="1" s="1"/>
  <c r="N109" i="1" s="1"/>
  <c r="N131" i="1" s="1"/>
  <c r="N153" i="1" s="1"/>
  <c r="O65" i="1"/>
  <c r="O87" i="1" s="1"/>
  <c r="O109" i="1" s="1"/>
  <c r="O131" i="1" s="1"/>
  <c r="O153" i="1" s="1"/>
  <c r="P65" i="1"/>
  <c r="P87" i="1" s="1"/>
  <c r="P109" i="1" s="1"/>
  <c r="P131" i="1" s="1"/>
  <c r="P153" i="1" s="1"/>
  <c r="Q65" i="1"/>
  <c r="Q87" i="1" s="1"/>
  <c r="Q109" i="1" s="1"/>
  <c r="Q131" i="1" s="1"/>
  <c r="Q153" i="1" s="1"/>
  <c r="R65" i="1"/>
  <c r="R87" i="1" s="1"/>
  <c r="R109" i="1" s="1"/>
  <c r="R131" i="1" s="1"/>
  <c r="R153" i="1" s="1"/>
  <c r="S65" i="1"/>
  <c r="S87" i="1" s="1"/>
  <c r="S109" i="1" s="1"/>
  <c r="S131" i="1" s="1"/>
  <c r="S153" i="1" s="1"/>
  <c r="T65" i="1"/>
  <c r="T87" i="1" s="1"/>
  <c r="T109" i="1" s="1"/>
  <c r="T131" i="1" s="1"/>
  <c r="T153" i="1" s="1"/>
  <c r="U65" i="1"/>
  <c r="U87" i="1" s="1"/>
  <c r="U109" i="1" s="1"/>
  <c r="U131" i="1" s="1"/>
  <c r="U153" i="1" s="1"/>
  <c r="V65" i="1"/>
  <c r="V87" i="1" s="1"/>
  <c r="V109" i="1" s="1"/>
  <c r="V131" i="1" s="1"/>
  <c r="V153" i="1" s="1"/>
  <c r="W65" i="1"/>
  <c r="W87" i="1" s="1"/>
  <c r="W109" i="1" s="1"/>
  <c r="W131" i="1" s="1"/>
  <c r="W153" i="1" s="1"/>
  <c r="X65" i="1"/>
  <c r="X87" i="1" s="1"/>
  <c r="X109" i="1" s="1"/>
  <c r="X131" i="1" s="1"/>
  <c r="X153" i="1" s="1"/>
  <c r="Y65" i="1"/>
  <c r="Y87" i="1" s="1"/>
  <c r="Y109" i="1" s="1"/>
  <c r="Y131" i="1" s="1"/>
  <c r="Y153" i="1" s="1"/>
  <c r="Z65" i="1"/>
  <c r="Z87" i="1" s="1"/>
  <c r="Z109" i="1" s="1"/>
  <c r="Z131" i="1" s="1"/>
  <c r="Z153" i="1" s="1"/>
  <c r="F65" i="1"/>
  <c r="F87" i="1" s="1"/>
  <c r="F109" i="1" s="1"/>
  <c r="F131" i="1" s="1"/>
  <c r="F153" i="1" s="1"/>
  <c r="G64" i="1"/>
  <c r="G86" i="1" s="1"/>
  <c r="G108" i="1" s="1"/>
  <c r="G130" i="1" s="1"/>
  <c r="G152" i="1" s="1"/>
  <c r="H64" i="1"/>
  <c r="H86" i="1" s="1"/>
  <c r="I64" i="1"/>
  <c r="I86" i="1" s="1"/>
  <c r="I108" i="1" s="1"/>
  <c r="I130" i="1" s="1"/>
  <c r="I152" i="1" s="1"/>
  <c r="J64" i="1"/>
  <c r="J86" i="1" s="1"/>
  <c r="K64" i="1"/>
  <c r="K86" i="1" s="1"/>
  <c r="L64" i="1"/>
  <c r="L86" i="1" s="1"/>
  <c r="M64" i="1"/>
  <c r="M86" i="1" s="1"/>
  <c r="N64" i="1"/>
  <c r="N86" i="1" s="1"/>
  <c r="O64" i="1"/>
  <c r="O86" i="1" s="1"/>
  <c r="O108" i="1" s="1"/>
  <c r="O130" i="1" s="1"/>
  <c r="O152" i="1" s="1"/>
  <c r="P64" i="1"/>
  <c r="P86" i="1" s="1"/>
  <c r="P108" i="1" s="1"/>
  <c r="P130" i="1" s="1"/>
  <c r="P152" i="1" s="1"/>
  <c r="Q64" i="1"/>
  <c r="Q86" i="1" s="1"/>
  <c r="R64" i="1"/>
  <c r="R86" i="1" s="1"/>
  <c r="R108" i="1" s="1"/>
  <c r="R130" i="1" s="1"/>
  <c r="R152" i="1" s="1"/>
  <c r="S64" i="1"/>
  <c r="S86" i="1" s="1"/>
  <c r="T64" i="1"/>
  <c r="T86" i="1" s="1"/>
  <c r="U64" i="1"/>
  <c r="U86" i="1" s="1"/>
  <c r="V64" i="1"/>
  <c r="V86" i="1" s="1"/>
  <c r="W64" i="1"/>
  <c r="W86" i="1" s="1"/>
  <c r="X64" i="1"/>
  <c r="X86" i="1" s="1"/>
  <c r="Y64" i="1"/>
  <c r="Y86" i="1" s="1"/>
  <c r="Z64" i="1"/>
  <c r="Z86" i="1" s="1"/>
  <c r="F64" i="1"/>
  <c r="F86" i="1" s="1"/>
  <c r="F108" i="1" s="1"/>
  <c r="F130" i="1" s="1"/>
  <c r="F152" i="1" s="1"/>
  <c r="G63" i="1"/>
  <c r="G85" i="1" s="1"/>
  <c r="G107" i="1" s="1"/>
  <c r="G129" i="1" s="1"/>
  <c r="G151" i="1" s="1"/>
  <c r="H63" i="1"/>
  <c r="H85" i="1" s="1"/>
  <c r="H107" i="1" s="1"/>
  <c r="H129" i="1" s="1"/>
  <c r="H151" i="1" s="1"/>
  <c r="I63" i="1"/>
  <c r="I85" i="1" s="1"/>
  <c r="I107" i="1" s="1"/>
  <c r="I129" i="1" s="1"/>
  <c r="I151" i="1" s="1"/>
  <c r="J63" i="1"/>
  <c r="J85" i="1" s="1"/>
  <c r="J107" i="1" s="1"/>
  <c r="J129" i="1" s="1"/>
  <c r="J151" i="1" s="1"/>
  <c r="K63" i="1"/>
  <c r="K85" i="1" s="1"/>
  <c r="K107" i="1" s="1"/>
  <c r="K129" i="1" s="1"/>
  <c r="K151" i="1" s="1"/>
  <c r="L63" i="1"/>
  <c r="L85" i="1" s="1"/>
  <c r="L107" i="1" s="1"/>
  <c r="L129" i="1" s="1"/>
  <c r="L151" i="1" s="1"/>
  <c r="M63" i="1"/>
  <c r="M85" i="1" s="1"/>
  <c r="M107" i="1" s="1"/>
  <c r="M129" i="1" s="1"/>
  <c r="M151" i="1" s="1"/>
  <c r="N63" i="1"/>
  <c r="N85" i="1" s="1"/>
  <c r="N107" i="1" s="1"/>
  <c r="N129" i="1" s="1"/>
  <c r="N151" i="1" s="1"/>
  <c r="O63" i="1"/>
  <c r="O85" i="1" s="1"/>
  <c r="O107" i="1" s="1"/>
  <c r="O129" i="1" s="1"/>
  <c r="O151" i="1" s="1"/>
  <c r="P63" i="1"/>
  <c r="P85" i="1" s="1"/>
  <c r="P107" i="1" s="1"/>
  <c r="P129" i="1" s="1"/>
  <c r="P151" i="1" s="1"/>
  <c r="Q63" i="1"/>
  <c r="Q85" i="1" s="1"/>
  <c r="Q107" i="1" s="1"/>
  <c r="Q129" i="1" s="1"/>
  <c r="Q151" i="1" s="1"/>
  <c r="R63" i="1"/>
  <c r="R85" i="1" s="1"/>
  <c r="R107" i="1" s="1"/>
  <c r="R129" i="1" s="1"/>
  <c r="R151" i="1" s="1"/>
  <c r="S63" i="1"/>
  <c r="S85" i="1" s="1"/>
  <c r="S107" i="1" s="1"/>
  <c r="S129" i="1" s="1"/>
  <c r="S151" i="1" s="1"/>
  <c r="T63" i="1"/>
  <c r="T85" i="1" s="1"/>
  <c r="T107" i="1" s="1"/>
  <c r="T129" i="1" s="1"/>
  <c r="T151" i="1" s="1"/>
  <c r="U63" i="1"/>
  <c r="U85" i="1" s="1"/>
  <c r="U107" i="1" s="1"/>
  <c r="U129" i="1" s="1"/>
  <c r="U151" i="1" s="1"/>
  <c r="V63" i="1"/>
  <c r="V85" i="1" s="1"/>
  <c r="V107" i="1" s="1"/>
  <c r="V129" i="1" s="1"/>
  <c r="V151" i="1" s="1"/>
  <c r="W63" i="1"/>
  <c r="W85" i="1" s="1"/>
  <c r="W107" i="1" s="1"/>
  <c r="W129" i="1" s="1"/>
  <c r="W151" i="1" s="1"/>
  <c r="X63" i="1"/>
  <c r="X85" i="1" s="1"/>
  <c r="X107" i="1" s="1"/>
  <c r="X129" i="1" s="1"/>
  <c r="X151" i="1" s="1"/>
  <c r="Y63" i="1"/>
  <c r="Y85" i="1" s="1"/>
  <c r="Y107" i="1" s="1"/>
  <c r="Y129" i="1" s="1"/>
  <c r="Y151" i="1" s="1"/>
  <c r="Z63" i="1"/>
  <c r="Z85" i="1" s="1"/>
  <c r="Z107" i="1" s="1"/>
  <c r="Z129" i="1" s="1"/>
  <c r="Z151" i="1" s="1"/>
  <c r="F63" i="1"/>
  <c r="F85" i="1" s="1"/>
  <c r="F107" i="1" s="1"/>
  <c r="F129" i="1" s="1"/>
  <c r="F151" i="1" s="1"/>
  <c r="G62" i="1"/>
  <c r="G84" i="1" s="1"/>
  <c r="G106" i="1" s="1"/>
  <c r="G128" i="1" s="1"/>
  <c r="G150" i="1" s="1"/>
  <c r="H62" i="1"/>
  <c r="H84" i="1" s="1"/>
  <c r="H106" i="1" s="1"/>
  <c r="H128" i="1" s="1"/>
  <c r="H150" i="1" s="1"/>
  <c r="I62" i="1"/>
  <c r="I84" i="1" s="1"/>
  <c r="I106" i="1" s="1"/>
  <c r="I128" i="1" s="1"/>
  <c r="I150" i="1" s="1"/>
  <c r="J62" i="1"/>
  <c r="J84" i="1" s="1"/>
  <c r="J106" i="1" s="1"/>
  <c r="J128" i="1" s="1"/>
  <c r="J150" i="1" s="1"/>
  <c r="K62" i="1"/>
  <c r="K84" i="1" s="1"/>
  <c r="K106" i="1" s="1"/>
  <c r="K128" i="1" s="1"/>
  <c r="K150" i="1" s="1"/>
  <c r="L62" i="1"/>
  <c r="L84" i="1" s="1"/>
  <c r="L106" i="1" s="1"/>
  <c r="L128" i="1" s="1"/>
  <c r="L150" i="1" s="1"/>
  <c r="M62" i="1"/>
  <c r="M84" i="1" s="1"/>
  <c r="M106" i="1" s="1"/>
  <c r="M128" i="1" s="1"/>
  <c r="M150" i="1" s="1"/>
  <c r="N62" i="1"/>
  <c r="N84" i="1" s="1"/>
  <c r="N106" i="1" s="1"/>
  <c r="N128" i="1" s="1"/>
  <c r="N150" i="1" s="1"/>
  <c r="O62" i="1"/>
  <c r="O84" i="1" s="1"/>
  <c r="O106" i="1" s="1"/>
  <c r="O128" i="1" s="1"/>
  <c r="O150" i="1" s="1"/>
  <c r="P62" i="1"/>
  <c r="P84" i="1" s="1"/>
  <c r="P106" i="1" s="1"/>
  <c r="P128" i="1" s="1"/>
  <c r="P150" i="1" s="1"/>
  <c r="Q62" i="1"/>
  <c r="Q84" i="1" s="1"/>
  <c r="Q106" i="1" s="1"/>
  <c r="Q128" i="1" s="1"/>
  <c r="Q150" i="1" s="1"/>
  <c r="R62" i="1"/>
  <c r="R84" i="1" s="1"/>
  <c r="R106" i="1" s="1"/>
  <c r="R128" i="1" s="1"/>
  <c r="R150" i="1" s="1"/>
  <c r="S62" i="1"/>
  <c r="S84" i="1" s="1"/>
  <c r="S106" i="1" s="1"/>
  <c r="S128" i="1" s="1"/>
  <c r="S150" i="1" s="1"/>
  <c r="T62" i="1"/>
  <c r="T84" i="1" s="1"/>
  <c r="T106" i="1" s="1"/>
  <c r="T128" i="1" s="1"/>
  <c r="T150" i="1" s="1"/>
  <c r="U62" i="1"/>
  <c r="U84" i="1" s="1"/>
  <c r="U106" i="1" s="1"/>
  <c r="U128" i="1" s="1"/>
  <c r="U150" i="1" s="1"/>
  <c r="V62" i="1"/>
  <c r="V84" i="1" s="1"/>
  <c r="V106" i="1" s="1"/>
  <c r="V128" i="1" s="1"/>
  <c r="V150" i="1" s="1"/>
  <c r="W62" i="1"/>
  <c r="W84" i="1" s="1"/>
  <c r="W106" i="1" s="1"/>
  <c r="W128" i="1" s="1"/>
  <c r="W150" i="1" s="1"/>
  <c r="X62" i="1"/>
  <c r="X84" i="1" s="1"/>
  <c r="X106" i="1" s="1"/>
  <c r="X128" i="1" s="1"/>
  <c r="X150" i="1" s="1"/>
  <c r="Y62" i="1"/>
  <c r="Y84" i="1" s="1"/>
  <c r="Y106" i="1" s="1"/>
  <c r="Y128" i="1" s="1"/>
  <c r="Y150" i="1" s="1"/>
  <c r="Z62" i="1"/>
  <c r="Z84" i="1" s="1"/>
  <c r="Z106" i="1" s="1"/>
  <c r="Z128" i="1" s="1"/>
  <c r="Z150" i="1" s="1"/>
  <c r="F84" i="1"/>
  <c r="F106" i="1" s="1"/>
  <c r="F128" i="1" s="1"/>
  <c r="F150" i="1" s="1"/>
  <c r="L66" i="1"/>
  <c r="G66" i="1"/>
  <c r="G88" i="1" s="1"/>
  <c r="H66" i="1"/>
  <c r="H88" i="1" s="1"/>
  <c r="I66" i="1"/>
  <c r="I88" i="1" s="1"/>
  <c r="J66" i="1"/>
  <c r="J88" i="1" s="1"/>
  <c r="K66" i="1"/>
  <c r="K88" i="1" s="1"/>
  <c r="K110" i="1" s="1"/>
  <c r="K132" i="1" s="1"/>
  <c r="K154" i="1" s="1"/>
  <c r="M66" i="1"/>
  <c r="N66" i="1"/>
  <c r="O66" i="1"/>
  <c r="P66" i="1"/>
  <c r="P88" i="1" s="1"/>
  <c r="P110" i="1" s="1"/>
  <c r="P132" i="1" s="1"/>
  <c r="P154" i="1" s="1"/>
  <c r="Q66" i="1"/>
  <c r="Q88" i="1" s="1"/>
  <c r="Q110" i="1" s="1"/>
  <c r="Q132" i="1" s="1"/>
  <c r="Q154" i="1" s="1"/>
  <c r="R66" i="1"/>
  <c r="R88" i="1" s="1"/>
  <c r="S66" i="1"/>
  <c r="S88" i="1" s="1"/>
  <c r="T66" i="1"/>
  <c r="T88" i="1" s="1"/>
  <c r="T110" i="1" s="1"/>
  <c r="T132" i="1" s="1"/>
  <c r="T154" i="1" s="1"/>
  <c r="U66" i="1"/>
  <c r="U88" i="1" s="1"/>
  <c r="V66" i="1"/>
  <c r="V88" i="1" s="1"/>
  <c r="W66" i="1"/>
  <c r="W88" i="1" s="1"/>
  <c r="W110" i="1" s="1"/>
  <c r="W132" i="1" s="1"/>
  <c r="W154" i="1" s="1"/>
  <c r="X66" i="1"/>
  <c r="X88" i="1" s="1"/>
  <c r="X110" i="1" s="1"/>
  <c r="X132" i="1" s="1"/>
  <c r="X154" i="1" s="1"/>
  <c r="Y66" i="1"/>
  <c r="Z66" i="1"/>
  <c r="F114" i="1" l="1"/>
  <c r="F136" i="1" s="1"/>
  <c r="G102" i="1"/>
  <c r="G124" i="1" s="1"/>
  <c r="G146" i="1" s="1"/>
  <c r="R110" i="1"/>
  <c r="R132" i="1" s="1"/>
  <c r="R154" i="1" s="1"/>
  <c r="H108" i="1"/>
  <c r="H130" i="1" s="1"/>
  <c r="H152" i="1" s="1"/>
  <c r="T108" i="1"/>
  <c r="T130" i="1" s="1"/>
  <c r="T152" i="1" s="1"/>
  <c r="H102" i="1"/>
  <c r="H124" i="1" s="1"/>
  <c r="H146" i="1" s="1"/>
  <c r="I102" i="1"/>
  <c r="I124" i="1" s="1"/>
  <c r="I146" i="1" s="1"/>
  <c r="H110" i="1"/>
  <c r="H132" i="1" s="1"/>
  <c r="H154" i="1" s="1"/>
  <c r="Q108" i="1"/>
  <c r="Q130" i="1" s="1"/>
  <c r="Q152" i="1" s="1"/>
  <c r="U108" i="1"/>
  <c r="U130" i="1" s="1"/>
  <c r="U152" i="1" s="1"/>
  <c r="S108" i="1"/>
  <c r="S130" i="1" s="1"/>
  <c r="S152" i="1" s="1"/>
  <c r="U110" i="1"/>
  <c r="U132" i="1" s="1"/>
  <c r="U154" i="1" s="1"/>
  <c r="L108" i="1"/>
  <c r="L130" i="1" s="1"/>
  <c r="L152" i="1" s="1"/>
  <c r="X108" i="1"/>
  <c r="X130" i="1" s="1"/>
  <c r="X152" i="1" s="1"/>
  <c r="J110" i="1"/>
  <c r="J132" i="1" s="1"/>
  <c r="J154" i="1" s="1"/>
  <c r="Z108" i="1"/>
  <c r="Z130" i="1" s="1"/>
  <c r="Z152" i="1" s="1"/>
  <c r="N108" i="1"/>
  <c r="N130" i="1" s="1"/>
  <c r="N152" i="1" s="1"/>
  <c r="V110" i="1"/>
  <c r="V132" i="1" s="1"/>
  <c r="V154" i="1" s="1"/>
  <c r="I110" i="1"/>
  <c r="I132" i="1" s="1"/>
  <c r="I154" i="1" s="1"/>
  <c r="Y108" i="1"/>
  <c r="Y130" i="1" s="1"/>
  <c r="Y152" i="1" s="1"/>
  <c r="M108" i="1"/>
  <c r="M130" i="1" s="1"/>
  <c r="M152" i="1" s="1"/>
  <c r="R102" i="1"/>
  <c r="R124" i="1" s="1"/>
  <c r="R146" i="1" s="1"/>
  <c r="S110" i="1"/>
  <c r="S132" i="1" s="1"/>
  <c r="S154" i="1" s="1"/>
  <c r="G110" i="1"/>
  <c r="G132" i="1" s="1"/>
  <c r="G154" i="1" s="1"/>
  <c r="W108" i="1"/>
  <c r="W130" i="1" s="1"/>
  <c r="W152" i="1" s="1"/>
  <c r="K108" i="1"/>
  <c r="K130" i="1" s="1"/>
  <c r="K152" i="1" s="1"/>
  <c r="O88" i="1"/>
  <c r="Q102" i="1"/>
  <c r="Q124" i="1" s="1"/>
  <c r="Q146" i="1" s="1"/>
  <c r="F110" i="1"/>
  <c r="F132" i="1" s="1"/>
  <c r="F154" i="1" s="1"/>
  <c r="V108" i="1"/>
  <c r="V130" i="1" s="1"/>
  <c r="V152" i="1" s="1"/>
  <c r="J108" i="1"/>
  <c r="J130" i="1" s="1"/>
  <c r="J152" i="1" s="1"/>
  <c r="Z88" i="1"/>
  <c r="N88" i="1"/>
  <c r="P102" i="1"/>
  <c r="P124" i="1" s="1"/>
  <c r="P146" i="1" s="1"/>
  <c r="Y88" i="1"/>
  <c r="M88" i="1"/>
  <c r="L88" i="1"/>
  <c r="Z102" i="1"/>
  <c r="Z124" i="1" s="1"/>
  <c r="Z146" i="1" s="1"/>
  <c r="N102" i="1"/>
  <c r="N124" i="1" s="1"/>
  <c r="N146" i="1" s="1"/>
  <c r="Y110" i="1" l="1"/>
  <c r="Y132" i="1" s="1"/>
  <c r="Y154" i="1" s="1"/>
  <c r="M110" i="1"/>
  <c r="M132" i="1" s="1"/>
  <c r="M154" i="1" s="1"/>
  <c r="N110" i="1"/>
  <c r="N132" i="1" s="1"/>
  <c r="N154" i="1" s="1"/>
  <c r="Z110" i="1"/>
  <c r="Z132" i="1" s="1"/>
  <c r="Z154" i="1" s="1"/>
  <c r="L110" i="1"/>
  <c r="L132" i="1" s="1"/>
  <c r="L154" i="1" s="1"/>
  <c r="O110" i="1"/>
  <c r="O132" i="1" s="1"/>
  <c r="O1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tc={A00E17CD-E39A-974F-8094-CA6C58A0B908}</author>
    <author>tc={D6D3065F-0093-284B-B168-8A58C25210EA}</author>
  </authors>
  <commentList>
    <comment ref="A8" authorId="0" shapeId="0" xr:uid="{A00E17CD-E39A-974F-8094-CA6C58A0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https://www.usda.gov/oce/commodity/projections/</t>
      </text>
    </comment>
    <comment ref="A158" authorId="1" shapeId="0" xr:uid="{D6D3065F-0093-284B-B168-8A58C25210E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https://www.usda.gov/oce/commodity/projections/</t>
      </text>
    </comment>
  </commentList>
</comments>
</file>

<file path=xl/sharedStrings.xml><?xml version="1.0" encoding="utf-8"?>
<sst xmlns="http://schemas.openxmlformats.org/spreadsheetml/2006/main" count="638" uniqueCount="58">
  <si>
    <t>Data from BSM</t>
  </si>
  <si>
    <t>FM.IMPORTS[Cotton]:y</t>
  </si>
  <si>
    <t>FM.Xport Dmand[Cotton]:y</t>
  </si>
  <si>
    <t>FM.Dom Dmand[Cotton]:y</t>
  </si>
  <si>
    <t xml:space="preserve">Data from USDA </t>
  </si>
  <si>
    <t>Item</t>
  </si>
  <si>
    <t>2018/19</t>
  </si>
  <si>
    <t>2019/20</t>
  </si>
  <si>
    <t>2020/21</t>
  </si>
  <si>
    <t>2021/22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</si>
  <si>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</si>
  <si>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</si>
  <si>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</si>
  <si>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</si>
  <si>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</si>
  <si>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</si>
  <si>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</si>
  <si>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</si>
  <si>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Imports</t>
  </si>
  <si>
    <t>Export</t>
  </si>
  <si>
    <t>domestic use</t>
  </si>
  <si>
    <t>Units = thousand bales</t>
  </si>
  <si>
    <t>1 bale = 500 lb = 0.25 US ton</t>
  </si>
  <si>
    <t>DATA from GCAM</t>
  </si>
  <si>
    <t>Note: negative value indicates net import. Positive value indicates net export</t>
  </si>
  <si>
    <t>SSP2-19</t>
  </si>
  <si>
    <t>USA</t>
  </si>
  <si>
    <t>FiberCrop</t>
  </si>
  <si>
    <t>Mt</t>
  </si>
  <si>
    <t>SSP2-26</t>
  </si>
  <si>
    <t>SSP2-45</t>
  </si>
  <si>
    <t>SSP2-60</t>
  </si>
  <si>
    <t>SSP2-Baseline</t>
  </si>
  <si>
    <t>Demand_crops_final</t>
  </si>
  <si>
    <t>FeedCrops</t>
  </si>
  <si>
    <t>FoodDemand_Crops</t>
  </si>
  <si>
    <t>NonFoodDemand_Crops</t>
  </si>
  <si>
    <t>CONVERSION OF GCAM TO BSM</t>
  </si>
  <si>
    <t>Cotton export</t>
  </si>
  <si>
    <t>Cotton Import</t>
  </si>
  <si>
    <t>Total demand</t>
  </si>
  <si>
    <t>-</t>
  </si>
  <si>
    <t>Conversion from MT to tonne (1 MT = 1,000,000 tonne)</t>
  </si>
  <si>
    <t>tonne</t>
  </si>
  <si>
    <t>Conversion from tonne to ton (1 metric tonne = 1.102310995 US ton )</t>
  </si>
  <si>
    <t>ton</t>
  </si>
  <si>
    <t>Conversion from ton to USDA unit ( 1 bale = 500 lb = 0.25 ton)</t>
  </si>
  <si>
    <t>USDA units</t>
  </si>
  <si>
    <t>Conversion from USDA unit to thousand USDA unirs ( thousand USDA unit = USDA unit/1000)</t>
  </si>
  <si>
    <t>thousand USDA</t>
  </si>
  <si>
    <t>FINAL COMPARISON</t>
  </si>
  <si>
    <t>CONVERTED GCAM DATA</t>
  </si>
  <si>
    <t>Unit</t>
  </si>
  <si>
    <t>tonnes</t>
  </si>
  <si>
    <t>Name</t>
  </si>
  <si>
    <t>USDA</t>
  </si>
  <si>
    <t>thous USDA</t>
  </si>
  <si>
    <t>Cotton lint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</si>
</sst>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Helv"/>
    </font>
    <font>
      <b/>
      <sz val="12"/>
      <color theme="1"/>
      <name val="Calibri (Body)"/>
    </font>
    <font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scheme val="minor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3" fillId="0" borderId="4" xfId="0" applyFont="1" applyBorder="1" applyAlignment="1">
      <alignment horizontal="left"/>
    </xf>
    <xf numFmtId="0" fontId="7" fillId="0" borderId="0" xfId="0" applyFont="1"/>
    <xf numFmtId="0" fontId="7" fillId="0" borderId="4" xfId="0" applyFont="1" applyBorder="1"/>
    <xf numFmtId="0" fontId="10" fillId="0" borderId="0" xfId="0" applyFont="1"/>
    <xf numFmtId="0" fontId="0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Border="1"/>
    <xf numFmtId="3" fontId="3" fillId="0" borderId="0" xfId="0" applyNumberFormat="1" applyFont="1" applyBorder="1"/>
    <xf numFmtId="0" fontId="7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5" xfId="0" applyFont="1" applyBorder="1"/>
    <xf numFmtId="0" fontId="11" fillId="0" borderId="4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siryapkina, Irina" id="{4A8960FE-CD70-504B-A253-FFDE506A331A}" userId="S::itsiryap@nrel.gov::4a5457c8-e5f7-44fc-8561-833f7932c3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0-02-06T18:09:14.50" personId="{4A8960FE-CD70-504B-A253-FFDE506A331A}" id="{A00E17CD-E39A-974F-8094-CA6C58A0B908}">
    <text>https://www.usda.gov/oce/commodity/projections/</text>
  </threadedComment>
  <threadedComment ref="A158" dT="2020-02-06T18:09:14.50" personId="{4A8960FE-CD70-504B-A253-FFDE506A331A}" id="{D6D3065F-0093-284B-B168-8A58C25210EA}">
    <text>https://www.usda.gov/oce/commodity/projections/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E730-0D35-2A4D-B9E2-F9066A027DE6}">
  <dimension ref="A1:Z191"/>
  <sheetViews>
    <sheetView tabSelected="1" topLeftCell="A19" workbookViewId="0">
      <selection activeCell="D29" sqref="D29:D31"/>
    </sheetView>
  </sheetViews>
  <sheetFormatPr baseColWidth="10" defaultRowHeight="16"/>
  <cols>
    <col min="1" max="1" width="25.5" customWidth="1"/>
    <col min="4" max="4" width="18.83203125" customWidth="1"/>
    <col min="5" max="5" width="14.5" customWidth="1"/>
  </cols>
  <sheetData>
    <row r="1" spans="1:15" ht="26">
      <c r="A1" s="1" t="s">
        <v>0</v>
      </c>
    </row>
    <row r="2" spans="1:1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</row>
    <row r="3" spans="1:15">
      <c r="A3" t="s">
        <v>1</v>
      </c>
      <c r="B3">
        <v>30</v>
      </c>
      <c r="C3">
        <v>5</v>
      </c>
      <c r="D3">
        <v>1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</row>
    <row r="4" spans="1:15">
      <c r="A4" t="s">
        <v>2</v>
      </c>
      <c r="B4">
        <v>8619</v>
      </c>
      <c r="C4">
        <v>14303</v>
      </c>
      <c r="D4">
        <v>15211</v>
      </c>
      <c r="E4">
        <v>14850</v>
      </c>
      <c r="F4">
        <v>16500</v>
      </c>
      <c r="G4">
        <v>16000</v>
      </c>
      <c r="H4">
        <v>16100</v>
      </c>
      <c r="I4">
        <v>16200</v>
      </c>
      <c r="J4">
        <v>16350</v>
      </c>
      <c r="K4">
        <v>16550</v>
      </c>
      <c r="L4">
        <v>16850</v>
      </c>
      <c r="M4">
        <v>17150</v>
      </c>
      <c r="N4">
        <v>17450</v>
      </c>
      <c r="O4">
        <v>17750</v>
      </c>
    </row>
    <row r="5" spans="1:15">
      <c r="A5" t="s">
        <v>3</v>
      </c>
      <c r="B5">
        <v>3425</v>
      </c>
      <c r="C5">
        <v>3221</v>
      </c>
      <c r="D5">
        <v>3198</v>
      </c>
      <c r="E5">
        <v>3370</v>
      </c>
      <c r="F5">
        <v>3400</v>
      </c>
      <c r="G5">
        <v>3400</v>
      </c>
      <c r="H5">
        <v>3400</v>
      </c>
      <c r="I5">
        <v>3400</v>
      </c>
      <c r="J5">
        <v>3400</v>
      </c>
      <c r="K5">
        <v>3400</v>
      </c>
      <c r="L5">
        <v>3400</v>
      </c>
      <c r="M5">
        <v>3400</v>
      </c>
      <c r="N5">
        <v>3400</v>
      </c>
      <c r="O5">
        <v>3400</v>
      </c>
    </row>
    <row r="8" spans="1:15" ht="26">
      <c r="A8" s="1" t="s">
        <v>4</v>
      </c>
    </row>
    <row r="10" spans="1:15">
      <c r="A10" s="2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12</v>
      </c>
      <c r="I10" s="3" t="s">
        <v>13</v>
      </c>
      <c r="J10" s="3" t="s">
        <v>14</v>
      </c>
      <c r="K10" s="3" t="s">
        <v>15</v>
      </c>
      <c r="L10" s="3" t="s">
        <v>16</v>
      </c>
      <c r="M10" s="3" t="s">
        <v>17</v>
      </c>
    </row>
    <row r="11" spans="1:15">
      <c r="A11" t="s">
        <v>18</v>
      </c>
      <c r="B11" s="4">
        <v>0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4">
        <v>5</v>
      </c>
      <c r="M11" s="4">
        <v>5</v>
      </c>
    </row>
    <row r="12" spans="1:15">
      <c r="A12" t="s">
        <v>19</v>
      </c>
      <c r="B12" s="4">
        <v>14092</v>
      </c>
      <c r="C12" s="4">
        <v>15825</v>
      </c>
      <c r="D12" s="4">
        <v>15450</v>
      </c>
      <c r="E12" s="4">
        <v>16350</v>
      </c>
      <c r="F12" s="4">
        <v>16950</v>
      </c>
      <c r="G12" s="4">
        <v>17100</v>
      </c>
      <c r="H12" s="4">
        <v>17250</v>
      </c>
      <c r="I12" s="4">
        <v>17400</v>
      </c>
      <c r="J12" s="4">
        <v>17600</v>
      </c>
      <c r="K12" s="4">
        <v>17850</v>
      </c>
      <c r="L12" s="4">
        <v>18150</v>
      </c>
      <c r="M12" s="4">
        <v>18475</v>
      </c>
    </row>
    <row r="13" spans="1:15">
      <c r="A13" t="s">
        <v>20</v>
      </c>
      <c r="B13" s="4">
        <v>2953</v>
      </c>
      <c r="C13" s="4">
        <v>2975</v>
      </c>
      <c r="D13" s="4">
        <v>3000</v>
      </c>
      <c r="E13" s="4">
        <v>3000</v>
      </c>
      <c r="F13" s="4">
        <v>3000</v>
      </c>
      <c r="G13" s="4">
        <v>3000</v>
      </c>
      <c r="H13" s="4">
        <v>3000</v>
      </c>
      <c r="I13" s="4">
        <v>3000</v>
      </c>
      <c r="J13" s="4">
        <v>3000</v>
      </c>
      <c r="K13" s="4">
        <v>3000</v>
      </c>
      <c r="L13" s="4">
        <v>3000</v>
      </c>
      <c r="M13" s="4">
        <v>3000</v>
      </c>
    </row>
    <row r="15" spans="1:15">
      <c r="A15" s="5" t="s">
        <v>21</v>
      </c>
    </row>
    <row r="16" spans="1:15">
      <c r="A16" s="5" t="s">
        <v>22</v>
      </c>
    </row>
    <row r="19" spans="1:26" ht="26">
      <c r="A19" s="1" t="s">
        <v>23</v>
      </c>
    </row>
    <row r="20" spans="1:26">
      <c r="A20" s="7" t="s">
        <v>24</v>
      </c>
    </row>
    <row r="21" spans="1:26">
      <c r="A21" s="7"/>
      <c r="F21" s="8">
        <v>1990</v>
      </c>
      <c r="G21" s="8">
        <v>2005</v>
      </c>
      <c r="H21" s="8">
        <v>2010</v>
      </c>
      <c r="I21" s="8">
        <v>2015</v>
      </c>
      <c r="J21" s="8">
        <v>2020</v>
      </c>
      <c r="K21" s="8">
        <v>2025</v>
      </c>
      <c r="L21" s="8">
        <v>2030</v>
      </c>
      <c r="M21" s="8">
        <v>2035</v>
      </c>
      <c r="N21" s="8">
        <v>2040</v>
      </c>
      <c r="O21" s="8">
        <v>2045</v>
      </c>
      <c r="P21" s="8">
        <v>2050</v>
      </c>
      <c r="Q21" s="8">
        <v>2055</v>
      </c>
      <c r="R21" s="8">
        <v>2060</v>
      </c>
      <c r="S21" s="8">
        <v>2065</v>
      </c>
      <c r="T21" s="8">
        <v>2070</v>
      </c>
      <c r="U21" s="8">
        <v>2075</v>
      </c>
      <c r="V21" s="8">
        <v>2080</v>
      </c>
      <c r="W21" s="8">
        <v>2085</v>
      </c>
      <c r="X21" s="8">
        <v>2090</v>
      </c>
      <c r="Y21" s="8">
        <v>2095</v>
      </c>
      <c r="Z21" s="8">
        <v>2100</v>
      </c>
    </row>
    <row r="22" spans="1:26">
      <c r="A22" t="s">
        <v>25</v>
      </c>
      <c r="B22" t="s">
        <v>26</v>
      </c>
      <c r="C22" t="s">
        <v>27</v>
      </c>
      <c r="D22" t="s">
        <v>27</v>
      </c>
      <c r="E22" t="s">
        <v>28</v>
      </c>
      <c r="F22">
        <v>1.675183243</v>
      </c>
      <c r="G22">
        <v>3.5113376999999999</v>
      </c>
      <c r="H22">
        <v>2.4780009000000001</v>
      </c>
      <c r="I22">
        <v>3.567814576</v>
      </c>
      <c r="J22">
        <v>3.6200350229999998</v>
      </c>
      <c r="K22">
        <v>3.66377701</v>
      </c>
      <c r="L22">
        <v>3.6467705829999999</v>
      </c>
      <c r="M22">
        <v>3.5829299140000002</v>
      </c>
      <c r="N22">
        <v>3.337972401</v>
      </c>
      <c r="O22">
        <v>2.8797799770000001</v>
      </c>
      <c r="P22">
        <v>2.3871740969999999</v>
      </c>
      <c r="Q22">
        <v>2.0251648109999998</v>
      </c>
      <c r="R22">
        <v>1.654491358</v>
      </c>
      <c r="S22">
        <v>1.5389131170000001</v>
      </c>
      <c r="T22">
        <v>1.496430457</v>
      </c>
      <c r="U22">
        <v>1.4867657320000001</v>
      </c>
      <c r="V22">
        <v>1.4451776890000001</v>
      </c>
      <c r="W22">
        <v>1.459823278</v>
      </c>
      <c r="X22">
        <v>1.4555891679999999</v>
      </c>
      <c r="Y22">
        <v>1.4969604000000001</v>
      </c>
      <c r="Z22">
        <v>1.485640149</v>
      </c>
    </row>
    <row r="23" spans="1:26">
      <c r="A23" t="s">
        <v>29</v>
      </c>
      <c r="B23" t="s">
        <v>26</v>
      </c>
      <c r="C23" t="s">
        <v>27</v>
      </c>
      <c r="D23" t="s">
        <v>27</v>
      </c>
      <c r="E23" t="s">
        <v>28</v>
      </c>
      <c r="F23">
        <v>1.675183243</v>
      </c>
      <c r="G23">
        <v>3.5113376999999999</v>
      </c>
      <c r="H23">
        <v>2.4780009000000001</v>
      </c>
      <c r="I23">
        <v>3.567814576</v>
      </c>
      <c r="J23">
        <v>3.6200350229999998</v>
      </c>
      <c r="K23">
        <v>3.6220311230000002</v>
      </c>
      <c r="L23">
        <v>3.5851069830000002</v>
      </c>
      <c r="M23">
        <v>3.5641157309999998</v>
      </c>
      <c r="N23">
        <v>3.4657516749999999</v>
      </c>
      <c r="O23">
        <v>3.2240364540000002</v>
      </c>
      <c r="P23">
        <v>2.8466554120000001</v>
      </c>
      <c r="Q23">
        <v>2.5826048419999998</v>
      </c>
      <c r="R23">
        <v>2.2296401650000002</v>
      </c>
      <c r="S23">
        <v>1.7698738620000001</v>
      </c>
      <c r="T23">
        <v>1.336100592</v>
      </c>
      <c r="U23">
        <v>1.158070025</v>
      </c>
      <c r="V23">
        <v>1.0948174239999999</v>
      </c>
      <c r="W23">
        <v>1.0651031390000001</v>
      </c>
      <c r="X23">
        <v>1.0090987819999999</v>
      </c>
      <c r="Y23">
        <v>1.0211724740000001</v>
      </c>
      <c r="Z23">
        <v>1.063069386</v>
      </c>
    </row>
    <row r="24" spans="1:26">
      <c r="A24" t="s">
        <v>30</v>
      </c>
      <c r="B24" t="s">
        <v>26</v>
      </c>
      <c r="C24" t="s">
        <v>27</v>
      </c>
      <c r="D24" t="s">
        <v>27</v>
      </c>
      <c r="E24" t="s">
        <v>28</v>
      </c>
      <c r="F24">
        <v>1.675183243</v>
      </c>
      <c r="G24">
        <v>3.5113376999999999</v>
      </c>
      <c r="H24">
        <v>2.4780009000000001</v>
      </c>
      <c r="I24">
        <v>3.567814576</v>
      </c>
      <c r="J24">
        <v>3.6200350229999998</v>
      </c>
      <c r="K24">
        <v>3.6220311230000002</v>
      </c>
      <c r="L24">
        <v>3.5851069830000002</v>
      </c>
      <c r="M24">
        <v>3.5228414190000001</v>
      </c>
      <c r="N24">
        <v>3.4432632089999999</v>
      </c>
      <c r="O24">
        <v>3.2960621739999998</v>
      </c>
      <c r="P24">
        <v>3.083379877</v>
      </c>
      <c r="Q24">
        <v>3.0547148709999998</v>
      </c>
      <c r="R24">
        <v>2.9480512820000002</v>
      </c>
      <c r="S24">
        <v>2.7838750659999998</v>
      </c>
      <c r="T24">
        <v>2.5553297599999998</v>
      </c>
      <c r="U24">
        <v>2.2613375809999998</v>
      </c>
      <c r="V24">
        <v>1.932514528</v>
      </c>
      <c r="W24">
        <v>1.617424373</v>
      </c>
      <c r="X24">
        <v>1.2979978780000001</v>
      </c>
      <c r="Y24">
        <v>0.94342332499999904</v>
      </c>
      <c r="Z24">
        <v>0.61375448300000002</v>
      </c>
    </row>
    <row r="25" spans="1:26">
      <c r="A25" t="s">
        <v>31</v>
      </c>
      <c r="B25" t="s">
        <v>26</v>
      </c>
      <c r="C25" t="s">
        <v>27</v>
      </c>
      <c r="D25" t="s">
        <v>27</v>
      </c>
      <c r="E25" t="s">
        <v>28</v>
      </c>
      <c r="F25">
        <v>1.675183243</v>
      </c>
      <c r="G25">
        <v>3.5113376999999999</v>
      </c>
      <c r="H25">
        <v>2.4780009000000001</v>
      </c>
      <c r="I25">
        <v>3.567814576</v>
      </c>
      <c r="J25">
        <v>3.6200350229999998</v>
      </c>
      <c r="K25">
        <v>3.6220311230000002</v>
      </c>
      <c r="L25">
        <v>3.5851069830000002</v>
      </c>
      <c r="M25">
        <v>3.4980433340000001</v>
      </c>
      <c r="N25">
        <v>3.3858085080000002</v>
      </c>
      <c r="O25">
        <v>3.2435187449999998</v>
      </c>
      <c r="P25">
        <v>3.0472918930000001</v>
      </c>
      <c r="Q25">
        <v>3.0358981410000001</v>
      </c>
      <c r="R25">
        <v>2.9683808759999999</v>
      </c>
      <c r="S25">
        <v>2.8625073749999999</v>
      </c>
      <c r="T25">
        <v>2.7296853840000002</v>
      </c>
      <c r="U25">
        <v>2.5798376699999999</v>
      </c>
      <c r="V25">
        <v>2.431771254</v>
      </c>
      <c r="W25">
        <v>2.2556574550000001</v>
      </c>
      <c r="X25">
        <v>2.0838296540000001</v>
      </c>
      <c r="Y25">
        <v>1.9079022480000001</v>
      </c>
      <c r="Z25">
        <v>1.7117107579999999</v>
      </c>
    </row>
    <row r="26" spans="1:26">
      <c r="A26" t="s">
        <v>32</v>
      </c>
      <c r="B26" t="s">
        <v>26</v>
      </c>
      <c r="C26" t="s">
        <v>27</v>
      </c>
      <c r="D26" t="s">
        <v>27</v>
      </c>
      <c r="E26" t="s">
        <v>28</v>
      </c>
      <c r="F26">
        <v>1.675183243</v>
      </c>
      <c r="G26">
        <v>3.5113376999999999</v>
      </c>
      <c r="H26">
        <v>2.4780009000000001</v>
      </c>
      <c r="I26">
        <v>3.567814576</v>
      </c>
      <c r="J26">
        <v>3.6200350229999998</v>
      </c>
      <c r="K26">
        <v>3.6220311230000002</v>
      </c>
      <c r="L26">
        <v>3.5851069830000002</v>
      </c>
      <c r="M26">
        <v>3.5303136099999999</v>
      </c>
      <c r="N26">
        <v>3.446467347</v>
      </c>
      <c r="O26">
        <v>3.3133461130000001</v>
      </c>
      <c r="P26">
        <v>3.1119734920000002</v>
      </c>
      <c r="Q26">
        <v>3.105202877</v>
      </c>
      <c r="R26">
        <v>3.0398755940000002</v>
      </c>
      <c r="S26">
        <v>2.9314226849999998</v>
      </c>
      <c r="T26">
        <v>2.803046186</v>
      </c>
      <c r="U26">
        <v>2.6541522940000002</v>
      </c>
      <c r="V26">
        <v>2.4959549660000002</v>
      </c>
      <c r="W26">
        <v>2.3270789920000001</v>
      </c>
      <c r="X26">
        <v>2.149807102</v>
      </c>
      <c r="Y26">
        <v>1.981609119</v>
      </c>
      <c r="Z26">
        <v>1.821715966</v>
      </c>
    </row>
    <row r="28" spans="1:26">
      <c r="A28" s="5" t="s">
        <v>33</v>
      </c>
      <c r="F28" s="8">
        <v>1990</v>
      </c>
      <c r="G28" s="8">
        <v>2005</v>
      </c>
      <c r="H28" s="8">
        <v>2010</v>
      </c>
      <c r="I28" s="8">
        <v>2015</v>
      </c>
      <c r="J28" s="8">
        <v>2020</v>
      </c>
      <c r="K28" s="8">
        <v>2025</v>
      </c>
      <c r="L28" s="8">
        <v>2030</v>
      </c>
      <c r="M28" s="8">
        <v>2035</v>
      </c>
      <c r="N28" s="8">
        <v>2040</v>
      </c>
      <c r="O28" s="8">
        <v>2045</v>
      </c>
      <c r="P28" s="8">
        <v>2050</v>
      </c>
      <c r="Q28" s="8">
        <v>2055</v>
      </c>
      <c r="R28" s="8">
        <v>2060</v>
      </c>
      <c r="S28" s="8">
        <v>2065</v>
      </c>
      <c r="T28" s="8">
        <v>2070</v>
      </c>
      <c r="U28" s="8">
        <v>2075</v>
      </c>
      <c r="V28" s="8">
        <v>2080</v>
      </c>
      <c r="W28" s="8">
        <v>2085</v>
      </c>
      <c r="X28" s="8">
        <v>2090</v>
      </c>
      <c r="Y28" s="8">
        <v>2095</v>
      </c>
      <c r="Z28" s="8">
        <v>2100</v>
      </c>
    </row>
    <row r="29" spans="1:26">
      <c r="A29" t="s">
        <v>32</v>
      </c>
      <c r="B29" t="s">
        <v>26</v>
      </c>
      <c r="C29" t="s">
        <v>27</v>
      </c>
      <c r="D29" t="s">
        <v>34</v>
      </c>
      <c r="E29" t="s">
        <v>28</v>
      </c>
      <c r="F29">
        <v>3.0049199999999998</v>
      </c>
      <c r="G29">
        <v>4.4733099999999997</v>
      </c>
      <c r="H29">
        <v>4.9524900000000001</v>
      </c>
      <c r="I29">
        <v>3.8320699999999999</v>
      </c>
      <c r="J29">
        <v>4.0051600000000001</v>
      </c>
      <c r="K29">
        <v>4.18954</v>
      </c>
      <c r="L29">
        <v>4.35161</v>
      </c>
      <c r="M29">
        <v>4.5112899999999998</v>
      </c>
      <c r="N29">
        <v>4.6537300000000004</v>
      </c>
      <c r="O29">
        <v>4.8137100000000004</v>
      </c>
      <c r="P29">
        <v>4.9928499999999998</v>
      </c>
      <c r="Q29">
        <v>5.0579599999999996</v>
      </c>
      <c r="R29">
        <v>5.1115000000000004</v>
      </c>
      <c r="S29">
        <v>5.1592900000000004</v>
      </c>
      <c r="T29">
        <v>5.1939500000000001</v>
      </c>
      <c r="U29">
        <v>5.2209199999999996</v>
      </c>
      <c r="V29">
        <v>5.2333100000000004</v>
      </c>
      <c r="W29">
        <v>5.2362500000000001</v>
      </c>
      <c r="X29">
        <v>5.2316000000000003</v>
      </c>
      <c r="Y29">
        <v>5.2098500000000003</v>
      </c>
      <c r="Z29">
        <v>5.1754300000000004</v>
      </c>
    </row>
    <row r="30" spans="1:26">
      <c r="A30" t="s">
        <v>32</v>
      </c>
      <c r="B30" t="s">
        <v>26</v>
      </c>
      <c r="C30" t="s">
        <v>27</v>
      </c>
      <c r="D30" t="s">
        <v>35</v>
      </c>
      <c r="E30" t="s">
        <v>28</v>
      </c>
      <c r="F30">
        <v>0.35323700000000002</v>
      </c>
      <c r="G30">
        <v>0.24038200000000001</v>
      </c>
      <c r="H30">
        <v>0.26278299999999999</v>
      </c>
      <c r="I30">
        <v>0.273621</v>
      </c>
      <c r="J30">
        <v>0.28471999999999997</v>
      </c>
      <c r="K30">
        <v>0.29589599999999999</v>
      </c>
      <c r="L30">
        <v>0.30657699999999999</v>
      </c>
      <c r="M30">
        <v>0.315942</v>
      </c>
      <c r="N30">
        <v>0.32461800000000002</v>
      </c>
      <c r="O30">
        <v>0.33257399999999998</v>
      </c>
      <c r="P30">
        <v>0.34013900000000002</v>
      </c>
      <c r="Q30">
        <v>0.34777000000000002</v>
      </c>
      <c r="R30">
        <v>0.35551300000000002</v>
      </c>
      <c r="S30">
        <v>0.362869</v>
      </c>
      <c r="T30">
        <v>0.36944700000000003</v>
      </c>
      <c r="U30">
        <v>0.37503300000000001</v>
      </c>
      <c r="V30">
        <v>0.37947399999999998</v>
      </c>
      <c r="W30">
        <v>0.382824</v>
      </c>
      <c r="X30">
        <v>0.385237</v>
      </c>
      <c r="Y30">
        <v>0.38679599999999997</v>
      </c>
      <c r="Z30">
        <v>0.38741199999999998</v>
      </c>
    </row>
    <row r="31" spans="1:26">
      <c r="A31" t="s">
        <v>32</v>
      </c>
      <c r="B31" t="s">
        <v>26</v>
      </c>
      <c r="C31" t="s">
        <v>27</v>
      </c>
      <c r="D31" t="s">
        <v>36</v>
      </c>
      <c r="E31" t="s">
        <v>28</v>
      </c>
      <c r="F31">
        <v>3.7352300000000001</v>
      </c>
      <c r="G31">
        <v>3.22492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25</v>
      </c>
      <c r="B32" t="s">
        <v>26</v>
      </c>
      <c r="C32" t="s">
        <v>27</v>
      </c>
      <c r="D32" t="s">
        <v>34</v>
      </c>
      <c r="E32" t="s">
        <v>28</v>
      </c>
      <c r="F32">
        <v>3.0049199999999998</v>
      </c>
      <c r="G32">
        <v>4.4733099999999997</v>
      </c>
      <c r="H32">
        <v>4.9524900000000001</v>
      </c>
      <c r="I32">
        <v>3.8320699999999999</v>
      </c>
      <c r="J32">
        <v>4.0051600000000001</v>
      </c>
      <c r="K32">
        <v>4.1975699999999998</v>
      </c>
      <c r="L32">
        <v>4.3530499999999996</v>
      </c>
      <c r="M32">
        <v>4.4988400000000004</v>
      </c>
      <c r="N32">
        <v>4.6554799999999998</v>
      </c>
      <c r="O32">
        <v>4.8577700000000004</v>
      </c>
      <c r="P32">
        <v>5.0655700000000001</v>
      </c>
      <c r="Q32">
        <v>5.1184700000000003</v>
      </c>
      <c r="R32">
        <v>5.15543</v>
      </c>
      <c r="S32">
        <v>5.2446400000000004</v>
      </c>
      <c r="T32">
        <v>5.3023499999999997</v>
      </c>
      <c r="U32">
        <v>5.3409500000000003</v>
      </c>
      <c r="V32">
        <v>5.3587899999999999</v>
      </c>
      <c r="W32">
        <v>5.3443399999999999</v>
      </c>
      <c r="X32">
        <v>5.3113200000000003</v>
      </c>
      <c r="Y32">
        <v>5.2698999999999998</v>
      </c>
      <c r="Z32">
        <v>5.2387100000000002</v>
      </c>
    </row>
    <row r="33" spans="1:26">
      <c r="A33" t="s">
        <v>25</v>
      </c>
      <c r="B33" t="s">
        <v>26</v>
      </c>
      <c r="C33" t="s">
        <v>27</v>
      </c>
      <c r="D33" t="s">
        <v>35</v>
      </c>
      <c r="E33" t="s">
        <v>28</v>
      </c>
      <c r="F33">
        <v>0.35323700000000002</v>
      </c>
      <c r="G33">
        <v>0.24038200000000001</v>
      </c>
      <c r="H33">
        <v>0.26278299999999999</v>
      </c>
      <c r="I33">
        <v>0.273621</v>
      </c>
      <c r="J33">
        <v>0.28471999999999997</v>
      </c>
      <c r="K33">
        <v>0.29581099999999999</v>
      </c>
      <c r="L33">
        <v>0.30638900000000002</v>
      </c>
      <c r="M33">
        <v>0.31533699999999998</v>
      </c>
      <c r="N33">
        <v>0.32299099999999997</v>
      </c>
      <c r="O33">
        <v>0.32944699999999999</v>
      </c>
      <c r="P33">
        <v>0.33536500000000002</v>
      </c>
      <c r="Q33">
        <v>0.34062900000000002</v>
      </c>
      <c r="R33">
        <v>0.34593600000000002</v>
      </c>
      <c r="S33">
        <v>0.353547</v>
      </c>
      <c r="T33">
        <v>0.36101899999999998</v>
      </c>
      <c r="U33">
        <v>0.36784600000000001</v>
      </c>
      <c r="V33">
        <v>0.37325599999999998</v>
      </c>
      <c r="W33">
        <v>0.37776100000000001</v>
      </c>
      <c r="X33">
        <v>0.38096799999999997</v>
      </c>
      <c r="Y33">
        <v>0.383324</v>
      </c>
      <c r="Z33">
        <v>0.38439099999999998</v>
      </c>
    </row>
    <row r="34" spans="1:26">
      <c r="A34" t="s">
        <v>25</v>
      </c>
      <c r="B34" t="s">
        <v>26</v>
      </c>
      <c r="C34" t="s">
        <v>27</v>
      </c>
      <c r="D34" t="s">
        <v>36</v>
      </c>
      <c r="E34" t="s">
        <v>28</v>
      </c>
      <c r="F34">
        <v>3.7352300000000001</v>
      </c>
      <c r="G34">
        <v>3.22492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>
      <c r="A35" t="s">
        <v>29</v>
      </c>
      <c r="B35" t="s">
        <v>26</v>
      </c>
      <c r="C35" t="s">
        <v>27</v>
      </c>
      <c r="D35" t="s">
        <v>34</v>
      </c>
      <c r="E35" t="s">
        <v>28</v>
      </c>
      <c r="F35">
        <v>3.0049199999999998</v>
      </c>
      <c r="G35">
        <v>4.4733099999999997</v>
      </c>
      <c r="H35">
        <v>4.9524900000000001</v>
      </c>
      <c r="I35">
        <v>3.8320699999999999</v>
      </c>
      <c r="J35">
        <v>4.0051600000000001</v>
      </c>
      <c r="K35">
        <v>4.18954</v>
      </c>
      <c r="L35">
        <v>4.35161</v>
      </c>
      <c r="M35">
        <v>4.5239799999999999</v>
      </c>
      <c r="N35">
        <v>4.6492399999999998</v>
      </c>
      <c r="O35">
        <v>4.8257899999999996</v>
      </c>
      <c r="P35">
        <v>5.0304200000000003</v>
      </c>
      <c r="Q35">
        <v>5.1196000000000002</v>
      </c>
      <c r="R35">
        <v>5.1934800000000001</v>
      </c>
      <c r="S35">
        <v>5.2406899999999998</v>
      </c>
      <c r="T35">
        <v>5.2652000000000001</v>
      </c>
      <c r="U35">
        <v>5.31846</v>
      </c>
      <c r="V35">
        <v>5.3642399999999997</v>
      </c>
      <c r="W35">
        <v>5.3907299999999996</v>
      </c>
      <c r="X35">
        <v>5.3938300000000003</v>
      </c>
      <c r="Y35">
        <v>5.3631099999999998</v>
      </c>
      <c r="Z35">
        <v>5.2222600000000003</v>
      </c>
    </row>
    <row r="36" spans="1:26">
      <c r="A36" t="s">
        <v>29</v>
      </c>
      <c r="B36" t="s">
        <v>26</v>
      </c>
      <c r="C36" t="s">
        <v>27</v>
      </c>
      <c r="D36" t="s">
        <v>35</v>
      </c>
      <c r="E36" t="s">
        <v>28</v>
      </c>
      <c r="F36">
        <v>0.35323700000000002</v>
      </c>
      <c r="G36">
        <v>0.24038200000000001</v>
      </c>
      <c r="H36">
        <v>0.26278299999999999</v>
      </c>
      <c r="I36">
        <v>0.273621</v>
      </c>
      <c r="J36">
        <v>0.28471999999999997</v>
      </c>
      <c r="K36">
        <v>0.29589599999999999</v>
      </c>
      <c r="L36">
        <v>0.30657699999999999</v>
      </c>
      <c r="M36">
        <v>0.315745</v>
      </c>
      <c r="N36">
        <v>0.323936</v>
      </c>
      <c r="O36">
        <v>0.33117799999999997</v>
      </c>
      <c r="P36">
        <v>0.33788600000000002</v>
      </c>
      <c r="Q36">
        <v>0.344138</v>
      </c>
      <c r="R36">
        <v>0.35028100000000001</v>
      </c>
      <c r="S36">
        <v>0.35521399999999997</v>
      </c>
      <c r="T36">
        <v>0.35930600000000001</v>
      </c>
      <c r="U36">
        <v>0.36493399999999998</v>
      </c>
      <c r="V36">
        <v>0.37050300000000003</v>
      </c>
      <c r="W36">
        <v>0.37524800000000003</v>
      </c>
      <c r="X36">
        <v>0.37868200000000002</v>
      </c>
      <c r="Y36">
        <v>0.38142700000000002</v>
      </c>
      <c r="Z36">
        <v>0.382214</v>
      </c>
    </row>
    <row r="37" spans="1:26">
      <c r="A37" t="s">
        <v>29</v>
      </c>
      <c r="B37" t="s">
        <v>26</v>
      </c>
      <c r="C37" t="s">
        <v>27</v>
      </c>
      <c r="D37" t="s">
        <v>36</v>
      </c>
      <c r="E37" t="s">
        <v>28</v>
      </c>
      <c r="F37">
        <v>3.7352300000000001</v>
      </c>
      <c r="G37">
        <v>3.22492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 t="s">
        <v>30</v>
      </c>
      <c r="B38" t="s">
        <v>26</v>
      </c>
      <c r="C38" t="s">
        <v>27</v>
      </c>
      <c r="D38" t="s">
        <v>34</v>
      </c>
      <c r="E38" t="s">
        <v>28</v>
      </c>
      <c r="F38">
        <v>3.0049199999999998</v>
      </c>
      <c r="G38">
        <v>4.4733099999999997</v>
      </c>
      <c r="H38">
        <v>4.9524900000000001</v>
      </c>
      <c r="I38">
        <v>3.8320699999999999</v>
      </c>
      <c r="J38">
        <v>4.0051600000000001</v>
      </c>
      <c r="K38">
        <v>4.18954</v>
      </c>
      <c r="L38">
        <v>4.35161</v>
      </c>
      <c r="M38">
        <v>4.5428499999999996</v>
      </c>
      <c r="N38">
        <v>4.6938500000000003</v>
      </c>
      <c r="O38">
        <v>4.8567600000000004</v>
      </c>
      <c r="P38">
        <v>5.0276699999999996</v>
      </c>
      <c r="Q38">
        <v>5.0804</v>
      </c>
      <c r="R38">
        <v>5.13436</v>
      </c>
      <c r="S38">
        <v>5.1762600000000001</v>
      </c>
      <c r="T38">
        <v>5.21936</v>
      </c>
      <c r="U38">
        <v>5.2611499999999998</v>
      </c>
      <c r="V38">
        <v>5.2962600000000002</v>
      </c>
      <c r="W38">
        <v>5.3023699999999998</v>
      </c>
      <c r="X38">
        <v>5.3346999999999998</v>
      </c>
      <c r="Y38">
        <v>5.3525</v>
      </c>
      <c r="Z38">
        <v>5.3584500000000004</v>
      </c>
    </row>
    <row r="39" spans="1:26">
      <c r="A39" t="s">
        <v>30</v>
      </c>
      <c r="B39" t="s">
        <v>26</v>
      </c>
      <c r="C39" t="s">
        <v>27</v>
      </c>
      <c r="D39" t="s">
        <v>35</v>
      </c>
      <c r="E39" t="s">
        <v>28</v>
      </c>
      <c r="F39">
        <v>0.35323700000000002</v>
      </c>
      <c r="G39">
        <v>0.24038200000000001</v>
      </c>
      <c r="H39">
        <v>0.26278299999999999</v>
      </c>
      <c r="I39">
        <v>0.273621</v>
      </c>
      <c r="J39">
        <v>0.28471999999999997</v>
      </c>
      <c r="K39">
        <v>0.29589599999999999</v>
      </c>
      <c r="L39">
        <v>0.30657699999999999</v>
      </c>
      <c r="M39">
        <v>0.31587700000000002</v>
      </c>
      <c r="N39">
        <v>0.32446599999999998</v>
      </c>
      <c r="O39">
        <v>0.33228000000000002</v>
      </c>
      <c r="P39">
        <v>0.33965800000000002</v>
      </c>
      <c r="Q39">
        <v>0.34703299999999998</v>
      </c>
      <c r="R39">
        <v>0.35448800000000003</v>
      </c>
      <c r="S39">
        <v>0.36139300000000002</v>
      </c>
      <c r="T39">
        <v>0.367365</v>
      </c>
      <c r="U39">
        <v>0.37221199999999999</v>
      </c>
      <c r="V39">
        <v>0.37585000000000002</v>
      </c>
      <c r="W39">
        <v>0.378332</v>
      </c>
      <c r="X39">
        <v>0.38007400000000002</v>
      </c>
      <c r="Y39">
        <v>0.380581</v>
      </c>
      <c r="Z39">
        <v>0.38013200000000003</v>
      </c>
    </row>
    <row r="40" spans="1:26">
      <c r="A40" t="s">
        <v>30</v>
      </c>
      <c r="B40" t="s">
        <v>26</v>
      </c>
      <c r="C40" t="s">
        <v>27</v>
      </c>
      <c r="D40" t="s">
        <v>36</v>
      </c>
      <c r="E40" t="s">
        <v>28</v>
      </c>
      <c r="F40">
        <v>3.7352300000000001</v>
      </c>
      <c r="G40">
        <v>3.22492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t="s">
        <v>31</v>
      </c>
      <c r="B41" t="s">
        <v>26</v>
      </c>
      <c r="C41" t="s">
        <v>27</v>
      </c>
      <c r="D41" t="s">
        <v>34</v>
      </c>
      <c r="E41" t="s">
        <v>28</v>
      </c>
      <c r="F41">
        <v>3.0049199999999998</v>
      </c>
      <c r="G41">
        <v>4.4733099999999997</v>
      </c>
      <c r="H41">
        <v>4.9524900000000001</v>
      </c>
      <c r="I41">
        <v>3.8320699999999999</v>
      </c>
      <c r="J41">
        <v>4.0051600000000001</v>
      </c>
      <c r="K41">
        <v>4.18954</v>
      </c>
      <c r="L41">
        <v>4.35161</v>
      </c>
      <c r="M41">
        <v>4.5492999999999997</v>
      </c>
      <c r="N41">
        <v>4.7168799999999997</v>
      </c>
      <c r="O41">
        <v>4.8845099999999997</v>
      </c>
      <c r="P41">
        <v>5.0531499999999996</v>
      </c>
      <c r="Q41">
        <v>5.1090799999999996</v>
      </c>
      <c r="R41">
        <v>5.1621899999999998</v>
      </c>
      <c r="S41">
        <v>5.2063499999999996</v>
      </c>
      <c r="T41">
        <v>5.2425100000000002</v>
      </c>
      <c r="U41">
        <v>5.2651899999999996</v>
      </c>
      <c r="V41">
        <v>5.2587200000000003</v>
      </c>
      <c r="W41">
        <v>5.2609399999999997</v>
      </c>
      <c r="X41">
        <v>5.2422199999999997</v>
      </c>
      <c r="Y41">
        <v>5.2110599999999998</v>
      </c>
      <c r="Z41">
        <v>5.1762100000000002</v>
      </c>
    </row>
    <row r="42" spans="1:26">
      <c r="A42" t="s">
        <v>31</v>
      </c>
      <c r="B42" t="s">
        <v>26</v>
      </c>
      <c r="C42" t="s">
        <v>27</v>
      </c>
      <c r="D42" t="s">
        <v>35</v>
      </c>
      <c r="E42" t="s">
        <v>28</v>
      </c>
      <c r="F42">
        <v>0.35323700000000002</v>
      </c>
      <c r="G42">
        <v>0.24038200000000001</v>
      </c>
      <c r="H42">
        <v>0.26278299999999999</v>
      </c>
      <c r="I42">
        <v>0.273621</v>
      </c>
      <c r="J42">
        <v>0.28471999999999997</v>
      </c>
      <c r="K42">
        <v>0.29589599999999999</v>
      </c>
      <c r="L42">
        <v>0.30657699999999999</v>
      </c>
      <c r="M42">
        <v>0.31594299999999997</v>
      </c>
      <c r="N42">
        <v>0.32461800000000002</v>
      </c>
      <c r="O42">
        <v>0.33256200000000002</v>
      </c>
      <c r="P42">
        <v>0.34010400000000002</v>
      </c>
      <c r="Q42">
        <v>0.34769</v>
      </c>
      <c r="R42">
        <v>0.355383</v>
      </c>
      <c r="S42">
        <v>0.362674</v>
      </c>
      <c r="T42">
        <v>0.369195</v>
      </c>
      <c r="U42">
        <v>0.37468800000000002</v>
      </c>
      <c r="V42">
        <v>0.37901699999999999</v>
      </c>
      <c r="W42">
        <v>0.38223200000000002</v>
      </c>
      <c r="X42">
        <v>0.384492</v>
      </c>
      <c r="Y42">
        <v>0.38580799999999998</v>
      </c>
      <c r="Z42">
        <v>0.38611600000000001</v>
      </c>
    </row>
    <row r="43" spans="1:26">
      <c r="A43" t="s">
        <v>31</v>
      </c>
      <c r="B43" t="s">
        <v>26</v>
      </c>
      <c r="C43" t="s">
        <v>27</v>
      </c>
      <c r="D43" t="s">
        <v>36</v>
      </c>
      <c r="E43" t="s">
        <v>28</v>
      </c>
      <c r="F43">
        <v>3.7352300000000001</v>
      </c>
      <c r="G43">
        <v>3.22492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5" spans="1:26" ht="26">
      <c r="A45" s="1" t="s">
        <v>37</v>
      </c>
    </row>
    <row r="47" spans="1:26">
      <c r="A47" s="6" t="s">
        <v>38</v>
      </c>
      <c r="F47" s="8">
        <v>1990</v>
      </c>
      <c r="G47" s="8">
        <v>2005</v>
      </c>
      <c r="H47" s="8">
        <v>2010</v>
      </c>
      <c r="I47" s="8">
        <v>2015</v>
      </c>
      <c r="J47" s="8">
        <v>2020</v>
      </c>
      <c r="K47" s="8">
        <v>2025</v>
      </c>
      <c r="L47" s="8">
        <v>2030</v>
      </c>
      <c r="M47" s="8">
        <v>2035</v>
      </c>
      <c r="N47" s="8">
        <v>2040</v>
      </c>
      <c r="O47" s="8">
        <v>2045</v>
      </c>
      <c r="P47" s="8">
        <v>2050</v>
      </c>
      <c r="Q47" s="8">
        <v>2055</v>
      </c>
      <c r="R47" s="8">
        <v>2060</v>
      </c>
      <c r="S47" s="8">
        <v>2065</v>
      </c>
      <c r="T47" s="8">
        <v>2070</v>
      </c>
      <c r="U47" s="8">
        <v>2075</v>
      </c>
      <c r="V47" s="8">
        <v>2080</v>
      </c>
      <c r="W47" s="8">
        <v>2085</v>
      </c>
      <c r="X47" s="8">
        <v>2090</v>
      </c>
      <c r="Y47" s="8">
        <v>2095</v>
      </c>
      <c r="Z47" s="8">
        <v>2100</v>
      </c>
    </row>
    <row r="48" spans="1:26">
      <c r="A48" t="s">
        <v>25</v>
      </c>
      <c r="B48" t="s">
        <v>26</v>
      </c>
      <c r="C48" t="s">
        <v>27</v>
      </c>
      <c r="D48" t="s">
        <v>27</v>
      </c>
      <c r="E48" t="s">
        <v>28</v>
      </c>
      <c r="F48">
        <v>1.675183243</v>
      </c>
      <c r="G48">
        <v>3.5113376999999999</v>
      </c>
      <c r="H48">
        <v>2.4780009000000001</v>
      </c>
      <c r="I48">
        <v>3.567814576</v>
      </c>
      <c r="J48">
        <v>3.6200350229999998</v>
      </c>
      <c r="K48">
        <v>3.66377701</v>
      </c>
      <c r="L48">
        <v>3.6467705829999999</v>
      </c>
      <c r="M48">
        <v>3.5829299140000002</v>
      </c>
      <c r="N48">
        <v>3.337972401</v>
      </c>
      <c r="O48">
        <v>2.8797799770000001</v>
      </c>
      <c r="P48">
        <v>2.3871740969999999</v>
      </c>
      <c r="Q48">
        <v>2.0251648109999998</v>
      </c>
      <c r="R48">
        <v>1.654491358</v>
      </c>
      <c r="S48">
        <v>1.5389131170000001</v>
      </c>
      <c r="T48">
        <v>1.496430457</v>
      </c>
      <c r="U48">
        <v>1.4867657320000001</v>
      </c>
      <c r="V48">
        <v>1.4451776890000001</v>
      </c>
      <c r="W48">
        <v>1.459823278</v>
      </c>
      <c r="X48">
        <v>1.4555891679999999</v>
      </c>
      <c r="Y48">
        <v>1.4969604000000001</v>
      </c>
      <c r="Z48">
        <v>1.485640149</v>
      </c>
    </row>
    <row r="49" spans="1:26">
      <c r="A49" t="s">
        <v>29</v>
      </c>
      <c r="B49" t="s">
        <v>26</v>
      </c>
      <c r="C49" t="s">
        <v>27</v>
      </c>
      <c r="D49" t="s">
        <v>27</v>
      </c>
      <c r="E49" t="s">
        <v>28</v>
      </c>
      <c r="F49">
        <v>1.675183243</v>
      </c>
      <c r="G49">
        <v>3.5113376999999999</v>
      </c>
      <c r="H49">
        <v>2.4780009000000001</v>
      </c>
      <c r="I49">
        <v>3.567814576</v>
      </c>
      <c r="J49">
        <v>3.6200350229999998</v>
      </c>
      <c r="K49">
        <v>3.6220311230000002</v>
      </c>
      <c r="L49">
        <v>3.5851069830000002</v>
      </c>
      <c r="M49">
        <v>3.5641157309999998</v>
      </c>
      <c r="N49">
        <v>3.4657516749999999</v>
      </c>
      <c r="O49">
        <v>3.2240364540000002</v>
      </c>
      <c r="P49">
        <v>2.8466554120000001</v>
      </c>
      <c r="Q49">
        <v>2.5826048419999998</v>
      </c>
      <c r="R49">
        <v>2.2296401650000002</v>
      </c>
      <c r="S49">
        <v>1.7698738620000001</v>
      </c>
      <c r="T49">
        <v>1.336100592</v>
      </c>
      <c r="U49">
        <v>1.158070025</v>
      </c>
      <c r="V49">
        <v>1.0948174239999999</v>
      </c>
      <c r="W49">
        <v>1.0651031390000001</v>
      </c>
      <c r="X49">
        <v>1.0090987819999999</v>
      </c>
      <c r="Y49">
        <v>1.0211724740000001</v>
      </c>
      <c r="Z49">
        <v>1.063069386</v>
      </c>
    </row>
    <row r="50" spans="1:26">
      <c r="A50" t="s">
        <v>30</v>
      </c>
      <c r="B50" t="s">
        <v>26</v>
      </c>
      <c r="C50" t="s">
        <v>27</v>
      </c>
      <c r="D50" t="s">
        <v>27</v>
      </c>
      <c r="E50" t="s">
        <v>28</v>
      </c>
      <c r="F50">
        <v>1.675183243</v>
      </c>
      <c r="G50">
        <v>3.5113376999999999</v>
      </c>
      <c r="H50">
        <v>2.4780009000000001</v>
      </c>
      <c r="I50">
        <v>3.567814576</v>
      </c>
      <c r="J50">
        <v>3.6200350229999998</v>
      </c>
      <c r="K50">
        <v>3.6220311230000002</v>
      </c>
      <c r="L50">
        <v>3.5851069830000002</v>
      </c>
      <c r="M50">
        <v>3.5228414190000001</v>
      </c>
      <c r="N50">
        <v>3.4432632089999999</v>
      </c>
      <c r="O50">
        <v>3.2960621739999998</v>
      </c>
      <c r="P50">
        <v>3.083379877</v>
      </c>
      <c r="Q50">
        <v>3.0547148709999998</v>
      </c>
      <c r="R50">
        <v>2.9480512820000002</v>
      </c>
      <c r="S50">
        <v>2.7838750659999998</v>
      </c>
      <c r="T50">
        <v>2.5553297599999998</v>
      </c>
      <c r="U50">
        <v>2.2613375809999998</v>
      </c>
      <c r="V50">
        <v>1.932514528</v>
      </c>
      <c r="W50">
        <v>1.617424373</v>
      </c>
      <c r="X50">
        <v>1.2979978780000001</v>
      </c>
      <c r="Y50">
        <v>0.94342332499999904</v>
      </c>
      <c r="Z50">
        <v>0.61375448300000002</v>
      </c>
    </row>
    <row r="51" spans="1:26">
      <c r="A51" t="s">
        <v>31</v>
      </c>
      <c r="B51" t="s">
        <v>26</v>
      </c>
      <c r="C51" t="s">
        <v>27</v>
      </c>
      <c r="D51" t="s">
        <v>27</v>
      </c>
      <c r="E51" t="s">
        <v>28</v>
      </c>
      <c r="F51">
        <v>1.675183243</v>
      </c>
      <c r="G51">
        <v>3.5113376999999999</v>
      </c>
      <c r="H51">
        <v>2.4780009000000001</v>
      </c>
      <c r="I51">
        <v>3.567814576</v>
      </c>
      <c r="J51">
        <v>3.6200350229999998</v>
      </c>
      <c r="K51">
        <v>3.6220311230000002</v>
      </c>
      <c r="L51">
        <v>3.5851069830000002</v>
      </c>
      <c r="M51">
        <v>3.4980433340000001</v>
      </c>
      <c r="N51">
        <v>3.3858085080000002</v>
      </c>
      <c r="O51">
        <v>3.2435187449999998</v>
      </c>
      <c r="P51">
        <v>3.0472918930000001</v>
      </c>
      <c r="Q51">
        <v>3.0358981410000001</v>
      </c>
      <c r="R51">
        <v>2.9683808759999999</v>
      </c>
      <c r="S51">
        <v>2.8625073749999999</v>
      </c>
      <c r="T51">
        <v>2.7296853840000002</v>
      </c>
      <c r="U51">
        <v>2.5798376699999999</v>
      </c>
      <c r="V51">
        <v>2.431771254</v>
      </c>
      <c r="W51">
        <v>2.2556574550000001</v>
      </c>
      <c r="X51">
        <v>2.0838296540000001</v>
      </c>
      <c r="Y51">
        <v>1.9079022480000001</v>
      </c>
      <c r="Z51">
        <v>1.7117107579999999</v>
      </c>
    </row>
    <row r="52" spans="1:26">
      <c r="A52" t="s">
        <v>32</v>
      </c>
      <c r="B52" t="s">
        <v>26</v>
      </c>
      <c r="C52" t="s">
        <v>27</v>
      </c>
      <c r="D52" t="s">
        <v>27</v>
      </c>
      <c r="E52" t="s">
        <v>28</v>
      </c>
      <c r="F52">
        <v>1.675183243</v>
      </c>
      <c r="G52">
        <v>3.5113376999999999</v>
      </c>
      <c r="H52">
        <v>2.4780009000000001</v>
      </c>
      <c r="I52">
        <v>3.567814576</v>
      </c>
      <c r="J52">
        <v>3.6200350229999998</v>
      </c>
      <c r="K52">
        <v>3.6220311230000002</v>
      </c>
      <c r="L52">
        <v>3.5851069830000002</v>
      </c>
      <c r="M52">
        <v>3.5303136099999999</v>
      </c>
      <c r="N52">
        <v>3.446467347</v>
      </c>
      <c r="O52">
        <v>3.3133461130000001</v>
      </c>
      <c r="P52">
        <v>3.1119734920000002</v>
      </c>
      <c r="Q52">
        <v>3.105202877</v>
      </c>
      <c r="R52">
        <v>3.0398755940000002</v>
      </c>
      <c r="S52">
        <v>2.9314226849999998</v>
      </c>
      <c r="T52">
        <v>2.803046186</v>
      </c>
      <c r="U52">
        <v>2.6541522940000002</v>
      </c>
      <c r="V52">
        <v>2.4959549660000002</v>
      </c>
      <c r="W52">
        <v>2.3270789920000001</v>
      </c>
      <c r="X52">
        <v>2.149807102</v>
      </c>
      <c r="Y52">
        <v>1.981609119</v>
      </c>
      <c r="Z52">
        <v>1.821715966</v>
      </c>
    </row>
    <row r="54" spans="1:26">
      <c r="A54" s="5" t="s">
        <v>39</v>
      </c>
      <c r="F54" s="8">
        <v>1990</v>
      </c>
      <c r="G54" s="8">
        <v>2005</v>
      </c>
      <c r="H54" s="8">
        <v>2010</v>
      </c>
      <c r="I54" s="8">
        <v>2015</v>
      </c>
      <c r="J54" s="8">
        <v>2020</v>
      </c>
      <c r="K54" s="8">
        <v>2025</v>
      </c>
      <c r="L54" s="8">
        <v>2030</v>
      </c>
      <c r="M54" s="8">
        <v>2035</v>
      </c>
      <c r="N54" s="8">
        <v>2040</v>
      </c>
      <c r="O54" s="8">
        <v>2045</v>
      </c>
      <c r="P54" s="8">
        <v>2050</v>
      </c>
      <c r="Q54" s="8">
        <v>2055</v>
      </c>
      <c r="R54" s="8">
        <v>2060</v>
      </c>
      <c r="S54" s="8">
        <v>2065</v>
      </c>
      <c r="T54" s="8">
        <v>2070</v>
      </c>
      <c r="U54" s="8">
        <v>2075</v>
      </c>
      <c r="V54" s="8">
        <v>2080</v>
      </c>
      <c r="W54" s="8">
        <v>2085</v>
      </c>
      <c r="X54" s="8">
        <v>2090</v>
      </c>
      <c r="Y54" s="8">
        <v>2095</v>
      </c>
      <c r="Z54" s="8">
        <v>2100</v>
      </c>
    </row>
    <row r="55" spans="1:26">
      <c r="A55" t="s">
        <v>25</v>
      </c>
      <c r="B55" t="s">
        <v>26</v>
      </c>
      <c r="C55" t="s">
        <v>27</v>
      </c>
      <c r="D55" t="s">
        <v>27</v>
      </c>
      <c r="E55" t="s">
        <v>28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>
      <c r="A56" t="s">
        <v>29</v>
      </c>
      <c r="B56" t="s">
        <v>26</v>
      </c>
      <c r="C56" t="s">
        <v>27</v>
      </c>
      <c r="D56" t="s">
        <v>27</v>
      </c>
      <c r="E56" t="s">
        <v>28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>
      <c r="A57" t="s">
        <v>30</v>
      </c>
      <c r="B57" t="s">
        <v>26</v>
      </c>
      <c r="C57" t="s">
        <v>27</v>
      </c>
      <c r="D57" t="s">
        <v>27</v>
      </c>
      <c r="E57" t="s">
        <v>28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>
      <c r="A58" t="s">
        <v>31</v>
      </c>
      <c r="B58" t="s">
        <v>26</v>
      </c>
      <c r="C58" t="s">
        <v>27</v>
      </c>
      <c r="D58" t="s">
        <v>27</v>
      </c>
      <c r="E58" t="s">
        <v>28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>
      <c r="A59" t="s">
        <v>32</v>
      </c>
      <c r="B59" t="s">
        <v>26</v>
      </c>
      <c r="C59" t="s">
        <v>27</v>
      </c>
      <c r="D59" t="s">
        <v>27</v>
      </c>
      <c r="E59" t="s">
        <v>28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1" spans="1:26">
      <c r="A61" s="5" t="s">
        <v>40</v>
      </c>
      <c r="F61" s="8">
        <v>1990</v>
      </c>
      <c r="G61" s="8">
        <v>2005</v>
      </c>
      <c r="H61" s="8">
        <v>2010</v>
      </c>
      <c r="I61" s="8">
        <v>2015</v>
      </c>
      <c r="J61" s="8">
        <v>2020</v>
      </c>
      <c r="K61" s="8">
        <v>2025</v>
      </c>
      <c r="L61" s="8">
        <v>2030</v>
      </c>
      <c r="M61" s="8">
        <v>2035</v>
      </c>
      <c r="N61" s="8">
        <v>2040</v>
      </c>
      <c r="O61" s="8">
        <v>2045</v>
      </c>
      <c r="P61" s="8">
        <v>2050</v>
      </c>
      <c r="Q61" s="8">
        <v>2055</v>
      </c>
      <c r="R61" s="8">
        <v>2060</v>
      </c>
      <c r="S61" s="8">
        <v>2065</v>
      </c>
      <c r="T61" s="8">
        <v>2070</v>
      </c>
      <c r="U61" s="8">
        <v>2075</v>
      </c>
      <c r="V61" s="8">
        <v>2080</v>
      </c>
      <c r="W61" s="8">
        <v>2085</v>
      </c>
      <c r="X61" s="8">
        <v>2090</v>
      </c>
      <c r="Y61" s="8">
        <v>2095</v>
      </c>
      <c r="Z61" s="8">
        <v>2100</v>
      </c>
    </row>
    <row r="62" spans="1:26">
      <c r="A62" t="s">
        <v>25</v>
      </c>
      <c r="B62" t="s">
        <v>26</v>
      </c>
      <c r="C62" t="s">
        <v>27</v>
      </c>
      <c r="D62" t="s">
        <v>41</v>
      </c>
      <c r="E62" t="s">
        <v>28</v>
      </c>
      <c r="F62" s="21">
        <f>SUM(F32:F34)</f>
        <v>7.0933869999999999</v>
      </c>
      <c r="G62" s="21">
        <f t="shared" ref="G62:Z62" si="0">SUM(G32:G34)</f>
        <v>7.938612</v>
      </c>
      <c r="H62" s="21">
        <f t="shared" si="0"/>
        <v>5.2152729999999998</v>
      </c>
      <c r="I62" s="21">
        <f t="shared" si="0"/>
        <v>4.1056910000000002</v>
      </c>
      <c r="J62" s="21">
        <f t="shared" si="0"/>
        <v>4.2898800000000001</v>
      </c>
      <c r="K62" s="21">
        <f t="shared" si="0"/>
        <v>4.4933809999999994</v>
      </c>
      <c r="L62" s="21">
        <f t="shared" si="0"/>
        <v>4.6594389999999999</v>
      </c>
      <c r="M62" s="21">
        <f t="shared" si="0"/>
        <v>4.8141770000000008</v>
      </c>
      <c r="N62" s="21">
        <f t="shared" si="0"/>
        <v>4.9784709999999999</v>
      </c>
      <c r="O62" s="21">
        <f t="shared" si="0"/>
        <v>5.1872170000000004</v>
      </c>
      <c r="P62" s="21">
        <f t="shared" si="0"/>
        <v>5.4009350000000005</v>
      </c>
      <c r="Q62" s="21">
        <f t="shared" si="0"/>
        <v>5.4590990000000001</v>
      </c>
      <c r="R62" s="21">
        <f t="shared" si="0"/>
        <v>5.501366</v>
      </c>
      <c r="S62" s="21">
        <f t="shared" si="0"/>
        <v>5.5981870000000002</v>
      </c>
      <c r="T62" s="21">
        <f t="shared" si="0"/>
        <v>5.6633689999999994</v>
      </c>
      <c r="U62" s="21">
        <f t="shared" si="0"/>
        <v>5.7087960000000004</v>
      </c>
      <c r="V62" s="21">
        <f t="shared" si="0"/>
        <v>5.7320459999999995</v>
      </c>
      <c r="W62" s="21">
        <f t="shared" si="0"/>
        <v>5.7221010000000003</v>
      </c>
      <c r="X62" s="21">
        <f t="shared" si="0"/>
        <v>5.6922880000000005</v>
      </c>
      <c r="Y62" s="21">
        <f t="shared" si="0"/>
        <v>5.6532239999999998</v>
      </c>
      <c r="Z62" s="21">
        <f t="shared" si="0"/>
        <v>5.6231010000000001</v>
      </c>
    </row>
    <row r="63" spans="1:26">
      <c r="A63" t="s">
        <v>29</v>
      </c>
      <c r="B63" t="s">
        <v>26</v>
      </c>
      <c r="C63" t="s">
        <v>27</v>
      </c>
      <c r="D63" t="s">
        <v>41</v>
      </c>
      <c r="E63" t="s">
        <v>28</v>
      </c>
      <c r="F63" s="21">
        <f>SUM(F35:F37)</f>
        <v>7.0933869999999999</v>
      </c>
      <c r="G63" s="21">
        <f t="shared" ref="G63:Z63" si="1">SUM(G35:G37)</f>
        <v>7.938612</v>
      </c>
      <c r="H63" s="21">
        <f t="shared" si="1"/>
        <v>5.2152729999999998</v>
      </c>
      <c r="I63" s="21">
        <f t="shared" si="1"/>
        <v>4.1056910000000002</v>
      </c>
      <c r="J63" s="21">
        <f t="shared" si="1"/>
        <v>4.2898800000000001</v>
      </c>
      <c r="K63" s="21">
        <f t="shared" si="1"/>
        <v>4.485436</v>
      </c>
      <c r="L63" s="21">
        <f t="shared" si="1"/>
        <v>4.6581869999999999</v>
      </c>
      <c r="M63" s="21">
        <f t="shared" si="1"/>
        <v>4.8397249999999996</v>
      </c>
      <c r="N63" s="21">
        <f t="shared" si="1"/>
        <v>4.9731759999999996</v>
      </c>
      <c r="O63" s="21">
        <f t="shared" si="1"/>
        <v>5.1569679999999991</v>
      </c>
      <c r="P63" s="21">
        <f t="shared" si="1"/>
        <v>5.3683060000000005</v>
      </c>
      <c r="Q63" s="21">
        <f t="shared" si="1"/>
        <v>5.4637380000000002</v>
      </c>
      <c r="R63" s="21">
        <f t="shared" si="1"/>
        <v>5.5437609999999999</v>
      </c>
      <c r="S63" s="21">
        <f t="shared" si="1"/>
        <v>5.595904</v>
      </c>
      <c r="T63" s="21">
        <f t="shared" si="1"/>
        <v>5.6245060000000002</v>
      </c>
      <c r="U63" s="21">
        <f t="shared" si="1"/>
        <v>5.6833939999999998</v>
      </c>
      <c r="V63" s="21">
        <f t="shared" si="1"/>
        <v>5.7347429999999999</v>
      </c>
      <c r="W63" s="21">
        <f t="shared" si="1"/>
        <v>5.7659779999999996</v>
      </c>
      <c r="X63" s="21">
        <f t="shared" si="1"/>
        <v>5.7725120000000008</v>
      </c>
      <c r="Y63" s="21">
        <f t="shared" si="1"/>
        <v>5.7445370000000002</v>
      </c>
      <c r="Z63" s="21">
        <f t="shared" si="1"/>
        <v>5.6044740000000006</v>
      </c>
    </row>
    <row r="64" spans="1:26">
      <c r="A64" t="s">
        <v>30</v>
      </c>
      <c r="B64" t="s">
        <v>26</v>
      </c>
      <c r="C64" t="s">
        <v>27</v>
      </c>
      <c r="D64" t="s">
        <v>41</v>
      </c>
      <c r="E64" t="s">
        <v>28</v>
      </c>
      <c r="F64" s="21">
        <f>SUM(F38:F40)</f>
        <v>7.0933869999999999</v>
      </c>
      <c r="G64" s="21">
        <f t="shared" ref="G64:Z64" si="2">SUM(G38:G40)</f>
        <v>7.938612</v>
      </c>
      <c r="H64" s="21">
        <f t="shared" si="2"/>
        <v>5.2152729999999998</v>
      </c>
      <c r="I64" s="21">
        <f t="shared" si="2"/>
        <v>4.1056910000000002</v>
      </c>
      <c r="J64" s="21">
        <f t="shared" si="2"/>
        <v>4.2898800000000001</v>
      </c>
      <c r="K64" s="21">
        <f t="shared" si="2"/>
        <v>4.485436</v>
      </c>
      <c r="L64" s="21">
        <f t="shared" si="2"/>
        <v>4.6581869999999999</v>
      </c>
      <c r="M64" s="21">
        <f t="shared" si="2"/>
        <v>4.858727</v>
      </c>
      <c r="N64" s="21">
        <f t="shared" si="2"/>
        <v>5.0183160000000004</v>
      </c>
      <c r="O64" s="21">
        <f t="shared" si="2"/>
        <v>5.1890400000000003</v>
      </c>
      <c r="P64" s="21">
        <f t="shared" si="2"/>
        <v>5.3673279999999997</v>
      </c>
      <c r="Q64" s="21">
        <f t="shared" si="2"/>
        <v>5.4274329999999997</v>
      </c>
      <c r="R64" s="21">
        <f t="shared" si="2"/>
        <v>5.4888479999999999</v>
      </c>
      <c r="S64" s="21">
        <f t="shared" si="2"/>
        <v>5.5376529999999997</v>
      </c>
      <c r="T64" s="21">
        <f t="shared" si="2"/>
        <v>5.5867250000000004</v>
      </c>
      <c r="U64" s="21">
        <f t="shared" si="2"/>
        <v>5.633362</v>
      </c>
      <c r="V64" s="21">
        <f t="shared" si="2"/>
        <v>5.67211</v>
      </c>
      <c r="W64" s="21">
        <f t="shared" si="2"/>
        <v>5.6807020000000001</v>
      </c>
      <c r="X64" s="21">
        <f t="shared" si="2"/>
        <v>5.7147740000000002</v>
      </c>
      <c r="Y64" s="21">
        <f t="shared" si="2"/>
        <v>5.7330810000000003</v>
      </c>
      <c r="Z64" s="21">
        <f t="shared" si="2"/>
        <v>5.7385820000000001</v>
      </c>
    </row>
    <row r="65" spans="1:26">
      <c r="A65" t="s">
        <v>31</v>
      </c>
      <c r="B65" t="s">
        <v>26</v>
      </c>
      <c r="C65" t="s">
        <v>27</v>
      </c>
      <c r="D65" t="s">
        <v>41</v>
      </c>
      <c r="E65" t="s">
        <v>28</v>
      </c>
      <c r="F65" s="21">
        <f>SUM(F41:F43)</f>
        <v>7.0933869999999999</v>
      </c>
      <c r="G65" s="21">
        <f t="shared" ref="G65:Z65" si="3">SUM(G41:G43)</f>
        <v>7.938612</v>
      </c>
      <c r="H65" s="21">
        <f t="shared" si="3"/>
        <v>5.2152729999999998</v>
      </c>
      <c r="I65" s="21">
        <f t="shared" si="3"/>
        <v>4.1056910000000002</v>
      </c>
      <c r="J65" s="21">
        <f t="shared" si="3"/>
        <v>4.2898800000000001</v>
      </c>
      <c r="K65" s="21">
        <f t="shared" si="3"/>
        <v>4.485436</v>
      </c>
      <c r="L65" s="21">
        <f t="shared" si="3"/>
        <v>4.6581869999999999</v>
      </c>
      <c r="M65" s="21">
        <f t="shared" si="3"/>
        <v>4.8652429999999995</v>
      </c>
      <c r="N65" s="21">
        <f t="shared" si="3"/>
        <v>5.0414979999999998</v>
      </c>
      <c r="O65" s="21">
        <f t="shared" si="3"/>
        <v>5.2170719999999999</v>
      </c>
      <c r="P65" s="21">
        <f t="shared" si="3"/>
        <v>5.3932539999999998</v>
      </c>
      <c r="Q65" s="21">
        <f t="shared" si="3"/>
        <v>5.4567699999999997</v>
      </c>
      <c r="R65" s="21">
        <f t="shared" si="3"/>
        <v>5.5175729999999996</v>
      </c>
      <c r="S65" s="21">
        <f t="shared" si="3"/>
        <v>5.5690239999999998</v>
      </c>
      <c r="T65" s="21">
        <f t="shared" si="3"/>
        <v>5.6117050000000006</v>
      </c>
      <c r="U65" s="21">
        <f t="shared" si="3"/>
        <v>5.6398779999999995</v>
      </c>
      <c r="V65" s="21">
        <f t="shared" si="3"/>
        <v>5.6377370000000004</v>
      </c>
      <c r="W65" s="21">
        <f t="shared" si="3"/>
        <v>5.6431719999999999</v>
      </c>
      <c r="X65" s="21">
        <f t="shared" si="3"/>
        <v>5.6267119999999995</v>
      </c>
      <c r="Y65" s="21">
        <f t="shared" si="3"/>
        <v>5.5968679999999997</v>
      </c>
      <c r="Z65" s="21">
        <f t="shared" si="3"/>
        <v>5.5623260000000005</v>
      </c>
    </row>
    <row r="66" spans="1:26">
      <c r="A66" t="s">
        <v>32</v>
      </c>
      <c r="B66" t="s">
        <v>26</v>
      </c>
      <c r="C66" t="s">
        <v>27</v>
      </c>
      <c r="D66" t="s">
        <v>41</v>
      </c>
      <c r="E66" t="s">
        <v>28</v>
      </c>
      <c r="F66" s="22">
        <f>SUM(F29:F31)</f>
        <v>7.0933869999999999</v>
      </c>
      <c r="G66" s="22">
        <f t="shared" ref="G66:Z66" si="4">SUM(G29:G31)</f>
        <v>7.938612</v>
      </c>
      <c r="H66" s="22">
        <f t="shared" si="4"/>
        <v>5.2152729999999998</v>
      </c>
      <c r="I66" s="22">
        <f t="shared" si="4"/>
        <v>4.1056910000000002</v>
      </c>
      <c r="J66" s="22">
        <f t="shared" si="4"/>
        <v>4.2898800000000001</v>
      </c>
      <c r="K66" s="22">
        <f t="shared" si="4"/>
        <v>4.485436</v>
      </c>
      <c r="L66" s="22">
        <f t="shared" si="4"/>
        <v>4.6581869999999999</v>
      </c>
      <c r="M66" s="22">
        <f t="shared" si="4"/>
        <v>4.8272319999999995</v>
      </c>
      <c r="N66" s="22">
        <f t="shared" si="4"/>
        <v>4.9783480000000004</v>
      </c>
      <c r="O66" s="22">
        <f t="shared" si="4"/>
        <v>5.1462840000000005</v>
      </c>
      <c r="P66" s="22">
        <f t="shared" si="4"/>
        <v>5.3329889999999995</v>
      </c>
      <c r="Q66" s="22">
        <f t="shared" si="4"/>
        <v>5.4057299999999993</v>
      </c>
      <c r="R66" s="22">
        <f t="shared" si="4"/>
        <v>5.4670130000000006</v>
      </c>
      <c r="S66" s="22">
        <f t="shared" si="4"/>
        <v>5.5221590000000003</v>
      </c>
      <c r="T66" s="22">
        <f t="shared" si="4"/>
        <v>5.5633970000000001</v>
      </c>
      <c r="U66" s="22">
        <f t="shared" si="4"/>
        <v>5.5959529999999997</v>
      </c>
      <c r="V66" s="22">
        <f t="shared" si="4"/>
        <v>5.6127840000000004</v>
      </c>
      <c r="W66" s="22">
        <f t="shared" si="4"/>
        <v>5.6190740000000003</v>
      </c>
      <c r="X66" s="22">
        <f t="shared" si="4"/>
        <v>5.6168370000000003</v>
      </c>
      <c r="Y66" s="22">
        <f t="shared" si="4"/>
        <v>5.5966460000000007</v>
      </c>
      <c r="Z66" s="22">
        <f t="shared" si="4"/>
        <v>5.5628420000000007</v>
      </c>
    </row>
    <row r="68" spans="1:26">
      <c r="A68" s="9" t="s">
        <v>42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>
      <c r="A69" s="6" t="s">
        <v>38</v>
      </c>
      <c r="F69" s="8">
        <v>1990</v>
      </c>
      <c r="G69" s="8">
        <v>2005</v>
      </c>
      <c r="H69" s="8">
        <v>2010</v>
      </c>
      <c r="I69" s="8">
        <v>2015</v>
      </c>
      <c r="J69" s="8">
        <v>2020</v>
      </c>
      <c r="K69" s="8">
        <v>2025</v>
      </c>
      <c r="L69" s="8">
        <v>2030</v>
      </c>
      <c r="M69" s="8">
        <v>2035</v>
      </c>
      <c r="N69" s="8">
        <v>2040</v>
      </c>
      <c r="O69" s="8">
        <v>2045</v>
      </c>
      <c r="P69" s="8">
        <v>2050</v>
      </c>
      <c r="Q69" s="8">
        <v>2055</v>
      </c>
      <c r="R69" s="8">
        <v>2060</v>
      </c>
      <c r="S69" s="8">
        <v>2065</v>
      </c>
      <c r="T69" s="8">
        <v>2070</v>
      </c>
      <c r="U69" s="8">
        <v>2075</v>
      </c>
      <c r="V69" s="8">
        <v>2080</v>
      </c>
      <c r="W69" s="8">
        <v>2085</v>
      </c>
      <c r="X69" s="8">
        <v>2090</v>
      </c>
      <c r="Y69" s="8">
        <v>2095</v>
      </c>
      <c r="Z69" s="8">
        <v>2100</v>
      </c>
    </row>
    <row r="70" spans="1:26" s="22" customFormat="1">
      <c r="A70" s="22" t="s">
        <v>25</v>
      </c>
      <c r="B70" s="22" t="s">
        <v>26</v>
      </c>
      <c r="C70" s="22" t="s">
        <v>27</v>
      </c>
      <c r="D70" s="22" t="s">
        <v>27</v>
      </c>
      <c r="E70" s="22" t="s">
        <v>43</v>
      </c>
      <c r="F70" s="24">
        <f>F48*1000000</f>
        <v>1675183.243</v>
      </c>
      <c r="G70" s="24">
        <f t="shared" ref="G70:Z74" si="5">G48*1000000</f>
        <v>3511337.6999999997</v>
      </c>
      <c r="H70" s="24">
        <f t="shared" si="5"/>
        <v>2478000.9</v>
      </c>
      <c r="I70" s="24">
        <f t="shared" si="5"/>
        <v>3567814.5759999999</v>
      </c>
      <c r="J70" s="24">
        <f t="shared" si="5"/>
        <v>3620035.0229999996</v>
      </c>
      <c r="K70" s="24">
        <f t="shared" si="5"/>
        <v>3663777.01</v>
      </c>
      <c r="L70" s="24">
        <f t="shared" si="5"/>
        <v>3646770.5830000001</v>
      </c>
      <c r="M70" s="24">
        <f t="shared" si="5"/>
        <v>3582929.9140000003</v>
      </c>
      <c r="N70" s="24">
        <f t="shared" si="5"/>
        <v>3337972.4010000001</v>
      </c>
      <c r="O70" s="24">
        <f t="shared" si="5"/>
        <v>2879779.977</v>
      </c>
      <c r="P70" s="24">
        <f t="shared" si="5"/>
        <v>2387174.0970000001</v>
      </c>
      <c r="Q70" s="24">
        <f t="shared" si="5"/>
        <v>2025164.8109999998</v>
      </c>
      <c r="R70" s="24">
        <f t="shared" si="5"/>
        <v>1654491.358</v>
      </c>
      <c r="S70" s="24">
        <f t="shared" si="5"/>
        <v>1538913.1170000001</v>
      </c>
      <c r="T70" s="24">
        <f t="shared" si="5"/>
        <v>1496430.4569999999</v>
      </c>
      <c r="U70" s="24">
        <f t="shared" si="5"/>
        <v>1486765.7320000001</v>
      </c>
      <c r="V70" s="24">
        <f t="shared" si="5"/>
        <v>1445177.689</v>
      </c>
      <c r="W70" s="24">
        <f t="shared" si="5"/>
        <v>1459823.2779999999</v>
      </c>
      <c r="X70" s="24">
        <f t="shared" si="5"/>
        <v>1455589.1679999998</v>
      </c>
      <c r="Y70" s="24">
        <f t="shared" si="5"/>
        <v>1496960.4000000001</v>
      </c>
      <c r="Z70" s="24">
        <f t="shared" si="5"/>
        <v>1485640.149</v>
      </c>
    </row>
    <row r="71" spans="1:26" s="22" customFormat="1">
      <c r="A71" s="22" t="s">
        <v>29</v>
      </c>
      <c r="B71" s="22" t="s">
        <v>26</v>
      </c>
      <c r="C71" s="22" t="s">
        <v>27</v>
      </c>
      <c r="D71" s="22" t="s">
        <v>27</v>
      </c>
      <c r="E71" s="22" t="s">
        <v>43</v>
      </c>
      <c r="F71" s="24">
        <f t="shared" ref="F71:U74" si="6">F49*1000000</f>
        <v>1675183.243</v>
      </c>
      <c r="G71" s="24">
        <f t="shared" si="6"/>
        <v>3511337.6999999997</v>
      </c>
      <c r="H71" s="24">
        <f t="shared" si="6"/>
        <v>2478000.9</v>
      </c>
      <c r="I71" s="24">
        <f t="shared" si="6"/>
        <v>3567814.5759999999</v>
      </c>
      <c r="J71" s="24">
        <f t="shared" si="6"/>
        <v>3620035.0229999996</v>
      </c>
      <c r="K71" s="24">
        <f t="shared" si="6"/>
        <v>3622031.1230000001</v>
      </c>
      <c r="L71" s="24">
        <f t="shared" si="6"/>
        <v>3585106.983</v>
      </c>
      <c r="M71" s="24">
        <f t="shared" si="6"/>
        <v>3564115.7309999997</v>
      </c>
      <c r="N71" s="24">
        <f t="shared" si="6"/>
        <v>3465751.6749999998</v>
      </c>
      <c r="O71" s="24">
        <f t="shared" si="6"/>
        <v>3224036.4540000004</v>
      </c>
      <c r="P71" s="24">
        <f t="shared" si="6"/>
        <v>2846655.412</v>
      </c>
      <c r="Q71" s="24">
        <f t="shared" si="6"/>
        <v>2582604.8419999997</v>
      </c>
      <c r="R71" s="24">
        <f t="shared" si="6"/>
        <v>2229640.165</v>
      </c>
      <c r="S71" s="24">
        <f t="shared" si="6"/>
        <v>1769873.862</v>
      </c>
      <c r="T71" s="24">
        <f t="shared" si="6"/>
        <v>1336100.5919999999</v>
      </c>
      <c r="U71" s="24">
        <f t="shared" si="6"/>
        <v>1158070.0249999999</v>
      </c>
      <c r="V71" s="24">
        <f t="shared" si="5"/>
        <v>1094817.4239999999</v>
      </c>
      <c r="W71" s="24">
        <f t="shared" si="5"/>
        <v>1065103.1390000002</v>
      </c>
      <c r="X71" s="24">
        <f t="shared" si="5"/>
        <v>1009098.7819999999</v>
      </c>
      <c r="Y71" s="24">
        <f t="shared" si="5"/>
        <v>1021172.4740000002</v>
      </c>
      <c r="Z71" s="24">
        <f t="shared" si="5"/>
        <v>1063069.3859999999</v>
      </c>
    </row>
    <row r="72" spans="1:26" s="22" customFormat="1">
      <c r="A72" s="22" t="s">
        <v>30</v>
      </c>
      <c r="B72" s="22" t="s">
        <v>26</v>
      </c>
      <c r="C72" s="22" t="s">
        <v>27</v>
      </c>
      <c r="D72" s="22" t="s">
        <v>27</v>
      </c>
      <c r="E72" s="22" t="s">
        <v>43</v>
      </c>
      <c r="F72" s="24">
        <f t="shared" si="6"/>
        <v>1675183.243</v>
      </c>
      <c r="G72" s="24">
        <f t="shared" si="5"/>
        <v>3511337.6999999997</v>
      </c>
      <c r="H72" s="24">
        <f t="shared" si="5"/>
        <v>2478000.9</v>
      </c>
      <c r="I72" s="24">
        <f t="shared" si="5"/>
        <v>3567814.5759999999</v>
      </c>
      <c r="J72" s="24">
        <f t="shared" si="5"/>
        <v>3620035.0229999996</v>
      </c>
      <c r="K72" s="24">
        <f t="shared" si="5"/>
        <v>3622031.1230000001</v>
      </c>
      <c r="L72" s="24">
        <f t="shared" si="5"/>
        <v>3585106.983</v>
      </c>
      <c r="M72" s="24">
        <f t="shared" si="5"/>
        <v>3522841.4190000002</v>
      </c>
      <c r="N72" s="24">
        <f t="shared" si="5"/>
        <v>3443263.2089999998</v>
      </c>
      <c r="O72" s="24">
        <f t="shared" si="5"/>
        <v>3296062.1739999996</v>
      </c>
      <c r="P72" s="24">
        <f t="shared" si="5"/>
        <v>3083379.8769999999</v>
      </c>
      <c r="Q72" s="24">
        <f t="shared" si="5"/>
        <v>3054714.8709999998</v>
      </c>
      <c r="R72" s="24">
        <f t="shared" si="5"/>
        <v>2948051.2820000001</v>
      </c>
      <c r="S72" s="24">
        <f t="shared" si="5"/>
        <v>2783875.0659999996</v>
      </c>
      <c r="T72" s="24">
        <f t="shared" si="5"/>
        <v>2555329.7599999998</v>
      </c>
      <c r="U72" s="24">
        <f t="shared" si="5"/>
        <v>2261337.5809999998</v>
      </c>
      <c r="V72" s="24">
        <f t="shared" si="5"/>
        <v>1932514.5279999999</v>
      </c>
      <c r="W72" s="24">
        <f t="shared" si="5"/>
        <v>1617424.3729999999</v>
      </c>
      <c r="X72" s="24">
        <f t="shared" si="5"/>
        <v>1297997.878</v>
      </c>
      <c r="Y72" s="24">
        <f t="shared" si="5"/>
        <v>943423.32499999902</v>
      </c>
      <c r="Z72" s="24">
        <f t="shared" si="5"/>
        <v>613754.48300000001</v>
      </c>
    </row>
    <row r="73" spans="1:26" s="22" customFormat="1">
      <c r="A73" s="22" t="s">
        <v>31</v>
      </c>
      <c r="B73" s="22" t="s">
        <v>26</v>
      </c>
      <c r="C73" s="22" t="s">
        <v>27</v>
      </c>
      <c r="D73" s="22" t="s">
        <v>27</v>
      </c>
      <c r="E73" s="22" t="s">
        <v>43</v>
      </c>
      <c r="F73" s="24">
        <f t="shared" si="6"/>
        <v>1675183.243</v>
      </c>
      <c r="G73" s="24">
        <f t="shared" si="5"/>
        <v>3511337.6999999997</v>
      </c>
      <c r="H73" s="24">
        <f t="shared" si="5"/>
        <v>2478000.9</v>
      </c>
      <c r="I73" s="24">
        <f t="shared" si="5"/>
        <v>3567814.5759999999</v>
      </c>
      <c r="J73" s="24">
        <f t="shared" si="5"/>
        <v>3620035.0229999996</v>
      </c>
      <c r="K73" s="24">
        <f t="shared" si="5"/>
        <v>3622031.1230000001</v>
      </c>
      <c r="L73" s="24">
        <f t="shared" si="5"/>
        <v>3585106.983</v>
      </c>
      <c r="M73" s="24">
        <f t="shared" si="5"/>
        <v>3498043.3340000003</v>
      </c>
      <c r="N73" s="24">
        <f t="shared" si="5"/>
        <v>3385808.5080000004</v>
      </c>
      <c r="O73" s="24">
        <f t="shared" si="5"/>
        <v>3243518.7449999996</v>
      </c>
      <c r="P73" s="24">
        <f t="shared" si="5"/>
        <v>3047291.8930000002</v>
      </c>
      <c r="Q73" s="24">
        <f t="shared" si="5"/>
        <v>3035898.1410000003</v>
      </c>
      <c r="R73" s="24">
        <f t="shared" si="5"/>
        <v>2968380.8759999997</v>
      </c>
      <c r="S73" s="24">
        <f t="shared" si="5"/>
        <v>2862507.375</v>
      </c>
      <c r="T73" s="24">
        <f t="shared" si="5"/>
        <v>2729685.3840000001</v>
      </c>
      <c r="U73" s="24">
        <f t="shared" si="5"/>
        <v>2579837.67</v>
      </c>
      <c r="V73" s="24">
        <f t="shared" si="5"/>
        <v>2431771.2540000002</v>
      </c>
      <c r="W73" s="24">
        <f t="shared" si="5"/>
        <v>2255657.4550000001</v>
      </c>
      <c r="X73" s="24">
        <f t="shared" si="5"/>
        <v>2083829.6540000001</v>
      </c>
      <c r="Y73" s="24">
        <f t="shared" si="5"/>
        <v>1907902.2480000001</v>
      </c>
      <c r="Z73" s="24">
        <f t="shared" si="5"/>
        <v>1711710.7579999999</v>
      </c>
    </row>
    <row r="74" spans="1:26" s="22" customFormat="1">
      <c r="A74" s="22" t="s">
        <v>32</v>
      </c>
      <c r="B74" s="22" t="s">
        <v>26</v>
      </c>
      <c r="C74" s="22" t="s">
        <v>27</v>
      </c>
      <c r="D74" s="22" t="s">
        <v>27</v>
      </c>
      <c r="E74" s="22" t="s">
        <v>43</v>
      </c>
      <c r="F74" s="24">
        <f t="shared" si="6"/>
        <v>1675183.243</v>
      </c>
      <c r="G74" s="24">
        <f t="shared" si="5"/>
        <v>3511337.6999999997</v>
      </c>
      <c r="H74" s="24">
        <f t="shared" si="5"/>
        <v>2478000.9</v>
      </c>
      <c r="I74" s="24">
        <f t="shared" si="5"/>
        <v>3567814.5759999999</v>
      </c>
      <c r="J74" s="24">
        <f t="shared" si="5"/>
        <v>3620035.0229999996</v>
      </c>
      <c r="K74" s="24">
        <f t="shared" si="5"/>
        <v>3622031.1230000001</v>
      </c>
      <c r="L74" s="24">
        <f t="shared" si="5"/>
        <v>3585106.983</v>
      </c>
      <c r="M74" s="24">
        <f t="shared" si="5"/>
        <v>3530313.61</v>
      </c>
      <c r="N74" s="24">
        <f t="shared" si="5"/>
        <v>3446467.3470000001</v>
      </c>
      <c r="O74" s="24">
        <f t="shared" si="5"/>
        <v>3313346.1130000004</v>
      </c>
      <c r="P74" s="24">
        <f t="shared" si="5"/>
        <v>3111973.4920000001</v>
      </c>
      <c r="Q74" s="24">
        <f t="shared" si="5"/>
        <v>3105202.8769999999</v>
      </c>
      <c r="R74" s="24">
        <f t="shared" si="5"/>
        <v>3039875.594</v>
      </c>
      <c r="S74" s="24">
        <f t="shared" si="5"/>
        <v>2931422.6849999996</v>
      </c>
      <c r="T74" s="24">
        <f t="shared" si="5"/>
        <v>2803046.1860000002</v>
      </c>
      <c r="U74" s="24">
        <f t="shared" si="5"/>
        <v>2654152.2940000002</v>
      </c>
      <c r="V74" s="24">
        <f t="shared" si="5"/>
        <v>2495954.966</v>
      </c>
      <c r="W74" s="24">
        <f t="shared" si="5"/>
        <v>2327078.9920000001</v>
      </c>
      <c r="X74" s="24">
        <f t="shared" si="5"/>
        <v>2149807.102</v>
      </c>
      <c r="Y74" s="24">
        <f t="shared" si="5"/>
        <v>1981609.1189999999</v>
      </c>
      <c r="Z74" s="24">
        <f t="shared" si="5"/>
        <v>1821715.966</v>
      </c>
    </row>
    <row r="75" spans="1:26" s="22" customFormat="1"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5" t="s">
        <v>39</v>
      </c>
      <c r="F76" s="8">
        <v>1990</v>
      </c>
      <c r="G76" s="8">
        <v>2005</v>
      </c>
      <c r="H76" s="8">
        <v>2010</v>
      </c>
      <c r="I76" s="8">
        <v>2015</v>
      </c>
      <c r="J76" s="8">
        <v>2020</v>
      </c>
      <c r="K76" s="8">
        <v>2025</v>
      </c>
      <c r="L76" s="8">
        <v>2030</v>
      </c>
      <c r="M76" s="8">
        <v>2035</v>
      </c>
      <c r="N76" s="8">
        <v>2040</v>
      </c>
      <c r="O76" s="8">
        <v>2045</v>
      </c>
      <c r="P76" s="8">
        <v>2050</v>
      </c>
      <c r="Q76" s="8">
        <v>2055</v>
      </c>
      <c r="R76" s="8">
        <v>2060</v>
      </c>
      <c r="S76" s="8">
        <v>2065</v>
      </c>
      <c r="T76" s="8">
        <v>2070</v>
      </c>
      <c r="U76" s="8">
        <v>2075</v>
      </c>
      <c r="V76" s="8">
        <v>2080</v>
      </c>
      <c r="W76" s="8">
        <v>2085</v>
      </c>
      <c r="X76" s="8">
        <v>2090</v>
      </c>
      <c r="Y76" s="8">
        <v>2095</v>
      </c>
      <c r="Z76" s="8">
        <v>2100</v>
      </c>
    </row>
    <row r="77" spans="1:26" s="22" customFormat="1">
      <c r="A77" s="22" t="s">
        <v>25</v>
      </c>
      <c r="B77" s="22" t="s">
        <v>26</v>
      </c>
      <c r="C77" s="22" t="s">
        <v>27</v>
      </c>
      <c r="D77" s="22" t="s">
        <v>27</v>
      </c>
      <c r="E77" s="22" t="s">
        <v>43</v>
      </c>
      <c r="F77" s="24">
        <f>F55*1000000</f>
        <v>0</v>
      </c>
      <c r="G77" s="24">
        <f t="shared" ref="G77:Z81" si="7">G55*1000000</f>
        <v>0</v>
      </c>
      <c r="H77" s="24">
        <f t="shared" si="7"/>
        <v>0</v>
      </c>
      <c r="I77" s="24">
        <f t="shared" si="7"/>
        <v>0</v>
      </c>
      <c r="J77" s="24">
        <f t="shared" si="7"/>
        <v>0</v>
      </c>
      <c r="K77" s="24">
        <f t="shared" si="7"/>
        <v>0</v>
      </c>
      <c r="L77" s="24">
        <f t="shared" si="7"/>
        <v>0</v>
      </c>
      <c r="M77" s="24">
        <f t="shared" si="7"/>
        <v>0</v>
      </c>
      <c r="N77" s="24">
        <f t="shared" si="7"/>
        <v>0</v>
      </c>
      <c r="O77" s="24">
        <f t="shared" si="7"/>
        <v>0</v>
      </c>
      <c r="P77" s="24">
        <f t="shared" si="7"/>
        <v>0</v>
      </c>
      <c r="Q77" s="24">
        <f t="shared" si="7"/>
        <v>0</v>
      </c>
      <c r="R77" s="24">
        <f t="shared" si="7"/>
        <v>0</v>
      </c>
      <c r="S77" s="24">
        <f t="shared" si="7"/>
        <v>0</v>
      </c>
      <c r="T77" s="24">
        <f t="shared" si="7"/>
        <v>0</v>
      </c>
      <c r="U77" s="24">
        <f t="shared" si="7"/>
        <v>0</v>
      </c>
      <c r="V77" s="24">
        <f t="shared" si="7"/>
        <v>0</v>
      </c>
      <c r="W77" s="24">
        <f t="shared" si="7"/>
        <v>0</v>
      </c>
      <c r="X77" s="24">
        <f t="shared" si="7"/>
        <v>0</v>
      </c>
      <c r="Y77" s="24">
        <f t="shared" si="7"/>
        <v>0</v>
      </c>
      <c r="Z77" s="24">
        <f t="shared" si="7"/>
        <v>0</v>
      </c>
    </row>
    <row r="78" spans="1:26" s="22" customFormat="1">
      <c r="A78" s="22" t="s">
        <v>29</v>
      </c>
      <c r="B78" s="22" t="s">
        <v>26</v>
      </c>
      <c r="C78" s="22" t="s">
        <v>27</v>
      </c>
      <c r="D78" s="22" t="s">
        <v>27</v>
      </c>
      <c r="E78" s="22" t="s">
        <v>43</v>
      </c>
      <c r="F78" s="24">
        <f t="shared" ref="F78:U81" si="8">F56*1000000</f>
        <v>0</v>
      </c>
      <c r="G78" s="24">
        <f t="shared" si="8"/>
        <v>0</v>
      </c>
      <c r="H78" s="24">
        <f t="shared" si="8"/>
        <v>0</v>
      </c>
      <c r="I78" s="24">
        <f t="shared" si="8"/>
        <v>0</v>
      </c>
      <c r="J78" s="24">
        <f t="shared" si="8"/>
        <v>0</v>
      </c>
      <c r="K78" s="24">
        <f t="shared" si="8"/>
        <v>0</v>
      </c>
      <c r="L78" s="24">
        <f t="shared" si="8"/>
        <v>0</v>
      </c>
      <c r="M78" s="24">
        <f t="shared" si="8"/>
        <v>0</v>
      </c>
      <c r="N78" s="24">
        <f t="shared" si="8"/>
        <v>0</v>
      </c>
      <c r="O78" s="24">
        <f t="shared" si="8"/>
        <v>0</v>
      </c>
      <c r="P78" s="24">
        <f t="shared" si="8"/>
        <v>0</v>
      </c>
      <c r="Q78" s="24">
        <f t="shared" si="8"/>
        <v>0</v>
      </c>
      <c r="R78" s="24">
        <f t="shared" si="8"/>
        <v>0</v>
      </c>
      <c r="S78" s="24">
        <f t="shared" si="8"/>
        <v>0</v>
      </c>
      <c r="T78" s="24">
        <f t="shared" si="8"/>
        <v>0</v>
      </c>
      <c r="U78" s="24">
        <f t="shared" si="8"/>
        <v>0</v>
      </c>
      <c r="V78" s="24">
        <f t="shared" si="7"/>
        <v>0</v>
      </c>
      <c r="W78" s="24">
        <f t="shared" si="7"/>
        <v>0</v>
      </c>
      <c r="X78" s="24">
        <f t="shared" si="7"/>
        <v>0</v>
      </c>
      <c r="Y78" s="24">
        <f t="shared" si="7"/>
        <v>0</v>
      </c>
      <c r="Z78" s="24">
        <f t="shared" si="7"/>
        <v>0</v>
      </c>
    </row>
    <row r="79" spans="1:26" s="22" customFormat="1">
      <c r="A79" s="22" t="s">
        <v>30</v>
      </c>
      <c r="B79" s="22" t="s">
        <v>26</v>
      </c>
      <c r="C79" s="22" t="s">
        <v>27</v>
      </c>
      <c r="D79" s="22" t="s">
        <v>27</v>
      </c>
      <c r="E79" s="22" t="s">
        <v>43</v>
      </c>
      <c r="F79" s="24">
        <f t="shared" si="8"/>
        <v>0</v>
      </c>
      <c r="G79" s="24">
        <f t="shared" si="7"/>
        <v>0</v>
      </c>
      <c r="H79" s="24">
        <f t="shared" si="7"/>
        <v>0</v>
      </c>
      <c r="I79" s="24">
        <f t="shared" si="7"/>
        <v>0</v>
      </c>
      <c r="J79" s="24">
        <f t="shared" si="7"/>
        <v>0</v>
      </c>
      <c r="K79" s="24">
        <f t="shared" si="7"/>
        <v>0</v>
      </c>
      <c r="L79" s="24">
        <f t="shared" si="7"/>
        <v>0</v>
      </c>
      <c r="M79" s="24">
        <f t="shared" si="7"/>
        <v>0</v>
      </c>
      <c r="N79" s="24">
        <f t="shared" si="7"/>
        <v>0</v>
      </c>
      <c r="O79" s="24">
        <f t="shared" si="7"/>
        <v>0</v>
      </c>
      <c r="P79" s="24">
        <f t="shared" si="7"/>
        <v>0</v>
      </c>
      <c r="Q79" s="24">
        <f t="shared" si="7"/>
        <v>0</v>
      </c>
      <c r="R79" s="24">
        <f t="shared" si="7"/>
        <v>0</v>
      </c>
      <c r="S79" s="24">
        <f t="shared" si="7"/>
        <v>0</v>
      </c>
      <c r="T79" s="24">
        <f t="shared" si="7"/>
        <v>0</v>
      </c>
      <c r="U79" s="24">
        <f t="shared" si="7"/>
        <v>0</v>
      </c>
      <c r="V79" s="24">
        <f t="shared" si="7"/>
        <v>0</v>
      </c>
      <c r="W79" s="24">
        <f t="shared" si="7"/>
        <v>0</v>
      </c>
      <c r="X79" s="24">
        <f t="shared" si="7"/>
        <v>0</v>
      </c>
      <c r="Y79" s="24">
        <f t="shared" si="7"/>
        <v>0</v>
      </c>
      <c r="Z79" s="24">
        <f t="shared" si="7"/>
        <v>0</v>
      </c>
    </row>
    <row r="80" spans="1:26" s="22" customFormat="1">
      <c r="A80" s="22" t="s">
        <v>31</v>
      </c>
      <c r="B80" s="22" t="s">
        <v>26</v>
      </c>
      <c r="C80" s="22" t="s">
        <v>27</v>
      </c>
      <c r="D80" s="22" t="s">
        <v>27</v>
      </c>
      <c r="E80" s="22" t="s">
        <v>43</v>
      </c>
      <c r="F80" s="24">
        <f t="shared" si="8"/>
        <v>0</v>
      </c>
      <c r="G80" s="24">
        <f t="shared" si="7"/>
        <v>0</v>
      </c>
      <c r="H80" s="24">
        <f t="shared" si="7"/>
        <v>0</v>
      </c>
      <c r="I80" s="24">
        <f t="shared" si="7"/>
        <v>0</v>
      </c>
      <c r="J80" s="24">
        <f t="shared" si="7"/>
        <v>0</v>
      </c>
      <c r="K80" s="24">
        <f t="shared" si="7"/>
        <v>0</v>
      </c>
      <c r="L80" s="24">
        <f t="shared" si="7"/>
        <v>0</v>
      </c>
      <c r="M80" s="24">
        <f t="shared" si="7"/>
        <v>0</v>
      </c>
      <c r="N80" s="24">
        <f t="shared" si="7"/>
        <v>0</v>
      </c>
      <c r="O80" s="24">
        <f t="shared" si="7"/>
        <v>0</v>
      </c>
      <c r="P80" s="24">
        <f t="shared" si="7"/>
        <v>0</v>
      </c>
      <c r="Q80" s="24">
        <f t="shared" si="7"/>
        <v>0</v>
      </c>
      <c r="R80" s="24">
        <f t="shared" si="7"/>
        <v>0</v>
      </c>
      <c r="S80" s="24">
        <f t="shared" si="7"/>
        <v>0</v>
      </c>
      <c r="T80" s="24">
        <f t="shared" si="7"/>
        <v>0</v>
      </c>
      <c r="U80" s="24">
        <f t="shared" si="7"/>
        <v>0</v>
      </c>
      <c r="V80" s="24">
        <f t="shared" si="7"/>
        <v>0</v>
      </c>
      <c r="W80" s="24">
        <f t="shared" si="7"/>
        <v>0</v>
      </c>
      <c r="X80" s="24">
        <f t="shared" si="7"/>
        <v>0</v>
      </c>
      <c r="Y80" s="24">
        <f t="shared" si="7"/>
        <v>0</v>
      </c>
      <c r="Z80" s="24">
        <f t="shared" si="7"/>
        <v>0</v>
      </c>
    </row>
    <row r="81" spans="1:26" s="22" customFormat="1">
      <c r="A81" s="22" t="s">
        <v>32</v>
      </c>
      <c r="B81" s="22" t="s">
        <v>26</v>
      </c>
      <c r="C81" s="22" t="s">
        <v>27</v>
      </c>
      <c r="D81" s="22" t="s">
        <v>27</v>
      </c>
      <c r="E81" s="22" t="s">
        <v>43</v>
      </c>
      <c r="F81" s="24">
        <f t="shared" si="8"/>
        <v>0</v>
      </c>
      <c r="G81" s="24">
        <f t="shared" si="7"/>
        <v>0</v>
      </c>
      <c r="H81" s="24">
        <f t="shared" si="7"/>
        <v>0</v>
      </c>
      <c r="I81" s="24">
        <f t="shared" si="7"/>
        <v>0</v>
      </c>
      <c r="J81" s="24">
        <f t="shared" si="7"/>
        <v>0</v>
      </c>
      <c r="K81" s="24">
        <f t="shared" si="7"/>
        <v>0</v>
      </c>
      <c r="L81" s="24">
        <f t="shared" si="7"/>
        <v>0</v>
      </c>
      <c r="M81" s="24">
        <f t="shared" si="7"/>
        <v>0</v>
      </c>
      <c r="N81" s="24">
        <f t="shared" si="7"/>
        <v>0</v>
      </c>
      <c r="O81" s="24">
        <f t="shared" si="7"/>
        <v>0</v>
      </c>
      <c r="P81" s="24">
        <f t="shared" si="7"/>
        <v>0</v>
      </c>
      <c r="Q81" s="24">
        <f t="shared" si="7"/>
        <v>0</v>
      </c>
      <c r="R81" s="24">
        <f t="shared" si="7"/>
        <v>0</v>
      </c>
      <c r="S81" s="24">
        <f t="shared" si="7"/>
        <v>0</v>
      </c>
      <c r="T81" s="24">
        <f t="shared" si="7"/>
        <v>0</v>
      </c>
      <c r="U81" s="24">
        <f t="shared" si="7"/>
        <v>0</v>
      </c>
      <c r="V81" s="24">
        <f t="shared" si="7"/>
        <v>0</v>
      </c>
      <c r="W81" s="24">
        <f t="shared" si="7"/>
        <v>0</v>
      </c>
      <c r="X81" s="24">
        <f t="shared" si="7"/>
        <v>0</v>
      </c>
      <c r="Y81" s="24">
        <f t="shared" si="7"/>
        <v>0</v>
      </c>
      <c r="Z81" s="24">
        <f t="shared" si="7"/>
        <v>0</v>
      </c>
    </row>
    <row r="83" spans="1:26">
      <c r="A83" s="5" t="s">
        <v>40</v>
      </c>
      <c r="F83" s="8">
        <v>1990</v>
      </c>
      <c r="G83" s="8">
        <v>2005</v>
      </c>
      <c r="H83" s="8">
        <v>2010</v>
      </c>
      <c r="I83" s="8">
        <v>2015</v>
      </c>
      <c r="J83" s="8">
        <v>2020</v>
      </c>
      <c r="K83" s="8">
        <v>2025</v>
      </c>
      <c r="L83" s="8">
        <v>2030</v>
      </c>
      <c r="M83" s="8">
        <v>2035</v>
      </c>
      <c r="N83" s="8">
        <v>2040</v>
      </c>
      <c r="O83" s="8">
        <v>2045</v>
      </c>
      <c r="P83" s="8">
        <v>2050</v>
      </c>
      <c r="Q83" s="8">
        <v>2055</v>
      </c>
      <c r="R83" s="8">
        <v>2060</v>
      </c>
      <c r="S83" s="8">
        <v>2065</v>
      </c>
      <c r="T83" s="8">
        <v>2070</v>
      </c>
      <c r="U83" s="8">
        <v>2075</v>
      </c>
      <c r="V83" s="8">
        <v>2080</v>
      </c>
      <c r="W83" s="8">
        <v>2085</v>
      </c>
      <c r="X83" s="8">
        <v>2090</v>
      </c>
      <c r="Y83" s="8">
        <v>2095</v>
      </c>
      <c r="Z83" s="8">
        <v>2100</v>
      </c>
    </row>
    <row r="84" spans="1:26" s="22" customFormat="1">
      <c r="A84" s="22" t="s">
        <v>25</v>
      </c>
      <c r="B84" s="22" t="s">
        <v>26</v>
      </c>
      <c r="C84" s="22" t="s">
        <v>27</v>
      </c>
      <c r="D84" s="22" t="s">
        <v>41</v>
      </c>
      <c r="E84" s="22" t="s">
        <v>43</v>
      </c>
      <c r="F84" s="22">
        <f>F62*1000000</f>
        <v>7093387</v>
      </c>
      <c r="G84" s="22">
        <f t="shared" ref="G84:Z88" si="9">G62*1000000</f>
        <v>7938612</v>
      </c>
      <c r="H84" s="22">
        <f t="shared" si="9"/>
        <v>5215273</v>
      </c>
      <c r="I84" s="22">
        <f t="shared" si="9"/>
        <v>4105691</v>
      </c>
      <c r="J84" s="22">
        <f t="shared" si="9"/>
        <v>4289880</v>
      </c>
      <c r="K84" s="22">
        <f t="shared" si="9"/>
        <v>4493380.9999999991</v>
      </c>
      <c r="L84" s="22">
        <f t="shared" si="9"/>
        <v>4659439</v>
      </c>
      <c r="M84" s="22">
        <f t="shared" si="9"/>
        <v>4814177.0000000009</v>
      </c>
      <c r="N84" s="22">
        <f t="shared" si="9"/>
        <v>4978471</v>
      </c>
      <c r="O84" s="22">
        <f t="shared" si="9"/>
        <v>5187217</v>
      </c>
      <c r="P84" s="22">
        <f t="shared" si="9"/>
        <v>5400935.0000000009</v>
      </c>
      <c r="Q84" s="22">
        <f t="shared" si="9"/>
        <v>5459099</v>
      </c>
      <c r="R84" s="22">
        <f t="shared" si="9"/>
        <v>5501366</v>
      </c>
      <c r="S84" s="22">
        <f t="shared" si="9"/>
        <v>5598187</v>
      </c>
      <c r="T84" s="22">
        <f t="shared" si="9"/>
        <v>5663368.9999999991</v>
      </c>
      <c r="U84" s="22">
        <f t="shared" si="9"/>
        <v>5708796</v>
      </c>
      <c r="V84" s="22">
        <f t="shared" si="9"/>
        <v>5732045.9999999991</v>
      </c>
      <c r="W84" s="22">
        <f t="shared" si="9"/>
        <v>5722101</v>
      </c>
      <c r="X84" s="22">
        <f t="shared" si="9"/>
        <v>5692288</v>
      </c>
      <c r="Y84" s="22">
        <f t="shared" si="9"/>
        <v>5653224</v>
      </c>
      <c r="Z84" s="22">
        <f t="shared" si="9"/>
        <v>5623101</v>
      </c>
    </row>
    <row r="85" spans="1:26" s="22" customFormat="1">
      <c r="A85" s="22" t="s">
        <v>29</v>
      </c>
      <c r="B85" s="22" t="s">
        <v>26</v>
      </c>
      <c r="C85" s="22" t="s">
        <v>27</v>
      </c>
      <c r="D85" s="22" t="s">
        <v>41</v>
      </c>
      <c r="E85" s="22" t="s">
        <v>43</v>
      </c>
      <c r="F85" s="22">
        <f t="shared" ref="F85:U88" si="10">F63*1000000</f>
        <v>7093387</v>
      </c>
      <c r="G85" s="22">
        <f t="shared" si="10"/>
        <v>7938612</v>
      </c>
      <c r="H85" s="22">
        <f t="shared" si="10"/>
        <v>5215273</v>
      </c>
      <c r="I85" s="22">
        <f t="shared" si="10"/>
        <v>4105691</v>
      </c>
      <c r="J85" s="22">
        <f t="shared" si="10"/>
        <v>4289880</v>
      </c>
      <c r="K85" s="22">
        <f t="shared" si="10"/>
        <v>4485436</v>
      </c>
      <c r="L85" s="22">
        <f t="shared" si="10"/>
        <v>4658187</v>
      </c>
      <c r="M85" s="22">
        <f t="shared" si="10"/>
        <v>4839725</v>
      </c>
      <c r="N85" s="22">
        <f t="shared" si="10"/>
        <v>4973176</v>
      </c>
      <c r="O85" s="22">
        <f t="shared" si="10"/>
        <v>5156967.9999999991</v>
      </c>
      <c r="P85" s="22">
        <f t="shared" si="10"/>
        <v>5368306.0000000009</v>
      </c>
      <c r="Q85" s="22">
        <f t="shared" si="10"/>
        <v>5463738</v>
      </c>
      <c r="R85" s="22">
        <f t="shared" si="10"/>
        <v>5543761</v>
      </c>
      <c r="S85" s="22">
        <f t="shared" si="10"/>
        <v>5595904</v>
      </c>
      <c r="T85" s="22">
        <f t="shared" si="10"/>
        <v>5624506</v>
      </c>
      <c r="U85" s="22">
        <f t="shared" si="10"/>
        <v>5683394</v>
      </c>
      <c r="V85" s="22">
        <f t="shared" si="9"/>
        <v>5734743</v>
      </c>
      <c r="W85" s="22">
        <f t="shared" si="9"/>
        <v>5765978</v>
      </c>
      <c r="X85" s="22">
        <f t="shared" si="9"/>
        <v>5772512.0000000009</v>
      </c>
      <c r="Y85" s="22">
        <f t="shared" si="9"/>
        <v>5744537</v>
      </c>
      <c r="Z85" s="22">
        <f t="shared" si="9"/>
        <v>5604474.0000000009</v>
      </c>
    </row>
    <row r="86" spans="1:26" s="22" customFormat="1">
      <c r="A86" s="22" t="s">
        <v>30</v>
      </c>
      <c r="B86" s="22" t="s">
        <v>26</v>
      </c>
      <c r="C86" s="22" t="s">
        <v>27</v>
      </c>
      <c r="D86" s="22" t="s">
        <v>41</v>
      </c>
      <c r="E86" s="22" t="s">
        <v>43</v>
      </c>
      <c r="F86" s="22">
        <f t="shared" si="10"/>
        <v>7093387</v>
      </c>
      <c r="G86" s="22">
        <f t="shared" si="9"/>
        <v>7938612</v>
      </c>
      <c r="H86" s="22">
        <f t="shared" si="9"/>
        <v>5215273</v>
      </c>
      <c r="I86" s="22">
        <f t="shared" si="9"/>
        <v>4105691</v>
      </c>
      <c r="J86" s="22">
        <f t="shared" si="9"/>
        <v>4289880</v>
      </c>
      <c r="K86" s="22">
        <f t="shared" si="9"/>
        <v>4485436</v>
      </c>
      <c r="L86" s="22">
        <f t="shared" si="9"/>
        <v>4658187</v>
      </c>
      <c r="M86" s="22">
        <f t="shared" si="9"/>
        <v>4858727</v>
      </c>
      <c r="N86" s="22">
        <f t="shared" si="9"/>
        <v>5018316</v>
      </c>
      <c r="O86" s="22">
        <f t="shared" si="9"/>
        <v>5189040</v>
      </c>
      <c r="P86" s="22">
        <f t="shared" si="9"/>
        <v>5367328</v>
      </c>
      <c r="Q86" s="22">
        <f t="shared" si="9"/>
        <v>5427433</v>
      </c>
      <c r="R86" s="22">
        <f t="shared" si="9"/>
        <v>5488848</v>
      </c>
      <c r="S86" s="22">
        <f t="shared" si="9"/>
        <v>5537653</v>
      </c>
      <c r="T86" s="22">
        <f t="shared" si="9"/>
        <v>5586725</v>
      </c>
      <c r="U86" s="22">
        <f t="shared" si="9"/>
        <v>5633362</v>
      </c>
      <c r="V86" s="22">
        <f t="shared" si="9"/>
        <v>5672110</v>
      </c>
      <c r="W86" s="22">
        <f t="shared" si="9"/>
        <v>5680702</v>
      </c>
      <c r="X86" s="22">
        <f t="shared" si="9"/>
        <v>5714774</v>
      </c>
      <c r="Y86" s="22">
        <f t="shared" si="9"/>
        <v>5733081</v>
      </c>
      <c r="Z86" s="22">
        <f t="shared" si="9"/>
        <v>5738582</v>
      </c>
    </row>
    <row r="87" spans="1:26" s="22" customFormat="1">
      <c r="A87" s="22" t="s">
        <v>31</v>
      </c>
      <c r="B87" s="22" t="s">
        <v>26</v>
      </c>
      <c r="C87" s="22" t="s">
        <v>27</v>
      </c>
      <c r="D87" s="22" t="s">
        <v>41</v>
      </c>
      <c r="E87" s="22" t="s">
        <v>43</v>
      </c>
      <c r="F87" s="22">
        <f t="shared" si="10"/>
        <v>7093387</v>
      </c>
      <c r="G87" s="22">
        <f t="shared" si="9"/>
        <v>7938612</v>
      </c>
      <c r="H87" s="22">
        <f t="shared" si="9"/>
        <v>5215273</v>
      </c>
      <c r="I87" s="22">
        <f t="shared" si="9"/>
        <v>4105691</v>
      </c>
      <c r="J87" s="22">
        <f t="shared" si="9"/>
        <v>4289880</v>
      </c>
      <c r="K87" s="22">
        <f t="shared" si="9"/>
        <v>4485436</v>
      </c>
      <c r="L87" s="22">
        <f t="shared" si="9"/>
        <v>4658187</v>
      </c>
      <c r="M87" s="22">
        <f t="shared" si="9"/>
        <v>4865243</v>
      </c>
      <c r="N87" s="22">
        <f t="shared" si="9"/>
        <v>5041498</v>
      </c>
      <c r="O87" s="22">
        <f t="shared" si="9"/>
        <v>5217072</v>
      </c>
      <c r="P87" s="22">
        <f t="shared" si="9"/>
        <v>5393254</v>
      </c>
      <c r="Q87" s="22">
        <f t="shared" si="9"/>
        <v>5456770</v>
      </c>
      <c r="R87" s="22">
        <f t="shared" si="9"/>
        <v>5517573</v>
      </c>
      <c r="S87" s="22">
        <f t="shared" si="9"/>
        <v>5569024</v>
      </c>
      <c r="T87" s="22">
        <f t="shared" si="9"/>
        <v>5611705.0000000009</v>
      </c>
      <c r="U87" s="22">
        <f t="shared" si="9"/>
        <v>5639877.9999999991</v>
      </c>
      <c r="V87" s="22">
        <f t="shared" si="9"/>
        <v>5637737</v>
      </c>
      <c r="W87" s="22">
        <f t="shared" si="9"/>
        <v>5643172</v>
      </c>
      <c r="X87" s="22">
        <f t="shared" si="9"/>
        <v>5626711.9999999991</v>
      </c>
      <c r="Y87" s="22">
        <f t="shared" si="9"/>
        <v>5596868</v>
      </c>
      <c r="Z87" s="22">
        <f t="shared" si="9"/>
        <v>5562326.0000000009</v>
      </c>
    </row>
    <row r="88" spans="1:26" s="22" customFormat="1">
      <c r="A88" s="22" t="s">
        <v>32</v>
      </c>
      <c r="B88" s="22" t="s">
        <v>26</v>
      </c>
      <c r="C88" s="22" t="s">
        <v>27</v>
      </c>
      <c r="D88" s="22" t="s">
        <v>41</v>
      </c>
      <c r="E88" s="19" t="s">
        <v>43</v>
      </c>
      <c r="F88" s="22">
        <f t="shared" si="10"/>
        <v>7093387</v>
      </c>
      <c r="G88" s="22">
        <f t="shared" si="9"/>
        <v>7938612</v>
      </c>
      <c r="H88" s="22">
        <f t="shared" si="9"/>
        <v>5215273</v>
      </c>
      <c r="I88" s="22">
        <f t="shared" si="9"/>
        <v>4105691</v>
      </c>
      <c r="J88" s="22">
        <f t="shared" si="9"/>
        <v>4289880</v>
      </c>
      <c r="K88" s="22">
        <f t="shared" si="9"/>
        <v>4485436</v>
      </c>
      <c r="L88" s="22">
        <f t="shared" si="9"/>
        <v>4658187</v>
      </c>
      <c r="M88" s="22">
        <f t="shared" si="9"/>
        <v>4827231.9999999991</v>
      </c>
      <c r="N88" s="22">
        <f t="shared" si="9"/>
        <v>4978348</v>
      </c>
      <c r="O88" s="22">
        <f t="shared" si="9"/>
        <v>5146284.0000000009</v>
      </c>
      <c r="P88" s="22">
        <f t="shared" si="9"/>
        <v>5332989</v>
      </c>
      <c r="Q88" s="22">
        <f t="shared" si="9"/>
        <v>5405729.9999999991</v>
      </c>
      <c r="R88" s="22">
        <f t="shared" si="9"/>
        <v>5467013.0000000009</v>
      </c>
      <c r="S88" s="22">
        <f t="shared" si="9"/>
        <v>5522159</v>
      </c>
      <c r="T88" s="22">
        <f t="shared" si="9"/>
        <v>5563397</v>
      </c>
      <c r="U88" s="22">
        <f t="shared" si="9"/>
        <v>5595953</v>
      </c>
      <c r="V88" s="22">
        <f t="shared" si="9"/>
        <v>5612784</v>
      </c>
      <c r="W88" s="22">
        <f t="shared" si="9"/>
        <v>5619074</v>
      </c>
      <c r="X88" s="22">
        <f t="shared" si="9"/>
        <v>5616837</v>
      </c>
      <c r="Y88" s="22">
        <f t="shared" si="9"/>
        <v>5596646.0000000009</v>
      </c>
      <c r="Z88" s="22">
        <f t="shared" si="9"/>
        <v>5562842.0000000009</v>
      </c>
    </row>
    <row r="90" spans="1:26">
      <c r="A90" s="9" t="s">
        <v>44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>
      <c r="A91" s="6" t="s">
        <v>38</v>
      </c>
      <c r="F91" s="8">
        <v>1990</v>
      </c>
      <c r="G91" s="8">
        <v>2005</v>
      </c>
      <c r="H91" s="8">
        <v>2010</v>
      </c>
      <c r="I91" s="8">
        <v>2015</v>
      </c>
      <c r="J91" s="8">
        <v>2020</v>
      </c>
      <c r="K91" s="8">
        <v>2025</v>
      </c>
      <c r="L91" s="8">
        <v>2030</v>
      </c>
      <c r="M91" s="8">
        <v>2035</v>
      </c>
      <c r="N91" s="8">
        <v>2040</v>
      </c>
      <c r="O91" s="8">
        <v>2045</v>
      </c>
      <c r="P91" s="8">
        <v>2050</v>
      </c>
      <c r="Q91" s="8">
        <v>2055</v>
      </c>
      <c r="R91" s="8">
        <v>2060</v>
      </c>
      <c r="S91" s="8">
        <v>2065</v>
      </c>
      <c r="T91" s="8">
        <v>2070</v>
      </c>
      <c r="U91" s="8">
        <v>2075</v>
      </c>
      <c r="V91" s="8">
        <v>2080</v>
      </c>
      <c r="W91" s="8">
        <v>2085</v>
      </c>
      <c r="X91" s="8">
        <v>2090</v>
      </c>
      <c r="Y91" s="8">
        <v>2095</v>
      </c>
      <c r="Z91" s="8">
        <v>2100</v>
      </c>
    </row>
    <row r="92" spans="1:26">
      <c r="A92" s="22" t="s">
        <v>25</v>
      </c>
      <c r="B92" s="22" t="s">
        <v>26</v>
      </c>
      <c r="C92" s="22" t="s">
        <v>27</v>
      </c>
      <c r="D92" s="22" t="s">
        <v>27</v>
      </c>
      <c r="E92" s="22" t="s">
        <v>45</v>
      </c>
      <c r="F92" s="24">
        <f>F70*1.102310995</f>
        <v>1846572.9073986569</v>
      </c>
      <c r="G92" s="24">
        <f t="shared" ref="G92:Z96" si="11">G70*1.102310995</f>
        <v>3870586.1538680117</v>
      </c>
      <c r="H92" s="24">
        <f t="shared" si="11"/>
        <v>2731527.6376898955</v>
      </c>
      <c r="I92" s="24">
        <f t="shared" si="11"/>
        <v>3932841.2352460632</v>
      </c>
      <c r="J92" s="24">
        <f t="shared" si="11"/>
        <v>3990404.4081379776</v>
      </c>
      <c r="K92" s="24">
        <f t="shared" si="11"/>
        <v>4038621.6813512249</v>
      </c>
      <c r="L92" s="24">
        <f t="shared" si="11"/>
        <v>4019875.3098834604</v>
      </c>
      <c r="M92" s="24">
        <f t="shared" si="11"/>
        <v>3949503.0385166053</v>
      </c>
      <c r="N92" s="24">
        <f t="shared" si="11"/>
        <v>3679483.6786288493</v>
      </c>
      <c r="O92" s="24">
        <f t="shared" si="11"/>
        <v>3174413.1318279472</v>
      </c>
      <c r="P92" s="24">
        <f t="shared" si="11"/>
        <v>2631408.2541022967</v>
      </c>
      <c r="Q92" s="24">
        <f t="shared" si="11"/>
        <v>2232361.4378523966</v>
      </c>
      <c r="R92" s="24">
        <f t="shared" si="11"/>
        <v>1823764.0150558813</v>
      </c>
      <c r="S92" s="24">
        <f t="shared" si="11"/>
        <v>1696360.8492188216</v>
      </c>
      <c r="T92" s="24">
        <f t="shared" si="11"/>
        <v>1649531.7460039747</v>
      </c>
      <c r="U92" s="24">
        <f t="shared" si="11"/>
        <v>1638878.2133728235</v>
      </c>
      <c r="V92" s="24">
        <f t="shared" si="11"/>
        <v>1593035.2563133906</v>
      </c>
      <c r="W92" s="24">
        <f t="shared" si="11"/>
        <v>1609179.2500963416</v>
      </c>
      <c r="X92" s="24">
        <f t="shared" si="11"/>
        <v>1604511.9440893021</v>
      </c>
      <c r="Y92" s="24">
        <f t="shared" si="11"/>
        <v>1650115.9079995982</v>
      </c>
      <c r="Z92" s="24">
        <f t="shared" si="11"/>
        <v>1637637.4708561383</v>
      </c>
    </row>
    <row r="93" spans="1:26">
      <c r="A93" s="22" t="s">
        <v>29</v>
      </c>
      <c r="B93" s="22" t="s">
        <v>26</v>
      </c>
      <c r="C93" s="22" t="s">
        <v>27</v>
      </c>
      <c r="D93" s="22" t="s">
        <v>27</v>
      </c>
      <c r="E93" s="22" t="s">
        <v>45</v>
      </c>
      <c r="F93" s="24">
        <f t="shared" ref="F93:U96" si="12">F71*1.102310995</f>
        <v>1846572.9073986569</v>
      </c>
      <c r="G93" s="24">
        <f t="shared" si="12"/>
        <v>3870586.1538680117</v>
      </c>
      <c r="H93" s="24">
        <f t="shared" si="12"/>
        <v>2731527.6376898955</v>
      </c>
      <c r="I93" s="24">
        <f t="shared" si="12"/>
        <v>3932841.2352460632</v>
      </c>
      <c r="J93" s="24">
        <f t="shared" si="12"/>
        <v>3990404.4081379776</v>
      </c>
      <c r="K93" s="24">
        <f t="shared" si="12"/>
        <v>3992604.7311150976</v>
      </c>
      <c r="L93" s="24">
        <f t="shared" si="12"/>
        <v>3951902.8456121786</v>
      </c>
      <c r="M93" s="24">
        <f t="shared" si="12"/>
        <v>3928763.9577337625</v>
      </c>
      <c r="N93" s="24">
        <f t="shared" si="12"/>
        <v>3820336.1772921667</v>
      </c>
      <c r="O93" s="24">
        <f t="shared" si="12"/>
        <v>3553890.8315250124</v>
      </c>
      <c r="P93" s="24">
        <f t="shared" si="12"/>
        <v>3137899.5596238552</v>
      </c>
      <c r="Q93" s="24">
        <f t="shared" si="12"/>
        <v>2846833.7130768378</v>
      </c>
      <c r="R93" s="24">
        <f t="shared" si="12"/>
        <v>2457756.8687731144</v>
      </c>
      <c r="S93" s="24">
        <f t="shared" si="12"/>
        <v>1950951.4178457127</v>
      </c>
      <c r="T93" s="24">
        <f t="shared" si="12"/>
        <v>1472798.3729876091</v>
      </c>
      <c r="U93" s="24">
        <f t="shared" si="12"/>
        <v>1276553.3215374248</v>
      </c>
      <c r="V93" s="24">
        <f t="shared" si="11"/>
        <v>1206829.2839927769</v>
      </c>
      <c r="W93" s="24">
        <f t="shared" si="11"/>
        <v>1174074.9009287136</v>
      </c>
      <c r="X93" s="24">
        <f t="shared" si="11"/>
        <v>1112340.6824397082</v>
      </c>
      <c r="Y93" s="24">
        <f t="shared" si="11"/>
        <v>1125649.6458815518</v>
      </c>
      <c r="Z93" s="24">
        <f t="shared" si="11"/>
        <v>1171833.0726356991</v>
      </c>
    </row>
    <row r="94" spans="1:26">
      <c r="A94" s="22" t="s">
        <v>30</v>
      </c>
      <c r="B94" s="22" t="s">
        <v>26</v>
      </c>
      <c r="C94" s="22" t="s">
        <v>27</v>
      </c>
      <c r="D94" s="22" t="s">
        <v>27</v>
      </c>
      <c r="E94" s="22" t="s">
        <v>45</v>
      </c>
      <c r="F94" s="24">
        <f t="shared" si="12"/>
        <v>1846572.9073986569</v>
      </c>
      <c r="G94" s="24">
        <f t="shared" si="11"/>
        <v>3870586.1538680117</v>
      </c>
      <c r="H94" s="24">
        <f t="shared" si="11"/>
        <v>2731527.6376898955</v>
      </c>
      <c r="I94" s="24">
        <f t="shared" si="11"/>
        <v>3932841.2352460632</v>
      </c>
      <c r="J94" s="24">
        <f t="shared" si="11"/>
        <v>3990404.4081379776</v>
      </c>
      <c r="K94" s="24">
        <f t="shared" si="11"/>
        <v>3992604.7311150976</v>
      </c>
      <c r="L94" s="24">
        <f t="shared" si="11"/>
        <v>3951902.8456121786</v>
      </c>
      <c r="M94" s="24">
        <f t="shared" si="11"/>
        <v>3883266.8298051022</v>
      </c>
      <c r="N94" s="24">
        <f t="shared" si="11"/>
        <v>3795546.8939596829</v>
      </c>
      <c r="O94" s="24">
        <f t="shared" si="11"/>
        <v>3633285.574603803</v>
      </c>
      <c r="P94" s="24">
        <f t="shared" si="11"/>
        <v>3398843.5401788475</v>
      </c>
      <c r="Q94" s="24">
        <f t="shared" si="11"/>
        <v>3367245.7888933066</v>
      </c>
      <c r="R94" s="24">
        <f t="shared" si="11"/>
        <v>3249669.3419724461</v>
      </c>
      <c r="S94" s="24">
        <f t="shared" si="11"/>
        <v>3068696.0939581506</v>
      </c>
      <c r="T94" s="24">
        <f t="shared" si="11"/>
        <v>2816768.0902987113</v>
      </c>
      <c r="U94" s="24">
        <f t="shared" si="11"/>
        <v>2492697.2789430032</v>
      </c>
      <c r="V94" s="24">
        <f t="shared" si="11"/>
        <v>2130232.0122116352</v>
      </c>
      <c r="W94" s="24">
        <f t="shared" si="11"/>
        <v>1782904.6699388812</v>
      </c>
      <c r="X94" s="24">
        <f t="shared" si="11"/>
        <v>1430797.3324060687</v>
      </c>
      <c r="Y94" s="24">
        <f t="shared" si="11"/>
        <v>1039945.9040869573</v>
      </c>
      <c r="Z94" s="24">
        <f t="shared" si="11"/>
        <v>676548.31484144065</v>
      </c>
    </row>
    <row r="95" spans="1:26">
      <c r="A95" s="22" t="s">
        <v>31</v>
      </c>
      <c r="B95" s="22" t="s">
        <v>26</v>
      </c>
      <c r="C95" s="22" t="s">
        <v>27</v>
      </c>
      <c r="D95" s="22" t="s">
        <v>27</v>
      </c>
      <c r="E95" s="22" t="s">
        <v>45</v>
      </c>
      <c r="F95" s="24">
        <f t="shared" si="12"/>
        <v>1846572.9073986569</v>
      </c>
      <c r="G95" s="24">
        <f t="shared" si="11"/>
        <v>3870586.1538680117</v>
      </c>
      <c r="H95" s="24">
        <f t="shared" si="11"/>
        <v>2731527.6376898955</v>
      </c>
      <c r="I95" s="24">
        <f t="shared" si="11"/>
        <v>3932841.2352460632</v>
      </c>
      <c r="J95" s="24">
        <f t="shared" si="11"/>
        <v>3990404.4081379776</v>
      </c>
      <c r="K95" s="24">
        <f t="shared" si="11"/>
        <v>3992604.7311150976</v>
      </c>
      <c r="L95" s="24">
        <f t="shared" si="11"/>
        <v>3951902.8456121786</v>
      </c>
      <c r="M95" s="24">
        <f t="shared" si="11"/>
        <v>3855931.628054658</v>
      </c>
      <c r="N95" s="24">
        <f t="shared" si="11"/>
        <v>3732213.9453329463</v>
      </c>
      <c r="O95" s="24">
        <f t="shared" si="11"/>
        <v>3575366.3751021009</v>
      </c>
      <c r="P95" s="24">
        <f t="shared" si="11"/>
        <v>3359063.3586282637</v>
      </c>
      <c r="Q95" s="24">
        <f t="shared" si="11"/>
        <v>3346503.9005243611</v>
      </c>
      <c r="R95" s="24">
        <f t="shared" si="11"/>
        <v>3272078.8769625314</v>
      </c>
      <c r="S95" s="24">
        <f t="shared" si="11"/>
        <v>3155373.3527310882</v>
      </c>
      <c r="T95" s="24">
        <f t="shared" si="11"/>
        <v>3008962.2116739973</v>
      </c>
      <c r="U95" s="24">
        <f t="shared" si="11"/>
        <v>2843783.4289561817</v>
      </c>
      <c r="V95" s="24">
        <f t="shared" si="11"/>
        <v>2680568.190609138</v>
      </c>
      <c r="W95" s="24">
        <f t="shared" si="11"/>
        <v>2486436.0136002181</v>
      </c>
      <c r="X95" s="24">
        <f t="shared" si="11"/>
        <v>2297028.3393112458</v>
      </c>
      <c r="Y95" s="24">
        <f t="shared" si="11"/>
        <v>2103101.6253556171</v>
      </c>
      <c r="Z95" s="24">
        <f t="shared" si="11"/>
        <v>1886837.5888031842</v>
      </c>
    </row>
    <row r="96" spans="1:26">
      <c r="A96" s="22" t="s">
        <v>32</v>
      </c>
      <c r="B96" s="22" t="s">
        <v>26</v>
      </c>
      <c r="C96" s="22" t="s">
        <v>27</v>
      </c>
      <c r="D96" s="22" t="s">
        <v>27</v>
      </c>
      <c r="E96" s="22" t="s">
        <v>45</v>
      </c>
      <c r="F96" s="24">
        <f t="shared" si="12"/>
        <v>1846572.9073986569</v>
      </c>
      <c r="G96" s="24">
        <f t="shared" si="11"/>
        <v>3870586.1538680117</v>
      </c>
      <c r="H96" s="24">
        <f t="shared" si="11"/>
        <v>2731527.6376898955</v>
      </c>
      <c r="I96" s="24">
        <f t="shared" si="11"/>
        <v>3932841.2352460632</v>
      </c>
      <c r="J96" s="24">
        <f t="shared" si="11"/>
        <v>3990404.4081379776</v>
      </c>
      <c r="K96" s="24">
        <f t="shared" si="11"/>
        <v>3992604.7311150976</v>
      </c>
      <c r="L96" s="24">
        <f t="shared" si="11"/>
        <v>3951902.8456121786</v>
      </c>
      <c r="M96" s="24">
        <f t="shared" si="11"/>
        <v>3891503.508101142</v>
      </c>
      <c r="N96" s="24">
        <f t="shared" si="11"/>
        <v>3799078.8505065804</v>
      </c>
      <c r="O96" s="24">
        <f t="shared" si="11"/>
        <v>3652337.850600413</v>
      </c>
      <c r="P96" s="24">
        <f t="shared" si="11"/>
        <v>3430362.5963801448</v>
      </c>
      <c r="Q96" s="24">
        <f t="shared" si="11"/>
        <v>3422899.2730227327</v>
      </c>
      <c r="R96" s="24">
        <f t="shared" si="11"/>
        <v>3350888.2906983565</v>
      </c>
      <c r="S96" s="24">
        <f t="shared" si="11"/>
        <v>3231339.4566679215</v>
      </c>
      <c r="T96" s="24">
        <f t="shared" si="11"/>
        <v>3089828.6303206156</v>
      </c>
      <c r="U96" s="24">
        <f t="shared" si="11"/>
        <v>2925701.2560806731</v>
      </c>
      <c r="V96" s="24">
        <f t="shared" si="11"/>
        <v>2751318.6020466513</v>
      </c>
      <c r="W96" s="24">
        <f t="shared" si="11"/>
        <v>2565164.7591151171</v>
      </c>
      <c r="X96" s="24">
        <f t="shared" si="11"/>
        <v>2369756.0056636864</v>
      </c>
      <c r="Y96" s="24">
        <f t="shared" si="11"/>
        <v>2184349.5196659635</v>
      </c>
      <c r="Z96" s="24">
        <f t="shared" si="11"/>
        <v>2008097.5390888464</v>
      </c>
    </row>
    <row r="97" spans="1:26">
      <c r="A97" s="22"/>
      <c r="B97" s="22"/>
      <c r="C97" s="22"/>
      <c r="D97" s="22"/>
      <c r="E97" s="22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>
      <c r="A98" s="5" t="s">
        <v>39</v>
      </c>
      <c r="F98" s="8">
        <v>1990</v>
      </c>
      <c r="G98" s="8">
        <v>2005</v>
      </c>
      <c r="H98" s="8">
        <v>2010</v>
      </c>
      <c r="I98" s="8">
        <v>2015</v>
      </c>
      <c r="J98" s="8">
        <v>2020</v>
      </c>
      <c r="K98" s="8">
        <v>2025</v>
      </c>
      <c r="L98" s="8">
        <v>2030</v>
      </c>
      <c r="M98" s="8">
        <v>2035</v>
      </c>
      <c r="N98" s="8">
        <v>2040</v>
      </c>
      <c r="O98" s="8">
        <v>2045</v>
      </c>
      <c r="P98" s="8">
        <v>2050</v>
      </c>
      <c r="Q98" s="8">
        <v>2055</v>
      </c>
      <c r="R98" s="8">
        <v>2060</v>
      </c>
      <c r="S98" s="8">
        <v>2065</v>
      </c>
      <c r="T98" s="8">
        <v>2070</v>
      </c>
      <c r="U98" s="8">
        <v>2075</v>
      </c>
      <c r="V98" s="8">
        <v>2080</v>
      </c>
      <c r="W98" s="8">
        <v>2085</v>
      </c>
      <c r="X98" s="8">
        <v>2090</v>
      </c>
      <c r="Y98" s="8">
        <v>2095</v>
      </c>
      <c r="Z98" s="8">
        <v>2100</v>
      </c>
    </row>
    <row r="99" spans="1:26">
      <c r="A99" s="22" t="s">
        <v>25</v>
      </c>
      <c r="B99" s="22" t="s">
        <v>26</v>
      </c>
      <c r="C99" s="22" t="s">
        <v>27</v>
      </c>
      <c r="D99" s="22" t="s">
        <v>27</v>
      </c>
      <c r="E99" s="22" t="s">
        <v>45</v>
      </c>
      <c r="F99" s="24">
        <f>1.102310995*F77</f>
        <v>0</v>
      </c>
      <c r="G99" s="24">
        <f t="shared" ref="G99:Z103" si="13">1.102310995*G77</f>
        <v>0</v>
      </c>
      <c r="H99" s="24">
        <f t="shared" si="13"/>
        <v>0</v>
      </c>
      <c r="I99" s="24">
        <f t="shared" si="13"/>
        <v>0</v>
      </c>
      <c r="J99" s="24">
        <f t="shared" si="13"/>
        <v>0</v>
      </c>
      <c r="K99" s="24">
        <f t="shared" si="13"/>
        <v>0</v>
      </c>
      <c r="L99" s="24">
        <f t="shared" si="13"/>
        <v>0</v>
      </c>
      <c r="M99" s="24">
        <f t="shared" si="13"/>
        <v>0</v>
      </c>
      <c r="N99" s="24">
        <f t="shared" si="13"/>
        <v>0</v>
      </c>
      <c r="O99" s="24">
        <f t="shared" si="13"/>
        <v>0</v>
      </c>
      <c r="P99" s="24">
        <f t="shared" si="13"/>
        <v>0</v>
      </c>
      <c r="Q99" s="24">
        <f t="shared" si="13"/>
        <v>0</v>
      </c>
      <c r="R99" s="24">
        <f t="shared" si="13"/>
        <v>0</v>
      </c>
      <c r="S99" s="24">
        <f t="shared" si="13"/>
        <v>0</v>
      </c>
      <c r="T99" s="24">
        <f t="shared" si="13"/>
        <v>0</v>
      </c>
      <c r="U99" s="24">
        <f t="shared" si="13"/>
        <v>0</v>
      </c>
      <c r="V99" s="24">
        <f t="shared" si="13"/>
        <v>0</v>
      </c>
      <c r="W99" s="24">
        <f t="shared" si="13"/>
        <v>0</v>
      </c>
      <c r="X99" s="24">
        <f t="shared" si="13"/>
        <v>0</v>
      </c>
      <c r="Y99" s="24">
        <f t="shared" si="13"/>
        <v>0</v>
      </c>
      <c r="Z99" s="24">
        <f t="shared" si="13"/>
        <v>0</v>
      </c>
    </row>
    <row r="100" spans="1:26">
      <c r="A100" s="22" t="s">
        <v>29</v>
      </c>
      <c r="B100" s="22" t="s">
        <v>26</v>
      </c>
      <c r="C100" s="22" t="s">
        <v>27</v>
      </c>
      <c r="D100" s="22" t="s">
        <v>27</v>
      </c>
      <c r="E100" s="22" t="s">
        <v>45</v>
      </c>
      <c r="F100" s="24">
        <f t="shared" ref="F100:U103" si="14">1.102310995*F78</f>
        <v>0</v>
      </c>
      <c r="G100" s="24">
        <f t="shared" si="14"/>
        <v>0</v>
      </c>
      <c r="H100" s="24">
        <f t="shared" si="14"/>
        <v>0</v>
      </c>
      <c r="I100" s="24">
        <f t="shared" si="14"/>
        <v>0</v>
      </c>
      <c r="J100" s="24">
        <f t="shared" si="14"/>
        <v>0</v>
      </c>
      <c r="K100" s="24">
        <f t="shared" si="14"/>
        <v>0</v>
      </c>
      <c r="L100" s="24">
        <f t="shared" si="14"/>
        <v>0</v>
      </c>
      <c r="M100" s="24">
        <f t="shared" si="14"/>
        <v>0</v>
      </c>
      <c r="N100" s="24">
        <f t="shared" si="14"/>
        <v>0</v>
      </c>
      <c r="O100" s="24">
        <f t="shared" si="14"/>
        <v>0</v>
      </c>
      <c r="P100" s="24">
        <f t="shared" si="14"/>
        <v>0</v>
      </c>
      <c r="Q100" s="24">
        <f t="shared" si="14"/>
        <v>0</v>
      </c>
      <c r="R100" s="24">
        <f t="shared" si="14"/>
        <v>0</v>
      </c>
      <c r="S100" s="24">
        <f t="shared" si="14"/>
        <v>0</v>
      </c>
      <c r="T100" s="24">
        <f t="shared" si="14"/>
        <v>0</v>
      </c>
      <c r="U100" s="24">
        <f t="shared" si="14"/>
        <v>0</v>
      </c>
      <c r="V100" s="24">
        <f t="shared" si="13"/>
        <v>0</v>
      </c>
      <c r="W100" s="24">
        <f t="shared" si="13"/>
        <v>0</v>
      </c>
      <c r="X100" s="24">
        <f t="shared" si="13"/>
        <v>0</v>
      </c>
      <c r="Y100" s="24">
        <f t="shared" si="13"/>
        <v>0</v>
      </c>
      <c r="Z100" s="24">
        <f t="shared" si="13"/>
        <v>0</v>
      </c>
    </row>
    <row r="101" spans="1:26">
      <c r="A101" s="22" t="s">
        <v>30</v>
      </c>
      <c r="B101" s="22" t="s">
        <v>26</v>
      </c>
      <c r="C101" s="22" t="s">
        <v>27</v>
      </c>
      <c r="D101" s="22" t="s">
        <v>27</v>
      </c>
      <c r="E101" s="22" t="s">
        <v>45</v>
      </c>
      <c r="F101" s="24">
        <f t="shared" si="14"/>
        <v>0</v>
      </c>
      <c r="G101" s="24">
        <f t="shared" si="13"/>
        <v>0</v>
      </c>
      <c r="H101" s="24">
        <f t="shared" si="13"/>
        <v>0</v>
      </c>
      <c r="I101" s="24">
        <f t="shared" si="13"/>
        <v>0</v>
      </c>
      <c r="J101" s="24">
        <f t="shared" si="13"/>
        <v>0</v>
      </c>
      <c r="K101" s="24">
        <f t="shared" si="13"/>
        <v>0</v>
      </c>
      <c r="L101" s="24">
        <f t="shared" si="13"/>
        <v>0</v>
      </c>
      <c r="M101" s="24">
        <f t="shared" si="13"/>
        <v>0</v>
      </c>
      <c r="N101" s="24">
        <f t="shared" si="13"/>
        <v>0</v>
      </c>
      <c r="O101" s="24">
        <f t="shared" si="13"/>
        <v>0</v>
      </c>
      <c r="P101" s="24">
        <f t="shared" si="13"/>
        <v>0</v>
      </c>
      <c r="Q101" s="24">
        <f t="shared" si="13"/>
        <v>0</v>
      </c>
      <c r="R101" s="24">
        <f t="shared" si="13"/>
        <v>0</v>
      </c>
      <c r="S101" s="24">
        <f t="shared" si="13"/>
        <v>0</v>
      </c>
      <c r="T101" s="24">
        <f t="shared" si="13"/>
        <v>0</v>
      </c>
      <c r="U101" s="24">
        <f t="shared" si="13"/>
        <v>0</v>
      </c>
      <c r="V101" s="24">
        <f t="shared" si="13"/>
        <v>0</v>
      </c>
      <c r="W101" s="24">
        <f t="shared" si="13"/>
        <v>0</v>
      </c>
      <c r="X101" s="24">
        <f t="shared" si="13"/>
        <v>0</v>
      </c>
      <c r="Y101" s="24">
        <f t="shared" si="13"/>
        <v>0</v>
      </c>
      <c r="Z101" s="24">
        <f t="shared" si="13"/>
        <v>0</v>
      </c>
    </row>
    <row r="102" spans="1:26">
      <c r="A102" s="22" t="s">
        <v>31</v>
      </c>
      <c r="B102" s="22" t="s">
        <v>26</v>
      </c>
      <c r="C102" s="22" t="s">
        <v>27</v>
      </c>
      <c r="D102" s="22" t="s">
        <v>27</v>
      </c>
      <c r="E102" s="22" t="s">
        <v>45</v>
      </c>
      <c r="F102" s="24">
        <f t="shared" si="14"/>
        <v>0</v>
      </c>
      <c r="G102" s="24">
        <f t="shared" si="13"/>
        <v>0</v>
      </c>
      <c r="H102" s="24">
        <f t="shared" si="13"/>
        <v>0</v>
      </c>
      <c r="I102" s="24">
        <f t="shared" si="13"/>
        <v>0</v>
      </c>
      <c r="J102" s="24">
        <f t="shared" si="13"/>
        <v>0</v>
      </c>
      <c r="K102" s="24">
        <f t="shared" si="13"/>
        <v>0</v>
      </c>
      <c r="L102" s="24">
        <f t="shared" si="13"/>
        <v>0</v>
      </c>
      <c r="M102" s="24">
        <f t="shared" si="13"/>
        <v>0</v>
      </c>
      <c r="N102" s="24">
        <f t="shared" si="13"/>
        <v>0</v>
      </c>
      <c r="O102" s="24">
        <f t="shared" si="13"/>
        <v>0</v>
      </c>
      <c r="P102" s="24">
        <f t="shared" si="13"/>
        <v>0</v>
      </c>
      <c r="Q102" s="24">
        <f t="shared" si="13"/>
        <v>0</v>
      </c>
      <c r="R102" s="24">
        <f t="shared" si="13"/>
        <v>0</v>
      </c>
      <c r="S102" s="24">
        <f t="shared" si="13"/>
        <v>0</v>
      </c>
      <c r="T102" s="24">
        <f t="shared" si="13"/>
        <v>0</v>
      </c>
      <c r="U102" s="24">
        <f t="shared" si="13"/>
        <v>0</v>
      </c>
      <c r="V102" s="24">
        <f t="shared" si="13"/>
        <v>0</v>
      </c>
      <c r="W102" s="24">
        <f t="shared" si="13"/>
        <v>0</v>
      </c>
      <c r="X102" s="24">
        <f t="shared" si="13"/>
        <v>0</v>
      </c>
      <c r="Y102" s="24">
        <f t="shared" si="13"/>
        <v>0</v>
      </c>
      <c r="Z102" s="24">
        <f t="shared" si="13"/>
        <v>0</v>
      </c>
    </row>
    <row r="103" spans="1:26">
      <c r="A103" s="22" t="s">
        <v>32</v>
      </c>
      <c r="B103" s="22" t="s">
        <v>26</v>
      </c>
      <c r="C103" s="22" t="s">
        <v>27</v>
      </c>
      <c r="D103" s="22" t="s">
        <v>27</v>
      </c>
      <c r="E103" s="22" t="s">
        <v>45</v>
      </c>
      <c r="F103" s="24">
        <f t="shared" si="14"/>
        <v>0</v>
      </c>
      <c r="G103" s="24">
        <f t="shared" si="13"/>
        <v>0</v>
      </c>
      <c r="H103" s="24">
        <f t="shared" si="13"/>
        <v>0</v>
      </c>
      <c r="I103" s="24">
        <f t="shared" si="13"/>
        <v>0</v>
      </c>
      <c r="J103" s="24">
        <f t="shared" si="13"/>
        <v>0</v>
      </c>
      <c r="K103" s="24">
        <f t="shared" si="13"/>
        <v>0</v>
      </c>
      <c r="L103" s="24">
        <f t="shared" si="13"/>
        <v>0</v>
      </c>
      <c r="M103" s="24">
        <f t="shared" si="13"/>
        <v>0</v>
      </c>
      <c r="N103" s="24">
        <f t="shared" si="13"/>
        <v>0</v>
      </c>
      <c r="O103" s="24">
        <f t="shared" si="13"/>
        <v>0</v>
      </c>
      <c r="P103" s="24">
        <f t="shared" si="13"/>
        <v>0</v>
      </c>
      <c r="Q103" s="24">
        <f t="shared" si="13"/>
        <v>0</v>
      </c>
      <c r="R103" s="24">
        <f t="shared" si="13"/>
        <v>0</v>
      </c>
      <c r="S103" s="24">
        <f t="shared" si="13"/>
        <v>0</v>
      </c>
      <c r="T103" s="24">
        <f t="shared" si="13"/>
        <v>0</v>
      </c>
      <c r="U103" s="24">
        <f t="shared" si="13"/>
        <v>0</v>
      </c>
      <c r="V103" s="24">
        <f t="shared" si="13"/>
        <v>0</v>
      </c>
      <c r="W103" s="24">
        <f t="shared" si="13"/>
        <v>0</v>
      </c>
      <c r="X103" s="24">
        <f t="shared" si="13"/>
        <v>0</v>
      </c>
      <c r="Y103" s="24">
        <f t="shared" si="13"/>
        <v>0</v>
      </c>
      <c r="Z103" s="24">
        <f t="shared" si="13"/>
        <v>0</v>
      </c>
    </row>
    <row r="104" spans="1:26"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>
      <c r="A105" s="5" t="s">
        <v>40</v>
      </c>
      <c r="F105" s="8">
        <v>1990</v>
      </c>
      <c r="G105" s="8">
        <v>2005</v>
      </c>
      <c r="H105" s="8">
        <v>2010</v>
      </c>
      <c r="I105" s="8">
        <v>2015</v>
      </c>
      <c r="J105" s="8">
        <v>2020</v>
      </c>
      <c r="K105" s="8">
        <v>2025</v>
      </c>
      <c r="L105" s="8">
        <v>2030</v>
      </c>
      <c r="M105" s="8">
        <v>2035</v>
      </c>
      <c r="N105" s="8">
        <v>2040</v>
      </c>
      <c r="O105" s="8">
        <v>2045</v>
      </c>
      <c r="P105" s="8">
        <v>2050</v>
      </c>
      <c r="Q105" s="8">
        <v>2055</v>
      </c>
      <c r="R105" s="8">
        <v>2060</v>
      </c>
      <c r="S105" s="8">
        <v>2065</v>
      </c>
      <c r="T105" s="8">
        <v>2070</v>
      </c>
      <c r="U105" s="8">
        <v>2075</v>
      </c>
      <c r="V105" s="8">
        <v>2080</v>
      </c>
      <c r="W105" s="8">
        <v>2085</v>
      </c>
      <c r="X105" s="8">
        <v>2090</v>
      </c>
      <c r="Y105" s="8">
        <v>2095</v>
      </c>
      <c r="Z105" s="8">
        <v>2100</v>
      </c>
    </row>
    <row r="106" spans="1:26">
      <c r="A106" s="22" t="s">
        <v>25</v>
      </c>
      <c r="B106" s="22" t="s">
        <v>26</v>
      </c>
      <c r="C106" s="22" t="s">
        <v>27</v>
      </c>
      <c r="D106" s="22" t="s">
        <v>41</v>
      </c>
      <c r="E106" s="22" t="s">
        <v>45</v>
      </c>
      <c r="F106" s="24">
        <f>F84*1.102310995</f>
        <v>7819118.4818900656</v>
      </c>
      <c r="G106" s="24">
        <f t="shared" ref="G106:Z110" si="15">G84*1.102310995</f>
        <v>8750819.2926389407</v>
      </c>
      <c r="H106" s="24">
        <f t="shared" si="15"/>
        <v>5748852.7698266357</v>
      </c>
      <c r="I106" s="24">
        <f t="shared" si="15"/>
        <v>4525748.3313725451</v>
      </c>
      <c r="J106" s="24">
        <f t="shared" si="15"/>
        <v>4728781.8912306</v>
      </c>
      <c r="K106" s="24">
        <f t="shared" si="15"/>
        <v>4953103.2810240947</v>
      </c>
      <c r="L106" s="24">
        <f t="shared" si="15"/>
        <v>5136150.8402318051</v>
      </c>
      <c r="M106" s="24">
        <f t="shared" si="15"/>
        <v>5306720.2389761163</v>
      </c>
      <c r="N106" s="24">
        <f t="shared" si="15"/>
        <v>5487823.3215886457</v>
      </c>
      <c r="O106" s="24">
        <f t="shared" si="15"/>
        <v>5717926.332550915</v>
      </c>
      <c r="P106" s="24">
        <f t="shared" si="15"/>
        <v>5953510.0337803261</v>
      </c>
      <c r="Q106" s="24">
        <f t="shared" si="15"/>
        <v>6017624.8504935056</v>
      </c>
      <c r="R106" s="24">
        <f t="shared" si="15"/>
        <v>6064216.2293191701</v>
      </c>
      <c r="S106" s="24">
        <f t="shared" si="15"/>
        <v>6170943.0821660655</v>
      </c>
      <c r="T106" s="24">
        <f t="shared" si="15"/>
        <v>6242793.9174421541</v>
      </c>
      <c r="U106" s="24">
        <f t="shared" si="15"/>
        <v>6292868.59901202</v>
      </c>
      <c r="V106" s="24">
        <f t="shared" si="15"/>
        <v>6318497.3296457697</v>
      </c>
      <c r="W106" s="24">
        <f t="shared" si="15"/>
        <v>6307534.8468004959</v>
      </c>
      <c r="X106" s="24">
        <f t="shared" si="15"/>
        <v>6274671.6491065603</v>
      </c>
      <c r="Y106" s="24">
        <f t="shared" si="15"/>
        <v>6231610.9723978806</v>
      </c>
      <c r="Z106" s="24">
        <f t="shared" si="15"/>
        <v>6198406.0582954958</v>
      </c>
    </row>
    <row r="107" spans="1:26">
      <c r="A107" s="22" t="s">
        <v>29</v>
      </c>
      <c r="B107" s="22" t="s">
        <v>26</v>
      </c>
      <c r="C107" s="22" t="s">
        <v>27</v>
      </c>
      <c r="D107" s="22" t="s">
        <v>41</v>
      </c>
      <c r="E107" s="22" t="s">
        <v>45</v>
      </c>
      <c r="F107" s="24">
        <f t="shared" ref="F107:U110" si="16">F85*1.102310995</f>
        <v>7819118.4818900656</v>
      </c>
      <c r="G107" s="24">
        <f t="shared" si="16"/>
        <v>8750819.2926389407</v>
      </c>
      <c r="H107" s="24">
        <f t="shared" si="16"/>
        <v>5748852.7698266357</v>
      </c>
      <c r="I107" s="24">
        <f t="shared" si="16"/>
        <v>4525748.3313725451</v>
      </c>
      <c r="J107" s="24">
        <f t="shared" si="16"/>
        <v>4728781.8912306</v>
      </c>
      <c r="K107" s="24">
        <f t="shared" si="16"/>
        <v>4944345.4201688208</v>
      </c>
      <c r="L107" s="24">
        <f t="shared" si="16"/>
        <v>5134770.7468660651</v>
      </c>
      <c r="M107" s="24">
        <f t="shared" si="16"/>
        <v>5334882.0802763756</v>
      </c>
      <c r="N107" s="24">
        <f t="shared" si="16"/>
        <v>5481986.5848701205</v>
      </c>
      <c r="O107" s="24">
        <f t="shared" si="16"/>
        <v>5684582.5272631589</v>
      </c>
      <c r="P107" s="24">
        <f t="shared" si="16"/>
        <v>5917542.728324471</v>
      </c>
      <c r="Q107" s="24">
        <f t="shared" si="16"/>
        <v>6022738.4711993104</v>
      </c>
      <c r="R107" s="24">
        <f t="shared" si="16"/>
        <v>6110948.7039521951</v>
      </c>
      <c r="S107" s="24">
        <f t="shared" si="16"/>
        <v>6168426.50616448</v>
      </c>
      <c r="T107" s="24">
        <f t="shared" si="16"/>
        <v>6199954.8052434707</v>
      </c>
      <c r="U107" s="24">
        <f t="shared" si="16"/>
        <v>6264867.6951170303</v>
      </c>
      <c r="V107" s="24">
        <f t="shared" si="15"/>
        <v>6321470.2623992851</v>
      </c>
      <c r="W107" s="24">
        <f t="shared" si="15"/>
        <v>6355900.9463281101</v>
      </c>
      <c r="X107" s="24">
        <f t="shared" si="15"/>
        <v>6363103.4463694412</v>
      </c>
      <c r="Y107" s="24">
        <f t="shared" si="15"/>
        <v>6332266.2962843152</v>
      </c>
      <c r="Z107" s="24">
        <f t="shared" si="15"/>
        <v>6177873.3113916311</v>
      </c>
    </row>
    <row r="108" spans="1:26">
      <c r="A108" s="22" t="s">
        <v>30</v>
      </c>
      <c r="B108" s="22" t="s">
        <v>26</v>
      </c>
      <c r="C108" s="22" t="s">
        <v>27</v>
      </c>
      <c r="D108" s="22" t="s">
        <v>41</v>
      </c>
      <c r="E108" s="22" t="s">
        <v>45</v>
      </c>
      <c r="F108" s="24">
        <f t="shared" si="16"/>
        <v>7819118.4818900656</v>
      </c>
      <c r="G108" s="24">
        <f t="shared" si="15"/>
        <v>8750819.2926389407</v>
      </c>
      <c r="H108" s="24">
        <f t="shared" si="15"/>
        <v>5748852.7698266357</v>
      </c>
      <c r="I108" s="24">
        <f t="shared" si="15"/>
        <v>4525748.3313725451</v>
      </c>
      <c r="J108" s="24">
        <f t="shared" si="15"/>
        <v>4728781.8912306</v>
      </c>
      <c r="K108" s="24">
        <f t="shared" si="15"/>
        <v>4944345.4201688208</v>
      </c>
      <c r="L108" s="24">
        <f t="shared" si="15"/>
        <v>5134770.7468660651</v>
      </c>
      <c r="M108" s="24">
        <f t="shared" si="15"/>
        <v>5355828.1938033653</v>
      </c>
      <c r="N108" s="24">
        <f t="shared" si="15"/>
        <v>5531744.9031844204</v>
      </c>
      <c r="O108" s="24">
        <f t="shared" si="15"/>
        <v>5719935.8454948002</v>
      </c>
      <c r="P108" s="24">
        <f t="shared" si="15"/>
        <v>5916464.6681713602</v>
      </c>
      <c r="Q108" s="24">
        <f t="shared" si="15"/>
        <v>5982719.0705258353</v>
      </c>
      <c r="R108" s="24">
        <f t="shared" si="15"/>
        <v>6050417.50028376</v>
      </c>
      <c r="S108" s="24">
        <f t="shared" si="15"/>
        <v>6104215.7883947352</v>
      </c>
      <c r="T108" s="24">
        <f t="shared" si="15"/>
        <v>6158308.3935413752</v>
      </c>
      <c r="U108" s="24">
        <f t="shared" si="15"/>
        <v>6209716.8714151904</v>
      </c>
      <c r="V108" s="24">
        <f t="shared" si="15"/>
        <v>6252429.2178494502</v>
      </c>
      <c r="W108" s="24">
        <f t="shared" si="15"/>
        <v>6261900.2739184909</v>
      </c>
      <c r="X108" s="24">
        <f t="shared" si="15"/>
        <v>6299458.2141401302</v>
      </c>
      <c r="Y108" s="24">
        <f t="shared" si="15"/>
        <v>6319638.2215255955</v>
      </c>
      <c r="Z108" s="24">
        <f t="shared" si="15"/>
        <v>6325702.0343090901</v>
      </c>
    </row>
    <row r="109" spans="1:26">
      <c r="A109" s="22" t="s">
        <v>31</v>
      </c>
      <c r="B109" s="22" t="s">
        <v>26</v>
      </c>
      <c r="C109" s="22" t="s">
        <v>27</v>
      </c>
      <c r="D109" s="22" t="s">
        <v>41</v>
      </c>
      <c r="E109" s="22" t="s">
        <v>45</v>
      </c>
      <c r="F109" s="24">
        <f t="shared" si="16"/>
        <v>7819118.4818900656</v>
      </c>
      <c r="G109" s="24">
        <f t="shared" si="15"/>
        <v>8750819.2926389407</v>
      </c>
      <c r="H109" s="24">
        <f t="shared" si="15"/>
        <v>5748852.7698266357</v>
      </c>
      <c r="I109" s="24">
        <f t="shared" si="15"/>
        <v>4525748.3313725451</v>
      </c>
      <c r="J109" s="24">
        <f t="shared" si="15"/>
        <v>4728781.8912306</v>
      </c>
      <c r="K109" s="24">
        <f t="shared" si="15"/>
        <v>4944345.4201688208</v>
      </c>
      <c r="L109" s="24">
        <f t="shared" si="15"/>
        <v>5134770.7468660651</v>
      </c>
      <c r="M109" s="24">
        <f t="shared" si="15"/>
        <v>5363010.8522467855</v>
      </c>
      <c r="N109" s="24">
        <f t="shared" si="15"/>
        <v>5557298.6766705103</v>
      </c>
      <c r="O109" s="24">
        <f t="shared" si="15"/>
        <v>5750835.8273066403</v>
      </c>
      <c r="P109" s="24">
        <f t="shared" si="15"/>
        <v>5945043.1830277303</v>
      </c>
      <c r="Q109" s="24">
        <f t="shared" si="15"/>
        <v>6015057.5681861499</v>
      </c>
      <c r="R109" s="24">
        <f t="shared" si="15"/>
        <v>6082081.3836151352</v>
      </c>
      <c r="S109" s="24">
        <f t="shared" si="15"/>
        <v>6138796.3866188806</v>
      </c>
      <c r="T109" s="24">
        <f t="shared" si="15"/>
        <v>6185844.122196476</v>
      </c>
      <c r="U109" s="24">
        <f t="shared" si="15"/>
        <v>6216899.5298586097</v>
      </c>
      <c r="V109" s="24">
        <f t="shared" si="15"/>
        <v>6214539.4820183152</v>
      </c>
      <c r="W109" s="24">
        <f t="shared" si="15"/>
        <v>6220530.5422761403</v>
      </c>
      <c r="X109" s="24">
        <f t="shared" si="15"/>
        <v>6202386.5032984391</v>
      </c>
      <c r="Y109" s="24">
        <f t="shared" si="15"/>
        <v>6169489.1339636603</v>
      </c>
      <c r="Z109" s="24">
        <f t="shared" si="15"/>
        <v>6131413.1075743716</v>
      </c>
    </row>
    <row r="110" spans="1:26">
      <c r="A110" s="22" t="s">
        <v>32</v>
      </c>
      <c r="B110" s="22" t="s">
        <v>26</v>
      </c>
      <c r="C110" s="22" t="s">
        <v>27</v>
      </c>
      <c r="D110" s="22" t="s">
        <v>41</v>
      </c>
      <c r="E110" s="22" t="s">
        <v>45</v>
      </c>
      <c r="F110" s="24">
        <f t="shared" si="16"/>
        <v>7819118.4818900656</v>
      </c>
      <c r="G110" s="24">
        <f t="shared" si="15"/>
        <v>8750819.2926389407</v>
      </c>
      <c r="H110" s="24">
        <f t="shared" si="15"/>
        <v>5748852.7698266357</v>
      </c>
      <c r="I110" s="24">
        <f t="shared" si="15"/>
        <v>4525748.3313725451</v>
      </c>
      <c r="J110" s="24">
        <f t="shared" si="15"/>
        <v>4728781.8912306</v>
      </c>
      <c r="K110" s="24">
        <f t="shared" si="15"/>
        <v>4944345.4201688208</v>
      </c>
      <c r="L110" s="24">
        <f t="shared" si="15"/>
        <v>5134770.7468660651</v>
      </c>
      <c r="M110" s="24">
        <f t="shared" si="15"/>
        <v>5321110.909015839</v>
      </c>
      <c r="N110" s="24">
        <f t="shared" si="15"/>
        <v>5487687.7373362603</v>
      </c>
      <c r="O110" s="24">
        <f t="shared" si="15"/>
        <v>5672805.4365925817</v>
      </c>
      <c r="P110" s="24">
        <f t="shared" si="15"/>
        <v>5878612.4109140551</v>
      </c>
      <c r="Q110" s="24">
        <f t="shared" si="15"/>
        <v>5958795.6150013497</v>
      </c>
      <c r="R110" s="24">
        <f t="shared" si="15"/>
        <v>6026348.5397079363</v>
      </c>
      <c r="S110" s="24">
        <f t="shared" si="15"/>
        <v>6087136.5818382055</v>
      </c>
      <c r="T110" s="24">
        <f t="shared" si="15"/>
        <v>6132593.6826500157</v>
      </c>
      <c r="U110" s="24">
        <f t="shared" si="15"/>
        <v>6168480.5194032351</v>
      </c>
      <c r="V110" s="24">
        <f t="shared" si="15"/>
        <v>6187033.51576008</v>
      </c>
      <c r="W110" s="24">
        <f t="shared" si="15"/>
        <v>6193967.0519186305</v>
      </c>
      <c r="X110" s="24">
        <f t="shared" si="15"/>
        <v>6191501.1822228152</v>
      </c>
      <c r="Y110" s="24">
        <f t="shared" si="15"/>
        <v>6169244.4209227711</v>
      </c>
      <c r="Z110" s="24">
        <f t="shared" si="15"/>
        <v>6131981.9000477912</v>
      </c>
    </row>
    <row r="112" spans="1:26">
      <c r="A112" s="9" t="s">
        <v>46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>
      <c r="A113" s="6" t="s">
        <v>38</v>
      </c>
      <c r="F113" s="8">
        <v>1990</v>
      </c>
      <c r="G113" s="8">
        <v>2005</v>
      </c>
      <c r="H113" s="8">
        <v>2010</v>
      </c>
      <c r="I113" s="8">
        <v>2015</v>
      </c>
      <c r="J113" s="8">
        <v>2020</v>
      </c>
      <c r="K113" s="8">
        <v>2025</v>
      </c>
      <c r="L113" s="8">
        <v>2030</v>
      </c>
      <c r="M113" s="8">
        <v>2035</v>
      </c>
      <c r="N113" s="8">
        <v>2040</v>
      </c>
      <c r="O113" s="8">
        <v>2045</v>
      </c>
      <c r="P113" s="8">
        <v>2050</v>
      </c>
      <c r="Q113" s="8">
        <v>2055</v>
      </c>
      <c r="R113" s="8">
        <v>2060</v>
      </c>
      <c r="S113" s="8">
        <v>2065</v>
      </c>
      <c r="T113" s="8">
        <v>2070</v>
      </c>
      <c r="U113" s="8">
        <v>2075</v>
      </c>
      <c r="V113" s="8">
        <v>2080</v>
      </c>
      <c r="W113" s="8">
        <v>2085</v>
      </c>
      <c r="X113" s="8">
        <v>2090</v>
      </c>
      <c r="Y113" s="8">
        <v>2095</v>
      </c>
      <c r="Z113" s="8">
        <v>2100</v>
      </c>
    </row>
    <row r="114" spans="1:26" s="22" customFormat="1">
      <c r="A114" s="22" t="s">
        <v>25</v>
      </c>
      <c r="B114" s="22" t="s">
        <v>26</v>
      </c>
      <c r="C114" s="22" t="s">
        <v>27</v>
      </c>
      <c r="D114" s="22" t="s">
        <v>27</v>
      </c>
      <c r="E114" s="22" t="s">
        <v>47</v>
      </c>
      <c r="F114" s="24">
        <f>F92/0.25</f>
        <v>7386291.6295946278</v>
      </c>
      <c r="G114" s="24">
        <f t="shared" ref="G114:Z118" si="17">G92/0.25</f>
        <v>15482344.615472047</v>
      </c>
      <c r="H114" s="24">
        <f t="shared" si="17"/>
        <v>10926110.550759582</v>
      </c>
      <c r="I114" s="24">
        <f t="shared" si="17"/>
        <v>15731364.940984253</v>
      </c>
      <c r="J114" s="24">
        <f t="shared" si="17"/>
        <v>15961617.63255191</v>
      </c>
      <c r="K114" s="24">
        <f t="shared" si="17"/>
        <v>16154486.7254049</v>
      </c>
      <c r="L114" s="24">
        <f t="shared" si="17"/>
        <v>16079501.239533842</v>
      </c>
      <c r="M114" s="24">
        <f t="shared" si="17"/>
        <v>15798012.154066421</v>
      </c>
      <c r="N114" s="24">
        <f t="shared" si="17"/>
        <v>14717934.714515397</v>
      </c>
      <c r="O114" s="24">
        <f t="shared" si="17"/>
        <v>12697652.527311789</v>
      </c>
      <c r="P114" s="24">
        <f t="shared" si="17"/>
        <v>10525633.016409187</v>
      </c>
      <c r="Q114" s="24">
        <f t="shared" si="17"/>
        <v>8929445.7514095865</v>
      </c>
      <c r="R114" s="24">
        <f t="shared" si="17"/>
        <v>7295056.0602235254</v>
      </c>
      <c r="S114" s="24">
        <f t="shared" si="17"/>
        <v>6785443.3968752865</v>
      </c>
      <c r="T114" s="24">
        <f t="shared" si="17"/>
        <v>6598126.9840158988</v>
      </c>
      <c r="U114" s="24">
        <f t="shared" si="17"/>
        <v>6555512.8534912942</v>
      </c>
      <c r="V114" s="24">
        <f t="shared" si="17"/>
        <v>6372141.0252535623</v>
      </c>
      <c r="W114" s="24">
        <f t="shared" si="17"/>
        <v>6436717.0003853664</v>
      </c>
      <c r="X114" s="24">
        <f t="shared" si="17"/>
        <v>6418047.7763572084</v>
      </c>
      <c r="Y114" s="24">
        <f t="shared" si="17"/>
        <v>6600463.6319983928</v>
      </c>
      <c r="Z114" s="24">
        <f t="shared" si="17"/>
        <v>6550549.8834245531</v>
      </c>
    </row>
    <row r="115" spans="1:26" s="22" customFormat="1">
      <c r="A115" s="22" t="s">
        <v>29</v>
      </c>
      <c r="B115" s="22" t="s">
        <v>26</v>
      </c>
      <c r="C115" s="22" t="s">
        <v>27</v>
      </c>
      <c r="D115" s="22" t="s">
        <v>27</v>
      </c>
      <c r="E115" s="22" t="s">
        <v>47</v>
      </c>
      <c r="F115" s="24">
        <f t="shared" ref="F115:U118" si="18">F93/0.25</f>
        <v>7386291.6295946278</v>
      </c>
      <c r="G115" s="24">
        <f t="shared" si="18"/>
        <v>15482344.615472047</v>
      </c>
      <c r="H115" s="24">
        <f t="shared" si="18"/>
        <v>10926110.550759582</v>
      </c>
      <c r="I115" s="24">
        <f t="shared" si="18"/>
        <v>15731364.940984253</v>
      </c>
      <c r="J115" s="24">
        <f t="shared" si="18"/>
        <v>15961617.63255191</v>
      </c>
      <c r="K115" s="24">
        <f t="shared" si="18"/>
        <v>15970418.924460391</v>
      </c>
      <c r="L115" s="24">
        <f t="shared" si="18"/>
        <v>15807611.382448714</v>
      </c>
      <c r="M115" s="24">
        <f t="shared" si="18"/>
        <v>15715055.83093505</v>
      </c>
      <c r="N115" s="24">
        <f t="shared" si="18"/>
        <v>15281344.709168667</v>
      </c>
      <c r="O115" s="24">
        <f t="shared" si="18"/>
        <v>14215563.32610005</v>
      </c>
      <c r="P115" s="24">
        <f t="shared" si="18"/>
        <v>12551598.238495421</v>
      </c>
      <c r="Q115" s="24">
        <f t="shared" si="18"/>
        <v>11387334.852307351</v>
      </c>
      <c r="R115" s="24">
        <f t="shared" si="18"/>
        <v>9831027.4750924576</v>
      </c>
      <c r="S115" s="24">
        <f t="shared" si="18"/>
        <v>7803805.671382851</v>
      </c>
      <c r="T115" s="24">
        <f t="shared" si="18"/>
        <v>5891193.4919504365</v>
      </c>
      <c r="U115" s="24">
        <f t="shared" si="18"/>
        <v>5106213.2861496992</v>
      </c>
      <c r="V115" s="24">
        <f t="shared" si="17"/>
        <v>4827317.1359711075</v>
      </c>
      <c r="W115" s="24">
        <f t="shared" si="17"/>
        <v>4696299.6037148545</v>
      </c>
      <c r="X115" s="24">
        <f t="shared" si="17"/>
        <v>4449362.7297588326</v>
      </c>
      <c r="Y115" s="24">
        <f t="shared" si="17"/>
        <v>4502598.5835262071</v>
      </c>
      <c r="Z115" s="24">
        <f t="shared" si="17"/>
        <v>4687332.2905427963</v>
      </c>
    </row>
    <row r="116" spans="1:26" s="22" customFormat="1">
      <c r="A116" s="22" t="s">
        <v>30</v>
      </c>
      <c r="B116" s="22" t="s">
        <v>26</v>
      </c>
      <c r="C116" s="22" t="s">
        <v>27</v>
      </c>
      <c r="D116" s="22" t="s">
        <v>27</v>
      </c>
      <c r="E116" s="22" t="s">
        <v>47</v>
      </c>
      <c r="F116" s="24">
        <f t="shared" si="18"/>
        <v>7386291.6295946278</v>
      </c>
      <c r="G116" s="24">
        <f t="shared" si="17"/>
        <v>15482344.615472047</v>
      </c>
      <c r="H116" s="24">
        <f t="shared" si="17"/>
        <v>10926110.550759582</v>
      </c>
      <c r="I116" s="24">
        <f t="shared" si="17"/>
        <v>15731364.940984253</v>
      </c>
      <c r="J116" s="24">
        <f t="shared" si="17"/>
        <v>15961617.63255191</v>
      </c>
      <c r="K116" s="24">
        <f t="shared" si="17"/>
        <v>15970418.924460391</v>
      </c>
      <c r="L116" s="24">
        <f t="shared" si="17"/>
        <v>15807611.382448714</v>
      </c>
      <c r="M116" s="24">
        <f t="shared" si="17"/>
        <v>15533067.319220409</v>
      </c>
      <c r="N116" s="24">
        <f t="shared" si="17"/>
        <v>15182187.575838732</v>
      </c>
      <c r="O116" s="24">
        <f t="shared" si="17"/>
        <v>14533142.298415212</v>
      </c>
      <c r="P116" s="24">
        <f t="shared" si="17"/>
        <v>13595374.16071539</v>
      </c>
      <c r="Q116" s="24">
        <f t="shared" si="17"/>
        <v>13468983.155573227</v>
      </c>
      <c r="R116" s="24">
        <f t="shared" si="17"/>
        <v>12998677.367889784</v>
      </c>
      <c r="S116" s="24">
        <f t="shared" si="17"/>
        <v>12274784.375832602</v>
      </c>
      <c r="T116" s="24">
        <f t="shared" si="17"/>
        <v>11267072.361194845</v>
      </c>
      <c r="U116" s="24">
        <f t="shared" si="17"/>
        <v>9970789.1157720126</v>
      </c>
      <c r="V116" s="24">
        <f t="shared" si="17"/>
        <v>8520928.048846541</v>
      </c>
      <c r="W116" s="24">
        <f t="shared" si="17"/>
        <v>7131618.6797555247</v>
      </c>
      <c r="X116" s="24">
        <f t="shared" si="17"/>
        <v>5723189.3296242747</v>
      </c>
      <c r="Y116" s="24">
        <f t="shared" si="17"/>
        <v>4159783.6163478293</v>
      </c>
      <c r="Z116" s="24">
        <f t="shared" si="17"/>
        <v>2706193.2593657626</v>
      </c>
    </row>
    <row r="117" spans="1:26" s="22" customFormat="1">
      <c r="A117" s="22" t="s">
        <v>31</v>
      </c>
      <c r="B117" s="22" t="s">
        <v>26</v>
      </c>
      <c r="C117" s="22" t="s">
        <v>27</v>
      </c>
      <c r="D117" s="22" t="s">
        <v>27</v>
      </c>
      <c r="E117" s="22" t="s">
        <v>47</v>
      </c>
      <c r="F117" s="24">
        <f t="shared" si="18"/>
        <v>7386291.6295946278</v>
      </c>
      <c r="G117" s="24">
        <f t="shared" si="17"/>
        <v>15482344.615472047</v>
      </c>
      <c r="H117" s="24">
        <f t="shared" si="17"/>
        <v>10926110.550759582</v>
      </c>
      <c r="I117" s="24">
        <f t="shared" si="17"/>
        <v>15731364.940984253</v>
      </c>
      <c r="J117" s="24">
        <f t="shared" si="17"/>
        <v>15961617.63255191</v>
      </c>
      <c r="K117" s="24">
        <f t="shared" si="17"/>
        <v>15970418.924460391</v>
      </c>
      <c r="L117" s="24">
        <f t="shared" si="17"/>
        <v>15807611.382448714</v>
      </c>
      <c r="M117" s="24">
        <f t="shared" si="17"/>
        <v>15423726.512218632</v>
      </c>
      <c r="N117" s="24">
        <f t="shared" si="17"/>
        <v>14928855.781331785</v>
      </c>
      <c r="O117" s="24">
        <f t="shared" si="17"/>
        <v>14301465.500408404</v>
      </c>
      <c r="P117" s="24">
        <f t="shared" si="17"/>
        <v>13436253.434513055</v>
      </c>
      <c r="Q117" s="24">
        <f t="shared" si="17"/>
        <v>13386015.602097444</v>
      </c>
      <c r="R117" s="24">
        <f t="shared" si="17"/>
        <v>13088315.507850125</v>
      </c>
      <c r="S117" s="24">
        <f t="shared" si="17"/>
        <v>12621493.410924353</v>
      </c>
      <c r="T117" s="24">
        <f t="shared" si="17"/>
        <v>12035848.846695989</v>
      </c>
      <c r="U117" s="24">
        <f t="shared" si="17"/>
        <v>11375133.715824727</v>
      </c>
      <c r="V117" s="24">
        <f t="shared" si="17"/>
        <v>10722272.762436552</v>
      </c>
      <c r="W117" s="24">
        <f t="shared" si="17"/>
        <v>9945744.0544008724</v>
      </c>
      <c r="X117" s="24">
        <f t="shared" si="17"/>
        <v>9188113.3572449833</v>
      </c>
      <c r="Y117" s="24">
        <f t="shared" si="17"/>
        <v>8412406.5014224686</v>
      </c>
      <c r="Z117" s="24">
        <f t="shared" si="17"/>
        <v>7547350.3552127369</v>
      </c>
    </row>
    <row r="118" spans="1:26" s="22" customFormat="1">
      <c r="A118" s="22" t="s">
        <v>32</v>
      </c>
      <c r="B118" s="22" t="s">
        <v>26</v>
      </c>
      <c r="C118" s="22" t="s">
        <v>27</v>
      </c>
      <c r="D118" s="22" t="s">
        <v>27</v>
      </c>
      <c r="E118" s="22" t="s">
        <v>47</v>
      </c>
      <c r="F118" s="24">
        <f t="shared" si="18"/>
        <v>7386291.6295946278</v>
      </c>
      <c r="G118" s="24">
        <f t="shared" si="17"/>
        <v>15482344.615472047</v>
      </c>
      <c r="H118" s="24">
        <f t="shared" si="17"/>
        <v>10926110.550759582</v>
      </c>
      <c r="I118" s="24">
        <f t="shared" si="17"/>
        <v>15731364.940984253</v>
      </c>
      <c r="J118" s="24">
        <f t="shared" si="17"/>
        <v>15961617.63255191</v>
      </c>
      <c r="K118" s="24">
        <f t="shared" si="17"/>
        <v>15970418.924460391</v>
      </c>
      <c r="L118" s="24">
        <f t="shared" si="17"/>
        <v>15807611.382448714</v>
      </c>
      <c r="M118" s="24">
        <f t="shared" si="17"/>
        <v>15566014.032404568</v>
      </c>
      <c r="N118" s="24">
        <f t="shared" si="17"/>
        <v>15196315.402026322</v>
      </c>
      <c r="O118" s="24">
        <f t="shared" si="17"/>
        <v>14609351.402401652</v>
      </c>
      <c r="P118" s="24">
        <f t="shared" si="17"/>
        <v>13721450.385520579</v>
      </c>
      <c r="Q118" s="24">
        <f t="shared" si="17"/>
        <v>13691597.092090931</v>
      </c>
      <c r="R118" s="24">
        <f t="shared" si="17"/>
        <v>13403553.162793426</v>
      </c>
      <c r="S118" s="24">
        <f t="shared" si="17"/>
        <v>12925357.826671686</v>
      </c>
      <c r="T118" s="24">
        <f t="shared" si="17"/>
        <v>12359314.521282462</v>
      </c>
      <c r="U118" s="24">
        <f t="shared" si="17"/>
        <v>11702805.024322692</v>
      </c>
      <c r="V118" s="24">
        <f t="shared" si="17"/>
        <v>11005274.408186605</v>
      </c>
      <c r="W118" s="24">
        <f t="shared" si="17"/>
        <v>10260659.036460469</v>
      </c>
      <c r="X118" s="24">
        <f t="shared" si="17"/>
        <v>9479024.0226547457</v>
      </c>
      <c r="Y118" s="24">
        <f t="shared" si="17"/>
        <v>8737398.0786638539</v>
      </c>
      <c r="Z118" s="24">
        <f t="shared" si="17"/>
        <v>8032390.1563553857</v>
      </c>
    </row>
    <row r="119" spans="1:26">
      <c r="A119" s="22"/>
      <c r="B119" s="22"/>
      <c r="C119" s="22"/>
      <c r="D119" s="22"/>
      <c r="E119" s="22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>
      <c r="A120" s="5" t="s">
        <v>39</v>
      </c>
      <c r="F120" s="8">
        <v>1990</v>
      </c>
      <c r="G120" s="8">
        <v>2005</v>
      </c>
      <c r="H120" s="8">
        <v>2010</v>
      </c>
      <c r="I120" s="8">
        <v>2015</v>
      </c>
      <c r="J120" s="8">
        <v>2020</v>
      </c>
      <c r="K120" s="8">
        <v>2025</v>
      </c>
      <c r="L120" s="8">
        <v>2030</v>
      </c>
      <c r="M120" s="8">
        <v>2035</v>
      </c>
      <c r="N120" s="8">
        <v>2040</v>
      </c>
      <c r="O120" s="8">
        <v>2045</v>
      </c>
      <c r="P120" s="8">
        <v>2050</v>
      </c>
      <c r="Q120" s="8">
        <v>2055</v>
      </c>
      <c r="R120" s="8">
        <v>2060</v>
      </c>
      <c r="S120" s="8">
        <v>2065</v>
      </c>
      <c r="T120" s="8">
        <v>2070</v>
      </c>
      <c r="U120" s="8">
        <v>2075</v>
      </c>
      <c r="V120" s="8">
        <v>2080</v>
      </c>
      <c r="W120" s="8">
        <v>2085</v>
      </c>
      <c r="X120" s="8">
        <v>2090</v>
      </c>
      <c r="Y120" s="8">
        <v>2095</v>
      </c>
      <c r="Z120" s="8">
        <v>2100</v>
      </c>
    </row>
    <row r="121" spans="1:26" s="22" customFormat="1">
      <c r="A121" s="22" t="s">
        <v>25</v>
      </c>
      <c r="B121" s="22" t="s">
        <v>26</v>
      </c>
      <c r="C121" s="22" t="s">
        <v>27</v>
      </c>
      <c r="D121" s="22" t="s">
        <v>27</v>
      </c>
      <c r="E121" s="22" t="s">
        <v>47</v>
      </c>
      <c r="F121" s="24">
        <f>F99/0.25</f>
        <v>0</v>
      </c>
      <c r="G121" s="24">
        <f t="shared" ref="G121:Z125" si="19">G99/0.25</f>
        <v>0</v>
      </c>
      <c r="H121" s="24">
        <f t="shared" si="19"/>
        <v>0</v>
      </c>
      <c r="I121" s="24">
        <f t="shared" si="19"/>
        <v>0</v>
      </c>
      <c r="J121" s="24">
        <f t="shared" si="19"/>
        <v>0</v>
      </c>
      <c r="K121" s="24">
        <f t="shared" si="19"/>
        <v>0</v>
      </c>
      <c r="L121" s="24">
        <f t="shared" si="19"/>
        <v>0</v>
      </c>
      <c r="M121" s="24">
        <f t="shared" si="19"/>
        <v>0</v>
      </c>
      <c r="N121" s="24">
        <f t="shared" si="19"/>
        <v>0</v>
      </c>
      <c r="O121" s="24">
        <f t="shared" si="19"/>
        <v>0</v>
      </c>
      <c r="P121" s="24">
        <f t="shared" si="19"/>
        <v>0</v>
      </c>
      <c r="Q121" s="24">
        <f t="shared" si="19"/>
        <v>0</v>
      </c>
      <c r="R121" s="24">
        <f t="shared" si="19"/>
        <v>0</v>
      </c>
      <c r="S121" s="24">
        <f t="shared" si="19"/>
        <v>0</v>
      </c>
      <c r="T121" s="24">
        <f t="shared" si="19"/>
        <v>0</v>
      </c>
      <c r="U121" s="24">
        <f t="shared" si="19"/>
        <v>0</v>
      </c>
      <c r="V121" s="24">
        <f t="shared" si="19"/>
        <v>0</v>
      </c>
      <c r="W121" s="24">
        <f t="shared" si="19"/>
        <v>0</v>
      </c>
      <c r="X121" s="24">
        <f t="shared" si="19"/>
        <v>0</v>
      </c>
      <c r="Y121" s="24">
        <f t="shared" si="19"/>
        <v>0</v>
      </c>
      <c r="Z121" s="24">
        <f t="shared" si="19"/>
        <v>0</v>
      </c>
    </row>
    <row r="122" spans="1:26" s="22" customFormat="1">
      <c r="A122" s="22" t="s">
        <v>29</v>
      </c>
      <c r="B122" s="22" t="s">
        <v>26</v>
      </c>
      <c r="C122" s="22" t="s">
        <v>27</v>
      </c>
      <c r="D122" s="22" t="s">
        <v>27</v>
      </c>
      <c r="E122" s="22" t="s">
        <v>47</v>
      </c>
      <c r="F122" s="24">
        <f t="shared" ref="F122:U125" si="20">F100/0.25</f>
        <v>0</v>
      </c>
      <c r="G122" s="24">
        <f t="shared" si="20"/>
        <v>0</v>
      </c>
      <c r="H122" s="24">
        <f t="shared" si="20"/>
        <v>0</v>
      </c>
      <c r="I122" s="24">
        <f t="shared" si="20"/>
        <v>0</v>
      </c>
      <c r="J122" s="24">
        <f t="shared" si="20"/>
        <v>0</v>
      </c>
      <c r="K122" s="24">
        <f t="shared" si="20"/>
        <v>0</v>
      </c>
      <c r="L122" s="24">
        <f t="shared" si="20"/>
        <v>0</v>
      </c>
      <c r="M122" s="24">
        <f t="shared" si="20"/>
        <v>0</v>
      </c>
      <c r="N122" s="24">
        <f t="shared" si="20"/>
        <v>0</v>
      </c>
      <c r="O122" s="24">
        <f t="shared" si="20"/>
        <v>0</v>
      </c>
      <c r="P122" s="24">
        <f t="shared" si="20"/>
        <v>0</v>
      </c>
      <c r="Q122" s="24">
        <f t="shared" si="20"/>
        <v>0</v>
      </c>
      <c r="R122" s="24">
        <f t="shared" si="20"/>
        <v>0</v>
      </c>
      <c r="S122" s="24">
        <f t="shared" si="20"/>
        <v>0</v>
      </c>
      <c r="T122" s="24">
        <f t="shared" si="20"/>
        <v>0</v>
      </c>
      <c r="U122" s="24">
        <f t="shared" si="20"/>
        <v>0</v>
      </c>
      <c r="V122" s="24">
        <f t="shared" si="19"/>
        <v>0</v>
      </c>
      <c r="W122" s="24">
        <f t="shared" si="19"/>
        <v>0</v>
      </c>
      <c r="X122" s="24">
        <f t="shared" si="19"/>
        <v>0</v>
      </c>
      <c r="Y122" s="24">
        <f t="shared" si="19"/>
        <v>0</v>
      </c>
      <c r="Z122" s="24">
        <f t="shared" si="19"/>
        <v>0</v>
      </c>
    </row>
    <row r="123" spans="1:26" s="22" customFormat="1">
      <c r="A123" s="22" t="s">
        <v>30</v>
      </c>
      <c r="B123" s="22" t="s">
        <v>26</v>
      </c>
      <c r="C123" s="22" t="s">
        <v>27</v>
      </c>
      <c r="D123" s="22" t="s">
        <v>27</v>
      </c>
      <c r="E123" s="22" t="s">
        <v>47</v>
      </c>
      <c r="F123" s="24">
        <f t="shared" si="20"/>
        <v>0</v>
      </c>
      <c r="G123" s="24">
        <f t="shared" si="19"/>
        <v>0</v>
      </c>
      <c r="H123" s="24">
        <f t="shared" si="19"/>
        <v>0</v>
      </c>
      <c r="I123" s="24">
        <f t="shared" si="19"/>
        <v>0</v>
      </c>
      <c r="J123" s="24">
        <f t="shared" si="19"/>
        <v>0</v>
      </c>
      <c r="K123" s="24">
        <f t="shared" si="19"/>
        <v>0</v>
      </c>
      <c r="L123" s="24">
        <f t="shared" si="19"/>
        <v>0</v>
      </c>
      <c r="M123" s="24">
        <f t="shared" si="19"/>
        <v>0</v>
      </c>
      <c r="N123" s="24">
        <f t="shared" si="19"/>
        <v>0</v>
      </c>
      <c r="O123" s="24">
        <f t="shared" si="19"/>
        <v>0</v>
      </c>
      <c r="P123" s="24">
        <f t="shared" si="19"/>
        <v>0</v>
      </c>
      <c r="Q123" s="24">
        <f t="shared" si="19"/>
        <v>0</v>
      </c>
      <c r="R123" s="24">
        <f t="shared" si="19"/>
        <v>0</v>
      </c>
      <c r="S123" s="24">
        <f t="shared" si="19"/>
        <v>0</v>
      </c>
      <c r="T123" s="24">
        <f t="shared" si="19"/>
        <v>0</v>
      </c>
      <c r="U123" s="24">
        <f t="shared" si="19"/>
        <v>0</v>
      </c>
      <c r="V123" s="24">
        <f t="shared" si="19"/>
        <v>0</v>
      </c>
      <c r="W123" s="24">
        <f t="shared" si="19"/>
        <v>0</v>
      </c>
      <c r="X123" s="24">
        <f t="shared" si="19"/>
        <v>0</v>
      </c>
      <c r="Y123" s="24">
        <f t="shared" si="19"/>
        <v>0</v>
      </c>
      <c r="Z123" s="24">
        <f t="shared" si="19"/>
        <v>0</v>
      </c>
    </row>
    <row r="124" spans="1:26" s="22" customFormat="1">
      <c r="A124" s="22" t="s">
        <v>31</v>
      </c>
      <c r="B124" s="22" t="s">
        <v>26</v>
      </c>
      <c r="C124" s="22" t="s">
        <v>27</v>
      </c>
      <c r="D124" s="22" t="s">
        <v>27</v>
      </c>
      <c r="E124" s="22" t="s">
        <v>47</v>
      </c>
      <c r="F124" s="24">
        <f t="shared" si="20"/>
        <v>0</v>
      </c>
      <c r="G124" s="24">
        <f t="shared" si="19"/>
        <v>0</v>
      </c>
      <c r="H124" s="24">
        <f t="shared" si="19"/>
        <v>0</v>
      </c>
      <c r="I124" s="24">
        <f t="shared" si="19"/>
        <v>0</v>
      </c>
      <c r="J124" s="24">
        <f t="shared" si="19"/>
        <v>0</v>
      </c>
      <c r="K124" s="24">
        <f t="shared" si="19"/>
        <v>0</v>
      </c>
      <c r="L124" s="24">
        <f t="shared" si="19"/>
        <v>0</v>
      </c>
      <c r="M124" s="24">
        <f t="shared" si="19"/>
        <v>0</v>
      </c>
      <c r="N124" s="24">
        <f t="shared" si="19"/>
        <v>0</v>
      </c>
      <c r="O124" s="24">
        <f t="shared" si="19"/>
        <v>0</v>
      </c>
      <c r="P124" s="24">
        <f t="shared" si="19"/>
        <v>0</v>
      </c>
      <c r="Q124" s="24">
        <f t="shared" si="19"/>
        <v>0</v>
      </c>
      <c r="R124" s="24">
        <f t="shared" si="19"/>
        <v>0</v>
      </c>
      <c r="S124" s="24">
        <f t="shared" si="19"/>
        <v>0</v>
      </c>
      <c r="T124" s="24">
        <f t="shared" si="19"/>
        <v>0</v>
      </c>
      <c r="U124" s="24">
        <f t="shared" si="19"/>
        <v>0</v>
      </c>
      <c r="V124" s="24">
        <f t="shared" si="19"/>
        <v>0</v>
      </c>
      <c r="W124" s="24">
        <f t="shared" si="19"/>
        <v>0</v>
      </c>
      <c r="X124" s="24">
        <f t="shared" si="19"/>
        <v>0</v>
      </c>
      <c r="Y124" s="24">
        <f t="shared" si="19"/>
        <v>0</v>
      </c>
      <c r="Z124" s="24">
        <f t="shared" si="19"/>
        <v>0</v>
      </c>
    </row>
    <row r="125" spans="1:26" s="22" customFormat="1">
      <c r="A125" s="22" t="s">
        <v>32</v>
      </c>
      <c r="B125" s="22" t="s">
        <v>26</v>
      </c>
      <c r="C125" s="22" t="s">
        <v>27</v>
      </c>
      <c r="D125" s="22" t="s">
        <v>27</v>
      </c>
      <c r="E125" s="22" t="s">
        <v>47</v>
      </c>
      <c r="F125" s="24">
        <f t="shared" si="20"/>
        <v>0</v>
      </c>
      <c r="G125" s="24">
        <f t="shared" si="19"/>
        <v>0</v>
      </c>
      <c r="H125" s="24">
        <f t="shared" si="19"/>
        <v>0</v>
      </c>
      <c r="I125" s="24">
        <f t="shared" si="19"/>
        <v>0</v>
      </c>
      <c r="J125" s="24">
        <f t="shared" si="19"/>
        <v>0</v>
      </c>
      <c r="K125" s="24">
        <f t="shared" si="19"/>
        <v>0</v>
      </c>
      <c r="L125" s="24">
        <f t="shared" si="19"/>
        <v>0</v>
      </c>
      <c r="M125" s="24">
        <f t="shared" si="19"/>
        <v>0</v>
      </c>
      <c r="N125" s="24">
        <f t="shared" si="19"/>
        <v>0</v>
      </c>
      <c r="O125" s="24">
        <f t="shared" si="19"/>
        <v>0</v>
      </c>
      <c r="P125" s="24">
        <f t="shared" si="19"/>
        <v>0</v>
      </c>
      <c r="Q125" s="24">
        <f t="shared" si="19"/>
        <v>0</v>
      </c>
      <c r="R125" s="24">
        <f t="shared" si="19"/>
        <v>0</v>
      </c>
      <c r="S125" s="24">
        <f t="shared" si="19"/>
        <v>0</v>
      </c>
      <c r="T125" s="24">
        <f t="shared" si="19"/>
        <v>0</v>
      </c>
      <c r="U125" s="24">
        <f t="shared" si="19"/>
        <v>0</v>
      </c>
      <c r="V125" s="24">
        <f t="shared" si="19"/>
        <v>0</v>
      </c>
      <c r="W125" s="24">
        <f t="shared" si="19"/>
        <v>0</v>
      </c>
      <c r="X125" s="24">
        <f t="shared" si="19"/>
        <v>0</v>
      </c>
      <c r="Y125" s="24">
        <f t="shared" si="19"/>
        <v>0</v>
      </c>
      <c r="Z125" s="24">
        <f t="shared" si="19"/>
        <v>0</v>
      </c>
    </row>
    <row r="126" spans="1:26"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>
      <c r="A127" s="5" t="s">
        <v>40</v>
      </c>
      <c r="F127" s="8">
        <v>1990</v>
      </c>
      <c r="G127" s="8">
        <v>2005</v>
      </c>
      <c r="H127" s="8">
        <v>2010</v>
      </c>
      <c r="I127" s="8">
        <v>2015</v>
      </c>
      <c r="J127" s="8">
        <v>2020</v>
      </c>
      <c r="K127" s="8">
        <v>2025</v>
      </c>
      <c r="L127" s="8">
        <v>2030</v>
      </c>
      <c r="M127" s="8">
        <v>2035</v>
      </c>
      <c r="N127" s="8">
        <v>2040</v>
      </c>
      <c r="O127" s="8">
        <v>2045</v>
      </c>
      <c r="P127" s="8">
        <v>2050</v>
      </c>
      <c r="Q127" s="8">
        <v>2055</v>
      </c>
      <c r="R127" s="8">
        <v>2060</v>
      </c>
      <c r="S127" s="8">
        <v>2065</v>
      </c>
      <c r="T127" s="8">
        <v>2070</v>
      </c>
      <c r="U127" s="8">
        <v>2075</v>
      </c>
      <c r="V127" s="8">
        <v>2080</v>
      </c>
      <c r="W127" s="8">
        <v>2085</v>
      </c>
      <c r="X127" s="8">
        <v>2090</v>
      </c>
      <c r="Y127" s="8">
        <v>2095</v>
      </c>
      <c r="Z127" s="8">
        <v>2100</v>
      </c>
    </row>
    <row r="128" spans="1:26">
      <c r="A128" s="22" t="s">
        <v>25</v>
      </c>
      <c r="B128" s="22" t="s">
        <v>26</v>
      </c>
      <c r="C128" s="22" t="s">
        <v>27</v>
      </c>
      <c r="D128" s="22" t="s">
        <v>41</v>
      </c>
      <c r="E128" t="s">
        <v>47</v>
      </c>
      <c r="F128" s="24">
        <f>F106/0.25</f>
        <v>31276473.927560262</v>
      </c>
      <c r="G128" s="24">
        <f t="shared" ref="G128:Z132" si="21">G106/0.25</f>
        <v>35003277.170555763</v>
      </c>
      <c r="H128" s="24">
        <f t="shared" si="21"/>
        <v>22995411.079306543</v>
      </c>
      <c r="I128" s="24">
        <f t="shared" si="21"/>
        <v>18102993.32549018</v>
      </c>
      <c r="J128" s="24">
        <f t="shared" si="21"/>
        <v>18915127.5649224</v>
      </c>
      <c r="K128" s="24">
        <f t="shared" si="21"/>
        <v>19812413.124096379</v>
      </c>
      <c r="L128" s="24">
        <f t="shared" si="21"/>
        <v>20544603.36092722</v>
      </c>
      <c r="M128" s="24">
        <f t="shared" si="21"/>
        <v>21226880.955904465</v>
      </c>
      <c r="N128" s="24">
        <f t="shared" si="21"/>
        <v>21951293.286354583</v>
      </c>
      <c r="O128" s="24">
        <f t="shared" si="21"/>
        <v>22871705.33020366</v>
      </c>
      <c r="P128" s="24">
        <f t="shared" si="21"/>
        <v>23814040.135121305</v>
      </c>
      <c r="Q128" s="24">
        <f t="shared" si="21"/>
        <v>24070499.401974022</v>
      </c>
      <c r="R128" s="24">
        <f t="shared" si="21"/>
        <v>24256864.91727668</v>
      </c>
      <c r="S128" s="24">
        <f t="shared" si="21"/>
        <v>24683772.328664262</v>
      </c>
      <c r="T128" s="24">
        <f t="shared" si="21"/>
        <v>24971175.669768617</v>
      </c>
      <c r="U128" s="24">
        <f t="shared" si="21"/>
        <v>25171474.39604808</v>
      </c>
      <c r="V128" s="24">
        <f t="shared" si="21"/>
        <v>25273989.318583079</v>
      </c>
      <c r="W128" s="24">
        <f t="shared" si="21"/>
        <v>25230139.387201983</v>
      </c>
      <c r="X128" s="24">
        <f t="shared" si="21"/>
        <v>25098686.596426241</v>
      </c>
      <c r="Y128" s="24">
        <f t="shared" si="21"/>
        <v>24926443.889591523</v>
      </c>
      <c r="Z128" s="24">
        <f t="shared" si="21"/>
        <v>24793624.233181983</v>
      </c>
    </row>
    <row r="129" spans="1:26">
      <c r="A129" s="22" t="s">
        <v>29</v>
      </c>
      <c r="B129" s="22" t="s">
        <v>26</v>
      </c>
      <c r="C129" s="22" t="s">
        <v>27</v>
      </c>
      <c r="D129" s="22" t="s">
        <v>41</v>
      </c>
      <c r="E129" t="s">
        <v>47</v>
      </c>
      <c r="F129" s="24">
        <f t="shared" ref="F129:U132" si="22">F107/0.25</f>
        <v>31276473.927560262</v>
      </c>
      <c r="G129" s="24">
        <f t="shared" si="22"/>
        <v>35003277.170555763</v>
      </c>
      <c r="H129" s="24">
        <f t="shared" si="22"/>
        <v>22995411.079306543</v>
      </c>
      <c r="I129" s="24">
        <f t="shared" si="22"/>
        <v>18102993.32549018</v>
      </c>
      <c r="J129" s="24">
        <f t="shared" si="22"/>
        <v>18915127.5649224</v>
      </c>
      <c r="K129" s="24">
        <f t="shared" si="22"/>
        <v>19777381.680675283</v>
      </c>
      <c r="L129" s="24">
        <f t="shared" si="22"/>
        <v>20539082.98746426</v>
      </c>
      <c r="M129" s="24">
        <f t="shared" si="22"/>
        <v>21339528.321105503</v>
      </c>
      <c r="N129" s="24">
        <f t="shared" si="22"/>
        <v>21927946.339480482</v>
      </c>
      <c r="O129" s="24">
        <f t="shared" si="22"/>
        <v>22738330.109052636</v>
      </c>
      <c r="P129" s="24">
        <f t="shared" si="22"/>
        <v>23670170.913297884</v>
      </c>
      <c r="Q129" s="24">
        <f t="shared" si="22"/>
        <v>24090953.884797242</v>
      </c>
      <c r="R129" s="24">
        <f t="shared" si="22"/>
        <v>24443794.81580878</v>
      </c>
      <c r="S129" s="24">
        <f t="shared" si="22"/>
        <v>24673706.02465792</v>
      </c>
      <c r="T129" s="24">
        <f t="shared" si="22"/>
        <v>24799819.220973883</v>
      </c>
      <c r="U129" s="24">
        <f t="shared" si="22"/>
        <v>25059470.780468121</v>
      </c>
      <c r="V129" s="24">
        <f t="shared" si="21"/>
        <v>25285881.04959714</v>
      </c>
      <c r="W129" s="24">
        <f t="shared" si="21"/>
        <v>25423603.78531244</v>
      </c>
      <c r="X129" s="24">
        <f t="shared" si="21"/>
        <v>25452413.785477765</v>
      </c>
      <c r="Y129" s="24">
        <f t="shared" si="21"/>
        <v>25329065.185137261</v>
      </c>
      <c r="Z129" s="24">
        <f t="shared" si="21"/>
        <v>24711493.245566525</v>
      </c>
    </row>
    <row r="130" spans="1:26">
      <c r="A130" s="22" t="s">
        <v>30</v>
      </c>
      <c r="B130" s="22" t="s">
        <v>26</v>
      </c>
      <c r="C130" s="22" t="s">
        <v>27</v>
      </c>
      <c r="D130" s="22" t="s">
        <v>41</v>
      </c>
      <c r="E130" t="s">
        <v>47</v>
      </c>
      <c r="F130" s="24">
        <f t="shared" si="22"/>
        <v>31276473.927560262</v>
      </c>
      <c r="G130" s="24">
        <f t="shared" si="21"/>
        <v>35003277.170555763</v>
      </c>
      <c r="H130" s="24">
        <f t="shared" si="21"/>
        <v>22995411.079306543</v>
      </c>
      <c r="I130" s="24">
        <f t="shared" si="21"/>
        <v>18102993.32549018</v>
      </c>
      <c r="J130" s="24">
        <f t="shared" si="21"/>
        <v>18915127.5649224</v>
      </c>
      <c r="K130" s="24">
        <f t="shared" si="21"/>
        <v>19777381.680675283</v>
      </c>
      <c r="L130" s="24">
        <f t="shared" si="21"/>
        <v>20539082.98746426</v>
      </c>
      <c r="M130" s="24">
        <f t="shared" si="21"/>
        <v>21423312.775213461</v>
      </c>
      <c r="N130" s="24">
        <f t="shared" si="21"/>
        <v>22126979.612737682</v>
      </c>
      <c r="O130" s="24">
        <f t="shared" si="21"/>
        <v>22879743.381979201</v>
      </c>
      <c r="P130" s="24">
        <f t="shared" si="21"/>
        <v>23665858.672685441</v>
      </c>
      <c r="Q130" s="24">
        <f t="shared" si="21"/>
        <v>23930876.282103341</v>
      </c>
      <c r="R130" s="24">
        <f t="shared" si="21"/>
        <v>24201670.00113504</v>
      </c>
      <c r="S130" s="24">
        <f t="shared" si="21"/>
        <v>24416863.153578941</v>
      </c>
      <c r="T130" s="24">
        <f t="shared" si="21"/>
        <v>24633233.574165501</v>
      </c>
      <c r="U130" s="24">
        <f t="shared" si="21"/>
        <v>24838867.485660762</v>
      </c>
      <c r="V130" s="24">
        <f t="shared" si="21"/>
        <v>25009716.871397801</v>
      </c>
      <c r="W130" s="24">
        <f t="shared" si="21"/>
        <v>25047601.095673963</v>
      </c>
      <c r="X130" s="24">
        <f t="shared" si="21"/>
        <v>25197832.856560521</v>
      </c>
      <c r="Y130" s="24">
        <f t="shared" si="21"/>
        <v>25278552.886102382</v>
      </c>
      <c r="Z130" s="24">
        <f t="shared" si="21"/>
        <v>25302808.13723636</v>
      </c>
    </row>
    <row r="131" spans="1:26">
      <c r="A131" s="22" t="s">
        <v>31</v>
      </c>
      <c r="B131" s="22" t="s">
        <v>26</v>
      </c>
      <c r="C131" s="22" t="s">
        <v>27</v>
      </c>
      <c r="D131" s="22" t="s">
        <v>41</v>
      </c>
      <c r="E131" t="s">
        <v>47</v>
      </c>
      <c r="F131" s="24">
        <f t="shared" si="22"/>
        <v>31276473.927560262</v>
      </c>
      <c r="G131" s="24">
        <f t="shared" si="21"/>
        <v>35003277.170555763</v>
      </c>
      <c r="H131" s="24">
        <f t="shared" si="21"/>
        <v>22995411.079306543</v>
      </c>
      <c r="I131" s="24">
        <f t="shared" si="21"/>
        <v>18102993.32549018</v>
      </c>
      <c r="J131" s="24">
        <f t="shared" si="21"/>
        <v>18915127.5649224</v>
      </c>
      <c r="K131" s="24">
        <f t="shared" si="21"/>
        <v>19777381.680675283</v>
      </c>
      <c r="L131" s="24">
        <f t="shared" si="21"/>
        <v>20539082.98746426</v>
      </c>
      <c r="M131" s="24">
        <f t="shared" si="21"/>
        <v>21452043.408987142</v>
      </c>
      <c r="N131" s="24">
        <f t="shared" si="21"/>
        <v>22229194.706682041</v>
      </c>
      <c r="O131" s="24">
        <f t="shared" si="21"/>
        <v>23003343.309226561</v>
      </c>
      <c r="P131" s="24">
        <f t="shared" si="21"/>
        <v>23780172.732110921</v>
      </c>
      <c r="Q131" s="24">
        <f t="shared" si="21"/>
        <v>24060230.2727446</v>
      </c>
      <c r="R131" s="24">
        <f t="shared" si="21"/>
        <v>24328325.534460541</v>
      </c>
      <c r="S131" s="24">
        <f t="shared" si="21"/>
        <v>24555185.546475522</v>
      </c>
      <c r="T131" s="24">
        <f t="shared" si="21"/>
        <v>24743376.488785904</v>
      </c>
      <c r="U131" s="24">
        <f t="shared" si="21"/>
        <v>24867598.119434439</v>
      </c>
      <c r="V131" s="24">
        <f t="shared" si="21"/>
        <v>24858157.928073261</v>
      </c>
      <c r="W131" s="24">
        <f t="shared" si="21"/>
        <v>24882122.169104561</v>
      </c>
      <c r="X131" s="24">
        <f t="shared" si="21"/>
        <v>24809546.013193756</v>
      </c>
      <c r="Y131" s="24">
        <f t="shared" si="21"/>
        <v>24677956.535854641</v>
      </c>
      <c r="Z131" s="24">
        <f t="shared" si="21"/>
        <v>24525652.430297486</v>
      </c>
    </row>
    <row r="132" spans="1:26">
      <c r="A132" s="22" t="s">
        <v>32</v>
      </c>
      <c r="B132" s="22" t="s">
        <v>26</v>
      </c>
      <c r="C132" s="22" t="s">
        <v>27</v>
      </c>
      <c r="D132" s="22" t="s">
        <v>41</v>
      </c>
      <c r="E132" t="s">
        <v>47</v>
      </c>
      <c r="F132" s="24">
        <f t="shared" si="22"/>
        <v>31276473.927560262</v>
      </c>
      <c r="G132" s="24">
        <f t="shared" si="21"/>
        <v>35003277.170555763</v>
      </c>
      <c r="H132" s="24">
        <f t="shared" si="21"/>
        <v>22995411.079306543</v>
      </c>
      <c r="I132" s="24">
        <f t="shared" si="21"/>
        <v>18102993.32549018</v>
      </c>
      <c r="J132" s="24">
        <f t="shared" si="21"/>
        <v>18915127.5649224</v>
      </c>
      <c r="K132" s="24">
        <f t="shared" si="21"/>
        <v>19777381.680675283</v>
      </c>
      <c r="L132" s="24">
        <f t="shared" si="21"/>
        <v>20539082.98746426</v>
      </c>
      <c r="M132" s="24">
        <f t="shared" si="21"/>
        <v>21284443.636063356</v>
      </c>
      <c r="N132" s="24">
        <f t="shared" si="21"/>
        <v>21950750.949345041</v>
      </c>
      <c r="O132" s="24">
        <f t="shared" si="21"/>
        <v>22691221.746370327</v>
      </c>
      <c r="P132" s="24">
        <f t="shared" si="21"/>
        <v>23514449.64365622</v>
      </c>
      <c r="Q132" s="24">
        <f t="shared" si="21"/>
        <v>23835182.460005399</v>
      </c>
      <c r="R132" s="24">
        <f t="shared" si="21"/>
        <v>24105394.158831745</v>
      </c>
      <c r="S132" s="24">
        <f t="shared" si="21"/>
        <v>24348546.327352822</v>
      </c>
      <c r="T132" s="24">
        <f t="shared" si="21"/>
        <v>24530374.730600063</v>
      </c>
      <c r="U132" s="24">
        <f t="shared" si="21"/>
        <v>24673922.07761294</v>
      </c>
      <c r="V132" s="24">
        <f t="shared" si="21"/>
        <v>24748134.06304032</v>
      </c>
      <c r="W132" s="24">
        <f t="shared" si="21"/>
        <v>24775868.207674522</v>
      </c>
      <c r="X132" s="24">
        <f t="shared" si="21"/>
        <v>24766004.728891261</v>
      </c>
      <c r="Y132" s="24">
        <f t="shared" si="21"/>
        <v>24676977.683691084</v>
      </c>
      <c r="Z132" s="24">
        <f t="shared" si="21"/>
        <v>24527927.600191165</v>
      </c>
    </row>
    <row r="134" spans="1:26">
      <c r="A134" s="9" t="s">
        <v>48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>
      <c r="A135" s="6" t="s">
        <v>38</v>
      </c>
      <c r="F135" s="8">
        <v>1990</v>
      </c>
      <c r="G135" s="8">
        <v>2005</v>
      </c>
      <c r="H135" s="8">
        <v>2010</v>
      </c>
      <c r="I135" s="8">
        <v>2015</v>
      </c>
      <c r="J135" s="8">
        <v>2020</v>
      </c>
      <c r="K135" s="8">
        <v>2025</v>
      </c>
      <c r="L135" s="8">
        <v>2030</v>
      </c>
      <c r="M135" s="8">
        <v>2035</v>
      </c>
      <c r="N135" s="8">
        <v>2040</v>
      </c>
      <c r="O135" s="8">
        <v>2045</v>
      </c>
      <c r="P135" s="8">
        <v>2050</v>
      </c>
      <c r="Q135" s="8">
        <v>2055</v>
      </c>
      <c r="R135" s="8">
        <v>2060</v>
      </c>
      <c r="S135" s="8">
        <v>2065</v>
      </c>
      <c r="T135" s="8">
        <v>2070</v>
      </c>
      <c r="U135" s="8">
        <v>2075</v>
      </c>
      <c r="V135" s="8">
        <v>2080</v>
      </c>
      <c r="W135" s="8">
        <v>2085</v>
      </c>
      <c r="X135" s="8">
        <v>2090</v>
      </c>
      <c r="Y135" s="8">
        <v>2095</v>
      </c>
      <c r="Z135" s="8">
        <v>2100</v>
      </c>
    </row>
    <row r="136" spans="1:26">
      <c r="A136" s="22" t="s">
        <v>25</v>
      </c>
      <c r="B136" s="22" t="s">
        <v>26</v>
      </c>
      <c r="C136" s="22" t="s">
        <v>27</v>
      </c>
      <c r="D136" s="22" t="s">
        <v>27</v>
      </c>
      <c r="E136" t="s">
        <v>49</v>
      </c>
      <c r="F136" s="24">
        <f>F114/1000</f>
        <v>7386.2916295946279</v>
      </c>
      <c r="G136" s="24">
        <f t="shared" ref="G136:Z140" si="23">G114/1000</f>
        <v>15482.344615472046</v>
      </c>
      <c r="H136" s="24">
        <f t="shared" si="23"/>
        <v>10926.110550759582</v>
      </c>
      <c r="I136" s="24">
        <f t="shared" si="23"/>
        <v>15731.364940984253</v>
      </c>
      <c r="J136" s="24">
        <f t="shared" si="23"/>
        <v>15961.61763255191</v>
      </c>
      <c r="K136" s="24">
        <f t="shared" si="23"/>
        <v>16154.4867254049</v>
      </c>
      <c r="L136" s="24">
        <f t="shared" si="23"/>
        <v>16079.501239533842</v>
      </c>
      <c r="M136" s="24">
        <f t="shared" si="23"/>
        <v>15798.01215406642</v>
      </c>
      <c r="N136" s="24">
        <f t="shared" si="23"/>
        <v>14717.934714515397</v>
      </c>
      <c r="O136" s="24">
        <f t="shared" si="23"/>
        <v>12697.65252731179</v>
      </c>
      <c r="P136" s="24">
        <f t="shared" si="23"/>
        <v>10525.633016409187</v>
      </c>
      <c r="Q136" s="24">
        <f t="shared" si="23"/>
        <v>8929.4457514095866</v>
      </c>
      <c r="R136" s="24">
        <f t="shared" si="23"/>
        <v>7295.0560602235255</v>
      </c>
      <c r="S136" s="24">
        <f t="shared" si="23"/>
        <v>6785.4433968752865</v>
      </c>
      <c r="T136" s="24">
        <f t="shared" si="23"/>
        <v>6598.1269840158984</v>
      </c>
      <c r="U136" s="24">
        <f t="shared" si="23"/>
        <v>6555.5128534912938</v>
      </c>
      <c r="V136" s="24">
        <f t="shared" si="23"/>
        <v>6372.1410252535625</v>
      </c>
      <c r="W136" s="24">
        <f t="shared" si="23"/>
        <v>6436.7170003853662</v>
      </c>
      <c r="X136" s="24">
        <f t="shared" si="23"/>
        <v>6418.047776357208</v>
      </c>
      <c r="Y136" s="24">
        <f t="shared" si="23"/>
        <v>6600.4636319983929</v>
      </c>
      <c r="Z136" s="24">
        <f t="shared" si="23"/>
        <v>6550.5498834245527</v>
      </c>
    </row>
    <row r="137" spans="1:26">
      <c r="A137" s="22" t="s">
        <v>29</v>
      </c>
      <c r="B137" s="22" t="s">
        <v>26</v>
      </c>
      <c r="C137" s="22" t="s">
        <v>27</v>
      </c>
      <c r="D137" s="22" t="s">
        <v>27</v>
      </c>
      <c r="E137" t="s">
        <v>49</v>
      </c>
      <c r="F137" s="24">
        <f t="shared" ref="F137:U140" si="24">F115/1000</f>
        <v>7386.2916295946279</v>
      </c>
      <c r="G137" s="24">
        <f t="shared" si="24"/>
        <v>15482.344615472046</v>
      </c>
      <c r="H137" s="24">
        <f t="shared" si="24"/>
        <v>10926.110550759582</v>
      </c>
      <c r="I137" s="24">
        <f t="shared" si="24"/>
        <v>15731.364940984253</v>
      </c>
      <c r="J137" s="24">
        <f t="shared" si="24"/>
        <v>15961.61763255191</v>
      </c>
      <c r="K137" s="24">
        <f t="shared" si="24"/>
        <v>15970.418924460391</v>
      </c>
      <c r="L137" s="24">
        <f t="shared" si="24"/>
        <v>15807.611382448715</v>
      </c>
      <c r="M137" s="24">
        <f t="shared" si="24"/>
        <v>15715.055830935049</v>
      </c>
      <c r="N137" s="24">
        <f t="shared" si="24"/>
        <v>15281.344709168667</v>
      </c>
      <c r="O137" s="24">
        <f t="shared" si="24"/>
        <v>14215.563326100049</v>
      </c>
      <c r="P137" s="24">
        <f t="shared" si="24"/>
        <v>12551.59823849542</v>
      </c>
      <c r="Q137" s="24">
        <f t="shared" si="24"/>
        <v>11387.334852307351</v>
      </c>
      <c r="R137" s="24">
        <f t="shared" si="24"/>
        <v>9831.0274750924582</v>
      </c>
      <c r="S137" s="24">
        <f t="shared" si="24"/>
        <v>7803.805671382851</v>
      </c>
      <c r="T137" s="24">
        <f t="shared" si="24"/>
        <v>5891.1934919504365</v>
      </c>
      <c r="U137" s="24">
        <f t="shared" si="24"/>
        <v>5106.2132861496993</v>
      </c>
      <c r="V137" s="24">
        <f t="shared" si="23"/>
        <v>4827.3171359711077</v>
      </c>
      <c r="W137" s="24">
        <f t="shared" si="23"/>
        <v>4696.2996037148541</v>
      </c>
      <c r="X137" s="24">
        <f t="shared" si="23"/>
        <v>4449.3627297588328</v>
      </c>
      <c r="Y137" s="24">
        <f t="shared" si="23"/>
        <v>4502.5985835262072</v>
      </c>
      <c r="Z137" s="24">
        <f t="shared" si="23"/>
        <v>4687.3322905427958</v>
      </c>
    </row>
    <row r="138" spans="1:26">
      <c r="A138" s="22" t="s">
        <v>30</v>
      </c>
      <c r="B138" s="22" t="s">
        <v>26</v>
      </c>
      <c r="C138" s="22" t="s">
        <v>27</v>
      </c>
      <c r="D138" s="22" t="s">
        <v>27</v>
      </c>
      <c r="E138" t="s">
        <v>49</v>
      </c>
      <c r="F138" s="24">
        <f t="shared" si="24"/>
        <v>7386.2916295946279</v>
      </c>
      <c r="G138" s="24">
        <f t="shared" si="23"/>
        <v>15482.344615472046</v>
      </c>
      <c r="H138" s="24">
        <f t="shared" si="23"/>
        <v>10926.110550759582</v>
      </c>
      <c r="I138" s="24">
        <f t="shared" si="23"/>
        <v>15731.364940984253</v>
      </c>
      <c r="J138" s="24">
        <f t="shared" si="23"/>
        <v>15961.61763255191</v>
      </c>
      <c r="K138" s="24">
        <f t="shared" si="23"/>
        <v>15970.418924460391</v>
      </c>
      <c r="L138" s="24">
        <f t="shared" si="23"/>
        <v>15807.611382448715</v>
      </c>
      <c r="M138" s="24">
        <f t="shared" si="23"/>
        <v>15533.067319220409</v>
      </c>
      <c r="N138" s="24">
        <f t="shared" si="23"/>
        <v>15182.187575838732</v>
      </c>
      <c r="O138" s="24">
        <f t="shared" si="23"/>
        <v>14533.142298415212</v>
      </c>
      <c r="P138" s="24">
        <f t="shared" si="23"/>
        <v>13595.37416071539</v>
      </c>
      <c r="Q138" s="24">
        <f t="shared" si="23"/>
        <v>13468.983155573227</v>
      </c>
      <c r="R138" s="24">
        <f t="shared" si="23"/>
        <v>12998.677367889784</v>
      </c>
      <c r="S138" s="24">
        <f t="shared" si="23"/>
        <v>12274.784375832602</v>
      </c>
      <c r="T138" s="24">
        <f t="shared" si="23"/>
        <v>11267.072361194845</v>
      </c>
      <c r="U138" s="24">
        <f t="shared" si="23"/>
        <v>9970.7891157720132</v>
      </c>
      <c r="V138" s="24">
        <f t="shared" si="23"/>
        <v>8520.9280488465411</v>
      </c>
      <c r="W138" s="24">
        <f t="shared" si="23"/>
        <v>7131.6186797555247</v>
      </c>
      <c r="X138" s="24">
        <f t="shared" si="23"/>
        <v>5723.1893296242752</v>
      </c>
      <c r="Y138" s="24">
        <f t="shared" si="23"/>
        <v>4159.7836163478296</v>
      </c>
      <c r="Z138" s="24">
        <f t="shared" si="23"/>
        <v>2706.1932593657625</v>
      </c>
    </row>
    <row r="139" spans="1:26">
      <c r="A139" s="22" t="s">
        <v>31</v>
      </c>
      <c r="B139" s="22" t="s">
        <v>26</v>
      </c>
      <c r="C139" s="22" t="s">
        <v>27</v>
      </c>
      <c r="D139" s="22" t="s">
        <v>27</v>
      </c>
      <c r="E139" t="s">
        <v>49</v>
      </c>
      <c r="F139" s="24">
        <f t="shared" si="24"/>
        <v>7386.2916295946279</v>
      </c>
      <c r="G139" s="24">
        <f t="shared" si="23"/>
        <v>15482.344615472046</v>
      </c>
      <c r="H139" s="24">
        <f t="shared" si="23"/>
        <v>10926.110550759582</v>
      </c>
      <c r="I139" s="24">
        <f t="shared" si="23"/>
        <v>15731.364940984253</v>
      </c>
      <c r="J139" s="24">
        <f t="shared" si="23"/>
        <v>15961.61763255191</v>
      </c>
      <c r="K139" s="24">
        <f t="shared" si="23"/>
        <v>15970.418924460391</v>
      </c>
      <c r="L139" s="24">
        <f t="shared" si="23"/>
        <v>15807.611382448715</v>
      </c>
      <c r="M139" s="24">
        <f t="shared" si="23"/>
        <v>15423.726512218633</v>
      </c>
      <c r="N139" s="24">
        <f t="shared" si="23"/>
        <v>14928.855781331786</v>
      </c>
      <c r="O139" s="24">
        <f t="shared" si="23"/>
        <v>14301.465500408403</v>
      </c>
      <c r="P139" s="24">
        <f t="shared" si="23"/>
        <v>13436.253434513055</v>
      </c>
      <c r="Q139" s="24">
        <f t="shared" si="23"/>
        <v>13386.015602097445</v>
      </c>
      <c r="R139" s="24">
        <f t="shared" si="23"/>
        <v>13088.315507850126</v>
      </c>
      <c r="S139" s="24">
        <f t="shared" si="23"/>
        <v>12621.493410924353</v>
      </c>
      <c r="T139" s="24">
        <f t="shared" si="23"/>
        <v>12035.84884669599</v>
      </c>
      <c r="U139" s="24">
        <f t="shared" si="23"/>
        <v>11375.133715824726</v>
      </c>
      <c r="V139" s="24">
        <f t="shared" si="23"/>
        <v>10722.272762436553</v>
      </c>
      <c r="W139" s="24">
        <f t="shared" si="23"/>
        <v>9945.7440544008732</v>
      </c>
      <c r="X139" s="24">
        <f t="shared" si="23"/>
        <v>9188.1133572449835</v>
      </c>
      <c r="Y139" s="24">
        <f t="shared" si="23"/>
        <v>8412.4065014224689</v>
      </c>
      <c r="Z139" s="24">
        <f t="shared" si="23"/>
        <v>7547.3503552127368</v>
      </c>
    </row>
    <row r="140" spans="1:26">
      <c r="A140" s="22" t="s">
        <v>32</v>
      </c>
      <c r="B140" s="22" t="s">
        <v>26</v>
      </c>
      <c r="C140" s="22" t="s">
        <v>27</v>
      </c>
      <c r="D140" s="22" t="s">
        <v>27</v>
      </c>
      <c r="E140" t="s">
        <v>49</v>
      </c>
      <c r="F140" s="24">
        <f t="shared" si="24"/>
        <v>7386.2916295946279</v>
      </c>
      <c r="G140" s="24">
        <f t="shared" si="23"/>
        <v>15482.344615472046</v>
      </c>
      <c r="H140" s="24">
        <f t="shared" si="23"/>
        <v>10926.110550759582</v>
      </c>
      <c r="I140" s="24">
        <f t="shared" si="23"/>
        <v>15731.364940984253</v>
      </c>
      <c r="J140" s="24">
        <f t="shared" si="23"/>
        <v>15961.61763255191</v>
      </c>
      <c r="K140" s="24">
        <f t="shared" si="23"/>
        <v>15970.418924460391</v>
      </c>
      <c r="L140" s="24">
        <f t="shared" si="23"/>
        <v>15807.611382448715</v>
      </c>
      <c r="M140" s="24">
        <f t="shared" si="23"/>
        <v>15566.014032404568</v>
      </c>
      <c r="N140" s="24">
        <f t="shared" si="23"/>
        <v>15196.315402026321</v>
      </c>
      <c r="O140" s="24">
        <f t="shared" si="23"/>
        <v>14609.351402401651</v>
      </c>
      <c r="P140" s="24">
        <f t="shared" si="23"/>
        <v>13721.450385520578</v>
      </c>
      <c r="Q140" s="24">
        <f t="shared" si="23"/>
        <v>13691.597092090931</v>
      </c>
      <c r="R140" s="24">
        <f t="shared" si="23"/>
        <v>13403.553162793425</v>
      </c>
      <c r="S140" s="24">
        <f t="shared" si="23"/>
        <v>12925.357826671687</v>
      </c>
      <c r="T140" s="24">
        <f t="shared" si="23"/>
        <v>12359.314521282462</v>
      </c>
      <c r="U140" s="24">
        <f t="shared" si="23"/>
        <v>11702.805024322692</v>
      </c>
      <c r="V140" s="24">
        <f t="shared" si="23"/>
        <v>11005.274408186606</v>
      </c>
      <c r="W140" s="24">
        <f t="shared" si="23"/>
        <v>10260.659036460469</v>
      </c>
      <c r="X140" s="24">
        <f t="shared" si="23"/>
        <v>9479.0240226547448</v>
      </c>
      <c r="Y140" s="24">
        <f t="shared" si="23"/>
        <v>8737.3980786638531</v>
      </c>
      <c r="Z140" s="24">
        <f t="shared" si="23"/>
        <v>8032.3901563553854</v>
      </c>
    </row>
    <row r="141" spans="1:26">
      <c r="A141" s="22"/>
      <c r="B141" s="22"/>
      <c r="C141" s="22"/>
      <c r="D141" s="22"/>
      <c r="E141" s="22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>
      <c r="A142" s="5" t="s">
        <v>39</v>
      </c>
      <c r="F142" s="8">
        <v>1990</v>
      </c>
      <c r="G142" s="8">
        <v>2005</v>
      </c>
      <c r="H142" s="8">
        <v>2010</v>
      </c>
      <c r="I142" s="8">
        <v>2015</v>
      </c>
      <c r="J142" s="8">
        <v>2020</v>
      </c>
      <c r="K142" s="8">
        <v>2025</v>
      </c>
      <c r="L142" s="8">
        <v>2030</v>
      </c>
      <c r="M142" s="8">
        <v>2035</v>
      </c>
      <c r="N142" s="8">
        <v>2040</v>
      </c>
      <c r="O142" s="8">
        <v>2045</v>
      </c>
      <c r="P142" s="8">
        <v>2050</v>
      </c>
      <c r="Q142" s="8">
        <v>2055</v>
      </c>
      <c r="R142" s="8">
        <v>2060</v>
      </c>
      <c r="S142" s="8">
        <v>2065</v>
      </c>
      <c r="T142" s="8">
        <v>2070</v>
      </c>
      <c r="U142" s="8">
        <v>2075</v>
      </c>
      <c r="V142" s="8">
        <v>2080</v>
      </c>
      <c r="W142" s="8">
        <v>2085</v>
      </c>
      <c r="X142" s="8">
        <v>2090</v>
      </c>
      <c r="Y142" s="8">
        <v>2095</v>
      </c>
      <c r="Z142" s="8">
        <v>2100</v>
      </c>
    </row>
    <row r="143" spans="1:26">
      <c r="A143" s="22" t="s">
        <v>25</v>
      </c>
      <c r="B143" s="22" t="s">
        <v>26</v>
      </c>
      <c r="C143" s="22" t="s">
        <v>27</v>
      </c>
      <c r="D143" s="22" t="s">
        <v>27</v>
      </c>
      <c r="E143" t="s">
        <v>49</v>
      </c>
      <c r="F143" s="24">
        <f>F121/1000</f>
        <v>0</v>
      </c>
      <c r="G143" s="24">
        <f t="shared" ref="G143:Z147" si="25">G121/1000</f>
        <v>0</v>
      </c>
      <c r="H143" s="24">
        <f t="shared" si="25"/>
        <v>0</v>
      </c>
      <c r="I143" s="24">
        <f t="shared" si="25"/>
        <v>0</v>
      </c>
      <c r="J143" s="24">
        <f t="shared" si="25"/>
        <v>0</v>
      </c>
      <c r="K143" s="24">
        <f t="shared" si="25"/>
        <v>0</v>
      </c>
      <c r="L143" s="24">
        <f t="shared" si="25"/>
        <v>0</v>
      </c>
      <c r="M143" s="24">
        <f t="shared" si="25"/>
        <v>0</v>
      </c>
      <c r="N143" s="24">
        <f t="shared" si="25"/>
        <v>0</v>
      </c>
      <c r="O143" s="24">
        <f t="shared" si="25"/>
        <v>0</v>
      </c>
      <c r="P143" s="24">
        <f t="shared" si="25"/>
        <v>0</v>
      </c>
      <c r="Q143" s="24">
        <f t="shared" si="25"/>
        <v>0</v>
      </c>
      <c r="R143" s="24">
        <f t="shared" si="25"/>
        <v>0</v>
      </c>
      <c r="S143" s="24">
        <f t="shared" si="25"/>
        <v>0</v>
      </c>
      <c r="T143" s="24">
        <f t="shared" si="25"/>
        <v>0</v>
      </c>
      <c r="U143" s="24">
        <f t="shared" si="25"/>
        <v>0</v>
      </c>
      <c r="V143" s="24">
        <f t="shared" si="25"/>
        <v>0</v>
      </c>
      <c r="W143" s="24">
        <f t="shared" si="25"/>
        <v>0</v>
      </c>
      <c r="X143" s="24">
        <f t="shared" si="25"/>
        <v>0</v>
      </c>
      <c r="Y143" s="24">
        <f t="shared" si="25"/>
        <v>0</v>
      </c>
      <c r="Z143" s="24">
        <f t="shared" si="25"/>
        <v>0</v>
      </c>
    </row>
    <row r="144" spans="1:26">
      <c r="A144" s="22" t="s">
        <v>29</v>
      </c>
      <c r="B144" s="22" t="s">
        <v>26</v>
      </c>
      <c r="C144" s="22" t="s">
        <v>27</v>
      </c>
      <c r="D144" s="22" t="s">
        <v>27</v>
      </c>
      <c r="E144" t="s">
        <v>49</v>
      </c>
      <c r="F144" s="24">
        <f t="shared" ref="F144:U147" si="26">F122/1000</f>
        <v>0</v>
      </c>
      <c r="G144" s="24">
        <f t="shared" si="26"/>
        <v>0</v>
      </c>
      <c r="H144" s="24">
        <f t="shared" si="26"/>
        <v>0</v>
      </c>
      <c r="I144" s="24">
        <f t="shared" si="26"/>
        <v>0</v>
      </c>
      <c r="J144" s="24">
        <f t="shared" si="26"/>
        <v>0</v>
      </c>
      <c r="K144" s="24">
        <f t="shared" si="26"/>
        <v>0</v>
      </c>
      <c r="L144" s="24">
        <f t="shared" si="26"/>
        <v>0</v>
      </c>
      <c r="M144" s="24">
        <f t="shared" si="26"/>
        <v>0</v>
      </c>
      <c r="N144" s="24">
        <f t="shared" si="26"/>
        <v>0</v>
      </c>
      <c r="O144" s="24">
        <f t="shared" si="26"/>
        <v>0</v>
      </c>
      <c r="P144" s="24">
        <f t="shared" si="26"/>
        <v>0</v>
      </c>
      <c r="Q144" s="24">
        <f t="shared" si="26"/>
        <v>0</v>
      </c>
      <c r="R144" s="24">
        <f t="shared" si="26"/>
        <v>0</v>
      </c>
      <c r="S144" s="24">
        <f t="shared" si="26"/>
        <v>0</v>
      </c>
      <c r="T144" s="24">
        <f t="shared" si="26"/>
        <v>0</v>
      </c>
      <c r="U144" s="24">
        <f t="shared" si="26"/>
        <v>0</v>
      </c>
      <c r="V144" s="24">
        <f t="shared" si="25"/>
        <v>0</v>
      </c>
      <c r="W144" s="24">
        <f t="shared" si="25"/>
        <v>0</v>
      </c>
      <c r="X144" s="24">
        <f t="shared" si="25"/>
        <v>0</v>
      </c>
      <c r="Y144" s="24">
        <f t="shared" si="25"/>
        <v>0</v>
      </c>
      <c r="Z144" s="24">
        <f t="shared" si="25"/>
        <v>0</v>
      </c>
    </row>
    <row r="145" spans="1:26">
      <c r="A145" s="22" t="s">
        <v>30</v>
      </c>
      <c r="B145" s="22" t="s">
        <v>26</v>
      </c>
      <c r="C145" s="22" t="s">
        <v>27</v>
      </c>
      <c r="D145" s="22" t="s">
        <v>27</v>
      </c>
      <c r="E145" t="s">
        <v>49</v>
      </c>
      <c r="F145" s="24">
        <f t="shared" si="26"/>
        <v>0</v>
      </c>
      <c r="G145" s="24">
        <f t="shared" si="25"/>
        <v>0</v>
      </c>
      <c r="H145" s="24">
        <f t="shared" si="25"/>
        <v>0</v>
      </c>
      <c r="I145" s="24">
        <f t="shared" si="25"/>
        <v>0</v>
      </c>
      <c r="J145" s="24">
        <f t="shared" si="25"/>
        <v>0</v>
      </c>
      <c r="K145" s="24">
        <f t="shared" si="25"/>
        <v>0</v>
      </c>
      <c r="L145" s="24">
        <f t="shared" si="25"/>
        <v>0</v>
      </c>
      <c r="M145" s="24">
        <f t="shared" si="25"/>
        <v>0</v>
      </c>
      <c r="N145" s="24">
        <f t="shared" si="25"/>
        <v>0</v>
      </c>
      <c r="O145" s="24">
        <f t="shared" si="25"/>
        <v>0</v>
      </c>
      <c r="P145" s="24">
        <f t="shared" si="25"/>
        <v>0</v>
      </c>
      <c r="Q145" s="24">
        <f t="shared" si="25"/>
        <v>0</v>
      </c>
      <c r="R145" s="24">
        <f t="shared" si="25"/>
        <v>0</v>
      </c>
      <c r="S145" s="24">
        <f t="shared" si="25"/>
        <v>0</v>
      </c>
      <c r="T145" s="24">
        <f t="shared" si="25"/>
        <v>0</v>
      </c>
      <c r="U145" s="24">
        <f t="shared" si="25"/>
        <v>0</v>
      </c>
      <c r="V145" s="24">
        <f t="shared" si="25"/>
        <v>0</v>
      </c>
      <c r="W145" s="24">
        <f t="shared" si="25"/>
        <v>0</v>
      </c>
      <c r="X145" s="24">
        <f t="shared" si="25"/>
        <v>0</v>
      </c>
      <c r="Y145" s="24">
        <f t="shared" si="25"/>
        <v>0</v>
      </c>
      <c r="Z145" s="24">
        <f t="shared" si="25"/>
        <v>0</v>
      </c>
    </row>
    <row r="146" spans="1:26">
      <c r="A146" s="22" t="s">
        <v>31</v>
      </c>
      <c r="B146" s="22" t="s">
        <v>26</v>
      </c>
      <c r="C146" s="22" t="s">
        <v>27</v>
      </c>
      <c r="D146" s="22" t="s">
        <v>27</v>
      </c>
      <c r="E146" t="s">
        <v>49</v>
      </c>
      <c r="F146" s="24">
        <f t="shared" si="26"/>
        <v>0</v>
      </c>
      <c r="G146" s="24">
        <f t="shared" si="25"/>
        <v>0</v>
      </c>
      <c r="H146" s="24">
        <f t="shared" si="25"/>
        <v>0</v>
      </c>
      <c r="I146" s="24">
        <f t="shared" si="25"/>
        <v>0</v>
      </c>
      <c r="J146" s="24">
        <f t="shared" si="25"/>
        <v>0</v>
      </c>
      <c r="K146" s="24">
        <f t="shared" si="25"/>
        <v>0</v>
      </c>
      <c r="L146" s="24">
        <f t="shared" si="25"/>
        <v>0</v>
      </c>
      <c r="M146" s="24">
        <f t="shared" si="25"/>
        <v>0</v>
      </c>
      <c r="N146" s="24">
        <f t="shared" si="25"/>
        <v>0</v>
      </c>
      <c r="O146" s="24">
        <f t="shared" si="25"/>
        <v>0</v>
      </c>
      <c r="P146" s="24">
        <f t="shared" si="25"/>
        <v>0</v>
      </c>
      <c r="Q146" s="24">
        <f t="shared" si="25"/>
        <v>0</v>
      </c>
      <c r="R146" s="24">
        <f t="shared" si="25"/>
        <v>0</v>
      </c>
      <c r="S146" s="24">
        <f t="shared" si="25"/>
        <v>0</v>
      </c>
      <c r="T146" s="24">
        <f t="shared" si="25"/>
        <v>0</v>
      </c>
      <c r="U146" s="24">
        <f t="shared" si="25"/>
        <v>0</v>
      </c>
      <c r="V146" s="24">
        <f t="shared" si="25"/>
        <v>0</v>
      </c>
      <c r="W146" s="24">
        <f t="shared" si="25"/>
        <v>0</v>
      </c>
      <c r="X146" s="24">
        <f t="shared" si="25"/>
        <v>0</v>
      </c>
      <c r="Y146" s="24">
        <f t="shared" si="25"/>
        <v>0</v>
      </c>
      <c r="Z146" s="24">
        <f t="shared" si="25"/>
        <v>0</v>
      </c>
    </row>
    <row r="147" spans="1:26">
      <c r="A147" s="22" t="s">
        <v>32</v>
      </c>
      <c r="B147" s="22" t="s">
        <v>26</v>
      </c>
      <c r="C147" s="22" t="s">
        <v>27</v>
      </c>
      <c r="D147" s="22" t="s">
        <v>27</v>
      </c>
      <c r="E147" t="s">
        <v>49</v>
      </c>
      <c r="F147" s="24">
        <f t="shared" si="26"/>
        <v>0</v>
      </c>
      <c r="G147" s="24">
        <f t="shared" si="25"/>
        <v>0</v>
      </c>
      <c r="H147" s="24">
        <f t="shared" si="25"/>
        <v>0</v>
      </c>
      <c r="I147" s="24">
        <f t="shared" si="25"/>
        <v>0</v>
      </c>
      <c r="J147" s="24">
        <f t="shared" si="25"/>
        <v>0</v>
      </c>
      <c r="K147" s="24">
        <f t="shared" si="25"/>
        <v>0</v>
      </c>
      <c r="L147" s="24">
        <f t="shared" si="25"/>
        <v>0</v>
      </c>
      <c r="M147" s="24">
        <f t="shared" si="25"/>
        <v>0</v>
      </c>
      <c r="N147" s="24">
        <f t="shared" si="25"/>
        <v>0</v>
      </c>
      <c r="O147" s="24">
        <f t="shared" si="25"/>
        <v>0</v>
      </c>
      <c r="P147" s="24">
        <f t="shared" si="25"/>
        <v>0</v>
      </c>
      <c r="Q147" s="24">
        <f t="shared" si="25"/>
        <v>0</v>
      </c>
      <c r="R147" s="24">
        <f t="shared" si="25"/>
        <v>0</v>
      </c>
      <c r="S147" s="24">
        <f t="shared" si="25"/>
        <v>0</v>
      </c>
      <c r="T147" s="24">
        <f t="shared" si="25"/>
        <v>0</v>
      </c>
      <c r="U147" s="24">
        <f t="shared" si="25"/>
        <v>0</v>
      </c>
      <c r="V147" s="24">
        <f t="shared" si="25"/>
        <v>0</v>
      </c>
      <c r="W147" s="24">
        <f t="shared" si="25"/>
        <v>0</v>
      </c>
      <c r="X147" s="24">
        <f t="shared" si="25"/>
        <v>0</v>
      </c>
      <c r="Y147" s="24">
        <f t="shared" si="25"/>
        <v>0</v>
      </c>
      <c r="Z147" s="24">
        <f t="shared" si="25"/>
        <v>0</v>
      </c>
    </row>
    <row r="148" spans="1:26"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>
      <c r="A149" s="5" t="s">
        <v>40</v>
      </c>
      <c r="F149" s="8">
        <v>1990</v>
      </c>
      <c r="G149" s="8">
        <v>2005</v>
      </c>
      <c r="H149" s="8">
        <v>2010</v>
      </c>
      <c r="I149" s="8">
        <v>2015</v>
      </c>
      <c r="J149" s="8">
        <v>2020</v>
      </c>
      <c r="K149" s="8">
        <v>2025</v>
      </c>
      <c r="L149" s="8">
        <v>2030</v>
      </c>
      <c r="M149" s="8">
        <v>2035</v>
      </c>
      <c r="N149" s="8">
        <v>2040</v>
      </c>
      <c r="O149" s="8">
        <v>2045</v>
      </c>
      <c r="P149" s="8">
        <v>2050</v>
      </c>
      <c r="Q149" s="8">
        <v>2055</v>
      </c>
      <c r="R149" s="8">
        <v>2060</v>
      </c>
      <c r="S149" s="8">
        <v>2065</v>
      </c>
      <c r="T149" s="8">
        <v>2070</v>
      </c>
      <c r="U149" s="8">
        <v>2075</v>
      </c>
      <c r="V149" s="8">
        <v>2080</v>
      </c>
      <c r="W149" s="8">
        <v>2085</v>
      </c>
      <c r="X149" s="8">
        <v>2090</v>
      </c>
      <c r="Y149" s="8">
        <v>2095</v>
      </c>
      <c r="Z149" s="8">
        <v>2100</v>
      </c>
    </row>
    <row r="150" spans="1:26">
      <c r="A150" s="22" t="s">
        <v>25</v>
      </c>
      <c r="B150" s="22" t="s">
        <v>26</v>
      </c>
      <c r="C150" s="22" t="s">
        <v>27</v>
      </c>
      <c r="D150" s="22" t="s">
        <v>41</v>
      </c>
      <c r="E150" t="s">
        <v>49</v>
      </c>
      <c r="F150" s="24">
        <f>F128/1000</f>
        <v>31276.473927560262</v>
      </c>
      <c r="G150" s="24">
        <f t="shared" ref="G150:Z154" si="27">G128/1000</f>
        <v>35003.277170555761</v>
      </c>
      <c r="H150" s="24">
        <f t="shared" si="27"/>
        <v>22995.411079306541</v>
      </c>
      <c r="I150" s="24">
        <f t="shared" si="27"/>
        <v>18102.993325490181</v>
      </c>
      <c r="J150" s="24">
        <f t="shared" si="27"/>
        <v>18915.127564922401</v>
      </c>
      <c r="K150" s="24">
        <f t="shared" si="27"/>
        <v>19812.41312409638</v>
      </c>
      <c r="L150" s="24">
        <f t="shared" si="27"/>
        <v>20544.60336092722</v>
      </c>
      <c r="M150" s="24">
        <f t="shared" si="27"/>
        <v>21226.880955904464</v>
      </c>
      <c r="N150" s="24">
        <f t="shared" si="27"/>
        <v>21951.293286354583</v>
      </c>
      <c r="O150" s="24">
        <f t="shared" si="27"/>
        <v>22871.705330203658</v>
      </c>
      <c r="P150" s="24">
        <f t="shared" si="27"/>
        <v>23814.040135121304</v>
      </c>
      <c r="Q150" s="24">
        <f t="shared" si="27"/>
        <v>24070.499401974022</v>
      </c>
      <c r="R150" s="24">
        <f t="shared" si="27"/>
        <v>24256.864917276682</v>
      </c>
      <c r="S150" s="24">
        <f t="shared" si="27"/>
        <v>24683.772328664261</v>
      </c>
      <c r="T150" s="24">
        <f t="shared" si="27"/>
        <v>24971.175669768618</v>
      </c>
      <c r="U150" s="24">
        <f t="shared" si="27"/>
        <v>25171.474396048081</v>
      </c>
      <c r="V150" s="24">
        <f t="shared" si="27"/>
        <v>25273.989318583077</v>
      </c>
      <c r="W150" s="24">
        <f t="shared" si="27"/>
        <v>25230.139387201983</v>
      </c>
      <c r="X150" s="24">
        <f t="shared" si="27"/>
        <v>25098.68659642624</v>
      </c>
      <c r="Y150" s="24">
        <f t="shared" si="27"/>
        <v>24926.443889591523</v>
      </c>
      <c r="Z150" s="24">
        <f t="shared" si="27"/>
        <v>24793.624233181985</v>
      </c>
    </row>
    <row r="151" spans="1:26">
      <c r="A151" s="22" t="s">
        <v>29</v>
      </c>
      <c r="B151" s="22" t="s">
        <v>26</v>
      </c>
      <c r="C151" s="22" t="s">
        <v>27</v>
      </c>
      <c r="D151" s="22" t="s">
        <v>41</v>
      </c>
      <c r="E151" t="s">
        <v>49</v>
      </c>
      <c r="F151" s="24">
        <f t="shared" ref="F151:U154" si="28">F129/1000</f>
        <v>31276.473927560262</v>
      </c>
      <c r="G151" s="24">
        <f t="shared" si="28"/>
        <v>35003.277170555761</v>
      </c>
      <c r="H151" s="24">
        <f t="shared" si="28"/>
        <v>22995.411079306541</v>
      </c>
      <c r="I151" s="24">
        <f t="shared" si="28"/>
        <v>18102.993325490181</v>
      </c>
      <c r="J151" s="24">
        <f t="shared" si="28"/>
        <v>18915.127564922401</v>
      </c>
      <c r="K151" s="24">
        <f t="shared" si="28"/>
        <v>19777.381680675284</v>
      </c>
      <c r="L151" s="24">
        <f t="shared" si="28"/>
        <v>20539.082987464259</v>
      </c>
      <c r="M151" s="24">
        <f t="shared" si="28"/>
        <v>21339.528321105503</v>
      </c>
      <c r="N151" s="24">
        <f t="shared" si="28"/>
        <v>21927.946339480481</v>
      </c>
      <c r="O151" s="24">
        <f t="shared" si="28"/>
        <v>22738.330109052637</v>
      </c>
      <c r="P151" s="24">
        <f t="shared" si="28"/>
        <v>23670.170913297883</v>
      </c>
      <c r="Q151" s="24">
        <f t="shared" si="28"/>
        <v>24090.95388479724</v>
      </c>
      <c r="R151" s="24">
        <f t="shared" si="28"/>
        <v>24443.794815808782</v>
      </c>
      <c r="S151" s="24">
        <f t="shared" si="28"/>
        <v>24673.70602465792</v>
      </c>
      <c r="T151" s="24">
        <f t="shared" si="28"/>
        <v>24799.819220973885</v>
      </c>
      <c r="U151" s="24">
        <f t="shared" si="28"/>
        <v>25059.47078046812</v>
      </c>
      <c r="V151" s="24">
        <f t="shared" si="27"/>
        <v>25285.881049597141</v>
      </c>
      <c r="W151" s="24">
        <f t="shared" si="27"/>
        <v>25423.60378531244</v>
      </c>
      <c r="X151" s="24">
        <f t="shared" si="27"/>
        <v>25452.413785477765</v>
      </c>
      <c r="Y151" s="24">
        <f t="shared" si="27"/>
        <v>25329.06518513726</v>
      </c>
      <c r="Z151" s="24">
        <f t="shared" si="27"/>
        <v>24711.493245566526</v>
      </c>
    </row>
    <row r="152" spans="1:26">
      <c r="A152" s="22" t="s">
        <v>30</v>
      </c>
      <c r="B152" s="22" t="s">
        <v>26</v>
      </c>
      <c r="C152" s="22" t="s">
        <v>27</v>
      </c>
      <c r="D152" s="22" t="s">
        <v>41</v>
      </c>
      <c r="E152" t="s">
        <v>49</v>
      </c>
      <c r="F152" s="24">
        <f t="shared" si="28"/>
        <v>31276.473927560262</v>
      </c>
      <c r="G152" s="24">
        <f t="shared" si="27"/>
        <v>35003.277170555761</v>
      </c>
      <c r="H152" s="24">
        <f t="shared" si="27"/>
        <v>22995.411079306541</v>
      </c>
      <c r="I152" s="24">
        <f t="shared" si="27"/>
        <v>18102.993325490181</v>
      </c>
      <c r="J152" s="24">
        <f t="shared" si="27"/>
        <v>18915.127564922401</v>
      </c>
      <c r="K152" s="24">
        <f t="shared" si="27"/>
        <v>19777.381680675284</v>
      </c>
      <c r="L152" s="24">
        <f t="shared" si="27"/>
        <v>20539.082987464259</v>
      </c>
      <c r="M152" s="24">
        <f t="shared" si="27"/>
        <v>21423.312775213461</v>
      </c>
      <c r="N152" s="24">
        <f t="shared" si="27"/>
        <v>22126.979612737683</v>
      </c>
      <c r="O152" s="24">
        <f t="shared" si="27"/>
        <v>22879.743381979202</v>
      </c>
      <c r="P152" s="24">
        <f t="shared" si="27"/>
        <v>23665.858672685441</v>
      </c>
      <c r="Q152" s="24">
        <f t="shared" si="27"/>
        <v>23930.876282103342</v>
      </c>
      <c r="R152" s="24">
        <f t="shared" si="27"/>
        <v>24201.67000113504</v>
      </c>
      <c r="S152" s="24">
        <f t="shared" si="27"/>
        <v>24416.863153578939</v>
      </c>
      <c r="T152" s="24">
        <f t="shared" si="27"/>
        <v>24633.233574165501</v>
      </c>
      <c r="U152" s="24">
        <f t="shared" si="27"/>
        <v>24838.867485660761</v>
      </c>
      <c r="V152" s="24">
        <f t="shared" si="27"/>
        <v>25009.716871397799</v>
      </c>
      <c r="W152" s="24">
        <f t="shared" si="27"/>
        <v>25047.601095673963</v>
      </c>
      <c r="X152" s="24">
        <f t="shared" si="27"/>
        <v>25197.832856560522</v>
      </c>
      <c r="Y152" s="24">
        <f t="shared" si="27"/>
        <v>25278.552886102381</v>
      </c>
      <c r="Z152" s="24">
        <f t="shared" si="27"/>
        <v>25302.808137236359</v>
      </c>
    </row>
    <row r="153" spans="1:26">
      <c r="A153" s="22" t="s">
        <v>31</v>
      </c>
      <c r="B153" s="22" t="s">
        <v>26</v>
      </c>
      <c r="C153" s="22" t="s">
        <v>27</v>
      </c>
      <c r="D153" s="22" t="s">
        <v>41</v>
      </c>
      <c r="E153" t="s">
        <v>49</v>
      </c>
      <c r="F153" s="24">
        <f t="shared" si="28"/>
        <v>31276.473927560262</v>
      </c>
      <c r="G153" s="24">
        <f t="shared" si="27"/>
        <v>35003.277170555761</v>
      </c>
      <c r="H153" s="24">
        <f t="shared" si="27"/>
        <v>22995.411079306541</v>
      </c>
      <c r="I153" s="24">
        <f t="shared" si="27"/>
        <v>18102.993325490181</v>
      </c>
      <c r="J153" s="24">
        <f t="shared" si="27"/>
        <v>18915.127564922401</v>
      </c>
      <c r="K153" s="24">
        <f t="shared" si="27"/>
        <v>19777.381680675284</v>
      </c>
      <c r="L153" s="24">
        <f t="shared" si="27"/>
        <v>20539.082987464259</v>
      </c>
      <c r="M153" s="24">
        <f t="shared" si="27"/>
        <v>21452.043408987141</v>
      </c>
      <c r="N153" s="24">
        <f t="shared" si="27"/>
        <v>22229.194706682043</v>
      </c>
      <c r="O153" s="24">
        <f t="shared" si="27"/>
        <v>23003.343309226562</v>
      </c>
      <c r="P153" s="24">
        <f t="shared" si="27"/>
        <v>23780.172732110921</v>
      </c>
      <c r="Q153" s="24">
        <f t="shared" si="27"/>
        <v>24060.2302727446</v>
      </c>
      <c r="R153" s="24">
        <f t="shared" si="27"/>
        <v>24328.325534460542</v>
      </c>
      <c r="S153" s="24">
        <f t="shared" si="27"/>
        <v>24555.185546475521</v>
      </c>
      <c r="T153" s="24">
        <f t="shared" si="27"/>
        <v>24743.376488785903</v>
      </c>
      <c r="U153" s="24">
        <f t="shared" si="27"/>
        <v>24867.598119434439</v>
      </c>
      <c r="V153" s="24">
        <f t="shared" si="27"/>
        <v>24858.157928073262</v>
      </c>
      <c r="W153" s="24">
        <f t="shared" si="27"/>
        <v>24882.122169104561</v>
      </c>
      <c r="X153" s="24">
        <f t="shared" si="27"/>
        <v>24809.546013193758</v>
      </c>
      <c r="Y153" s="24">
        <f t="shared" si="27"/>
        <v>24677.956535854642</v>
      </c>
      <c r="Z153" s="24">
        <f t="shared" si="27"/>
        <v>24525.652430297487</v>
      </c>
    </row>
    <row r="154" spans="1:26">
      <c r="A154" s="22" t="s">
        <v>32</v>
      </c>
      <c r="B154" s="22" t="s">
        <v>26</v>
      </c>
      <c r="C154" s="22" t="s">
        <v>27</v>
      </c>
      <c r="D154" s="22" t="s">
        <v>41</v>
      </c>
      <c r="E154" t="s">
        <v>49</v>
      </c>
      <c r="F154" s="24">
        <f t="shared" si="28"/>
        <v>31276.473927560262</v>
      </c>
      <c r="G154" s="24">
        <f t="shared" si="27"/>
        <v>35003.277170555761</v>
      </c>
      <c r="H154" s="24">
        <f t="shared" si="27"/>
        <v>22995.411079306541</v>
      </c>
      <c r="I154" s="24">
        <f t="shared" si="27"/>
        <v>18102.993325490181</v>
      </c>
      <c r="J154" s="24">
        <f t="shared" si="27"/>
        <v>18915.127564922401</v>
      </c>
      <c r="K154" s="24">
        <f t="shared" si="27"/>
        <v>19777.381680675284</v>
      </c>
      <c r="L154" s="24">
        <f t="shared" si="27"/>
        <v>20539.082987464259</v>
      </c>
      <c r="M154" s="24">
        <f t="shared" si="27"/>
        <v>21284.443636063355</v>
      </c>
      <c r="N154" s="24">
        <f t="shared" si="27"/>
        <v>21950.750949345042</v>
      </c>
      <c r="O154" s="24">
        <f t="shared" si="27"/>
        <v>22691.221746370327</v>
      </c>
      <c r="P154" s="24">
        <f t="shared" si="27"/>
        <v>23514.449643656219</v>
      </c>
      <c r="Q154" s="24">
        <f t="shared" si="27"/>
        <v>23835.182460005399</v>
      </c>
      <c r="R154" s="24">
        <f t="shared" si="27"/>
        <v>24105.394158831747</v>
      </c>
      <c r="S154" s="24">
        <f t="shared" si="27"/>
        <v>24348.546327352822</v>
      </c>
      <c r="T154" s="24">
        <f t="shared" si="27"/>
        <v>24530.374730600062</v>
      </c>
      <c r="U154" s="24">
        <f t="shared" si="27"/>
        <v>24673.92207761294</v>
      </c>
      <c r="V154" s="24">
        <f t="shared" si="27"/>
        <v>24748.134063040321</v>
      </c>
      <c r="W154" s="24">
        <f t="shared" si="27"/>
        <v>24775.868207674521</v>
      </c>
      <c r="X154" s="24">
        <f t="shared" si="27"/>
        <v>24766.004728891261</v>
      </c>
      <c r="Y154" s="24">
        <f t="shared" si="27"/>
        <v>24676.977683691086</v>
      </c>
      <c r="Z154" s="24">
        <f t="shared" si="27"/>
        <v>24527.927600191164</v>
      </c>
    </row>
    <row r="156" spans="1:26" ht="27" thickBot="1">
      <c r="A156" s="1"/>
    </row>
    <row r="157" spans="1:26" ht="26">
      <c r="A157" s="14" t="s">
        <v>50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6"/>
    </row>
    <row r="158" spans="1:26" ht="26">
      <c r="A158" s="17" t="s">
        <v>4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11"/>
    </row>
    <row r="159" spans="1:26">
      <c r="A159" s="10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11"/>
    </row>
    <row r="160" spans="1:26">
      <c r="A160" s="18" t="s">
        <v>5</v>
      </c>
      <c r="B160" s="30" t="s">
        <v>6</v>
      </c>
      <c r="C160" s="30" t="s">
        <v>7</v>
      </c>
      <c r="D160" s="30" t="s">
        <v>8</v>
      </c>
      <c r="E160" s="30" t="s">
        <v>9</v>
      </c>
      <c r="F160" s="30" t="s">
        <v>10</v>
      </c>
      <c r="G160" s="30" t="s">
        <v>11</v>
      </c>
      <c r="H160" s="30" t="s">
        <v>12</v>
      </c>
      <c r="I160" s="30" t="s">
        <v>13</v>
      </c>
      <c r="J160" s="30" t="s">
        <v>14</v>
      </c>
      <c r="K160" s="30" t="s">
        <v>15</v>
      </c>
      <c r="L160" s="30" t="s">
        <v>16</v>
      </c>
      <c r="M160" s="30" t="s">
        <v>17</v>
      </c>
      <c r="N160" s="25"/>
      <c r="O160" s="11"/>
    </row>
    <row r="161" spans="1:15">
      <c r="A161" s="10" t="s">
        <v>18</v>
      </c>
      <c r="B161" s="26">
        <v>0</v>
      </c>
      <c r="C161" s="26">
        <v>5</v>
      </c>
      <c r="D161" s="26">
        <v>5</v>
      </c>
      <c r="E161" s="26">
        <v>5</v>
      </c>
      <c r="F161" s="26">
        <v>5</v>
      </c>
      <c r="G161" s="26">
        <v>5</v>
      </c>
      <c r="H161" s="26">
        <v>5</v>
      </c>
      <c r="I161" s="26">
        <v>5</v>
      </c>
      <c r="J161" s="26">
        <v>5</v>
      </c>
      <c r="K161" s="26">
        <v>5</v>
      </c>
      <c r="L161" s="26">
        <v>5</v>
      </c>
      <c r="M161" s="26">
        <v>5</v>
      </c>
      <c r="N161" s="25"/>
      <c r="O161" s="11"/>
    </row>
    <row r="162" spans="1:15">
      <c r="A162" s="10" t="s">
        <v>19</v>
      </c>
      <c r="B162" s="26">
        <v>14092</v>
      </c>
      <c r="C162" s="26">
        <v>15825</v>
      </c>
      <c r="D162" s="26">
        <v>15450</v>
      </c>
      <c r="E162" s="26">
        <v>16350</v>
      </c>
      <c r="F162" s="26">
        <v>16950</v>
      </c>
      <c r="G162" s="26">
        <v>17100</v>
      </c>
      <c r="H162" s="26">
        <v>17250</v>
      </c>
      <c r="I162" s="26">
        <v>17400</v>
      </c>
      <c r="J162" s="26">
        <v>17600</v>
      </c>
      <c r="K162" s="26">
        <v>17850</v>
      </c>
      <c r="L162" s="26">
        <v>18150</v>
      </c>
      <c r="M162" s="26">
        <v>18475</v>
      </c>
      <c r="N162" s="25"/>
      <c r="O162" s="11"/>
    </row>
    <row r="163" spans="1:15">
      <c r="A163" s="10" t="s">
        <v>20</v>
      </c>
      <c r="B163" s="26">
        <v>2953</v>
      </c>
      <c r="C163" s="26">
        <v>2975</v>
      </c>
      <c r="D163" s="26">
        <v>3000</v>
      </c>
      <c r="E163" s="26">
        <v>3000</v>
      </c>
      <c r="F163" s="26">
        <v>3000</v>
      </c>
      <c r="G163" s="26">
        <v>3000</v>
      </c>
      <c r="H163" s="26">
        <v>3000</v>
      </c>
      <c r="I163" s="26">
        <v>3000</v>
      </c>
      <c r="J163" s="26">
        <v>3000</v>
      </c>
      <c r="K163" s="26">
        <v>3000</v>
      </c>
      <c r="L163" s="26">
        <v>3000</v>
      </c>
      <c r="M163" s="26">
        <v>3000</v>
      </c>
      <c r="N163" s="25"/>
      <c r="O163" s="11"/>
    </row>
    <row r="164" spans="1:15">
      <c r="A164" s="10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11"/>
    </row>
    <row r="165" spans="1:15" ht="26">
      <c r="A165" s="17" t="s">
        <v>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11"/>
    </row>
    <row r="166" spans="1:15">
      <c r="A166" s="10"/>
      <c r="B166" s="31">
        <v>2015</v>
      </c>
      <c r="C166" s="31">
        <v>2016</v>
      </c>
      <c r="D166" s="31">
        <v>2017</v>
      </c>
      <c r="E166" s="31">
        <v>2018</v>
      </c>
      <c r="F166" s="31">
        <v>2019</v>
      </c>
      <c r="G166" s="31">
        <v>2020</v>
      </c>
      <c r="H166" s="31">
        <v>2021</v>
      </c>
      <c r="I166" s="31">
        <v>2022</v>
      </c>
      <c r="J166" s="31">
        <v>2023</v>
      </c>
      <c r="K166" s="31">
        <v>2024</v>
      </c>
      <c r="L166" s="31">
        <v>2025</v>
      </c>
      <c r="M166" s="31">
        <v>2026</v>
      </c>
      <c r="N166" s="31">
        <v>2027</v>
      </c>
      <c r="O166" s="32">
        <v>2028</v>
      </c>
    </row>
    <row r="167" spans="1:15">
      <c r="A167" s="10" t="s">
        <v>1</v>
      </c>
      <c r="B167" s="25">
        <v>30</v>
      </c>
      <c r="C167" s="25">
        <v>5</v>
      </c>
      <c r="D167" s="25">
        <v>1</v>
      </c>
      <c r="E167" s="25">
        <v>5</v>
      </c>
      <c r="F167" s="25">
        <v>5</v>
      </c>
      <c r="G167" s="25">
        <v>5</v>
      </c>
      <c r="H167" s="25">
        <v>5</v>
      </c>
      <c r="I167" s="25">
        <v>5</v>
      </c>
      <c r="J167" s="25">
        <v>5</v>
      </c>
      <c r="K167" s="25">
        <v>5</v>
      </c>
      <c r="L167" s="25">
        <v>5</v>
      </c>
      <c r="M167" s="25">
        <v>5</v>
      </c>
      <c r="N167" s="25">
        <v>5</v>
      </c>
      <c r="O167" s="11">
        <v>5</v>
      </c>
    </row>
    <row r="168" spans="1:15">
      <c r="A168" s="10" t="s">
        <v>2</v>
      </c>
      <c r="B168" s="25">
        <v>8619</v>
      </c>
      <c r="C168" s="25">
        <v>14303</v>
      </c>
      <c r="D168" s="25">
        <v>15211</v>
      </c>
      <c r="E168" s="25">
        <v>14850</v>
      </c>
      <c r="F168" s="25">
        <v>16500</v>
      </c>
      <c r="G168" s="25">
        <v>16000</v>
      </c>
      <c r="H168" s="25">
        <v>16100</v>
      </c>
      <c r="I168" s="25">
        <v>16200</v>
      </c>
      <c r="J168" s="25">
        <v>16350</v>
      </c>
      <c r="K168" s="25">
        <v>16550</v>
      </c>
      <c r="L168" s="25">
        <v>16850</v>
      </c>
      <c r="M168" s="25">
        <v>17150</v>
      </c>
      <c r="N168" s="25">
        <v>17450</v>
      </c>
      <c r="O168" s="11">
        <v>17750</v>
      </c>
    </row>
    <row r="169" spans="1:15">
      <c r="A169" s="10" t="s">
        <v>3</v>
      </c>
      <c r="B169" s="25">
        <v>3425</v>
      </c>
      <c r="C169" s="25">
        <v>3221</v>
      </c>
      <c r="D169" s="25">
        <v>3198</v>
      </c>
      <c r="E169" s="25">
        <v>3370</v>
      </c>
      <c r="F169" s="25">
        <v>3400</v>
      </c>
      <c r="G169" s="25">
        <v>3400</v>
      </c>
      <c r="H169" s="25">
        <v>3400</v>
      </c>
      <c r="I169" s="25">
        <v>3400</v>
      </c>
      <c r="J169" s="25">
        <v>3400</v>
      </c>
      <c r="K169" s="25">
        <v>3400</v>
      </c>
      <c r="L169" s="25">
        <v>3400</v>
      </c>
      <c r="M169" s="25">
        <v>3400</v>
      </c>
      <c r="N169" s="25">
        <v>3400</v>
      </c>
      <c r="O169" s="11">
        <v>3400</v>
      </c>
    </row>
    <row r="170" spans="1:15">
      <c r="A170" s="10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11"/>
    </row>
    <row r="171" spans="1:15" ht="26">
      <c r="A171" s="17" t="s">
        <v>51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11"/>
    </row>
    <row r="172" spans="1:15">
      <c r="A172" s="33" t="s">
        <v>38</v>
      </c>
      <c r="B172" s="27"/>
      <c r="C172" s="27"/>
      <c r="D172" s="27"/>
      <c r="E172" s="27"/>
      <c r="F172" s="28">
        <v>1990</v>
      </c>
      <c r="G172" s="28">
        <v>2005</v>
      </c>
      <c r="H172" s="28">
        <v>2010</v>
      </c>
      <c r="I172" s="28">
        <v>2015</v>
      </c>
      <c r="J172" s="28">
        <v>2020</v>
      </c>
      <c r="K172" s="28">
        <v>2025</v>
      </c>
      <c r="L172" s="28">
        <v>2030</v>
      </c>
      <c r="M172" s="25"/>
      <c r="N172" s="25"/>
      <c r="O172" s="11"/>
    </row>
    <row r="173" spans="1:15">
      <c r="A173" s="20" t="s">
        <v>25</v>
      </c>
      <c r="B173" s="27" t="s">
        <v>26</v>
      </c>
      <c r="C173" s="27" t="s">
        <v>27</v>
      </c>
      <c r="D173" s="27" t="s">
        <v>27</v>
      </c>
      <c r="E173" s="27" t="s">
        <v>49</v>
      </c>
      <c r="F173" s="27">
        <v>7386.2916295946279</v>
      </c>
      <c r="G173" s="27">
        <v>15482.344615472046</v>
      </c>
      <c r="H173" s="27">
        <v>10926.110550759582</v>
      </c>
      <c r="I173" s="27">
        <v>15731.364940984253</v>
      </c>
      <c r="J173" s="27">
        <v>15961.61763255191</v>
      </c>
      <c r="K173" s="27">
        <v>16154.4867254049</v>
      </c>
      <c r="L173" s="27">
        <v>16079.501239533842</v>
      </c>
      <c r="M173" s="25"/>
      <c r="N173" s="25"/>
      <c r="O173" s="11"/>
    </row>
    <row r="174" spans="1:15">
      <c r="A174" s="20" t="s">
        <v>29</v>
      </c>
      <c r="B174" s="27" t="s">
        <v>26</v>
      </c>
      <c r="C174" s="27" t="s">
        <v>27</v>
      </c>
      <c r="D174" s="27" t="s">
        <v>27</v>
      </c>
      <c r="E174" s="27" t="s">
        <v>49</v>
      </c>
      <c r="F174" s="29">
        <v>7386.2916295946279</v>
      </c>
      <c r="G174" s="29">
        <v>15482.344615472046</v>
      </c>
      <c r="H174" s="29">
        <v>10926.110550759582</v>
      </c>
      <c r="I174" s="29">
        <v>15731.364940984253</v>
      </c>
      <c r="J174" s="29">
        <v>15961.61763255191</v>
      </c>
      <c r="K174" s="29">
        <v>15970.418924460391</v>
      </c>
      <c r="L174" s="29">
        <v>15807.611382448715</v>
      </c>
      <c r="M174" s="25"/>
      <c r="N174" s="25"/>
      <c r="O174" s="11"/>
    </row>
    <row r="175" spans="1:15">
      <c r="A175" s="20" t="s">
        <v>30</v>
      </c>
      <c r="B175" s="27" t="s">
        <v>26</v>
      </c>
      <c r="C175" s="27" t="s">
        <v>27</v>
      </c>
      <c r="D175" s="27" t="s">
        <v>27</v>
      </c>
      <c r="E175" s="27" t="s">
        <v>49</v>
      </c>
      <c r="F175" s="27">
        <v>7386.2916295946279</v>
      </c>
      <c r="G175" s="27">
        <v>15482.344615472046</v>
      </c>
      <c r="H175" s="27">
        <v>10926.110550759582</v>
      </c>
      <c r="I175" s="27">
        <v>15731.364940984253</v>
      </c>
      <c r="J175" s="27">
        <v>15961.61763255191</v>
      </c>
      <c r="K175" s="27">
        <v>15970.418924460391</v>
      </c>
      <c r="L175" s="27">
        <v>15807.611382448715</v>
      </c>
      <c r="M175" s="25"/>
      <c r="N175" s="25"/>
      <c r="O175" s="11"/>
    </row>
    <row r="176" spans="1:15">
      <c r="A176" s="20" t="s">
        <v>31</v>
      </c>
      <c r="B176" s="27" t="s">
        <v>26</v>
      </c>
      <c r="C176" s="27" t="s">
        <v>27</v>
      </c>
      <c r="D176" s="27" t="s">
        <v>27</v>
      </c>
      <c r="E176" s="27" t="s">
        <v>49</v>
      </c>
      <c r="F176" s="29">
        <v>7386.2916295946279</v>
      </c>
      <c r="G176" s="29">
        <v>15482.344615472046</v>
      </c>
      <c r="H176" s="29">
        <v>10926.110550759582</v>
      </c>
      <c r="I176" s="29">
        <v>15731.364940984253</v>
      </c>
      <c r="J176" s="29">
        <v>15961.61763255191</v>
      </c>
      <c r="K176" s="29">
        <v>15970.418924460391</v>
      </c>
      <c r="L176" s="29">
        <v>15807.611382448715</v>
      </c>
      <c r="M176" s="25"/>
      <c r="N176" s="25"/>
      <c r="O176" s="11"/>
    </row>
    <row r="177" spans="1:15">
      <c r="A177" s="20" t="s">
        <v>32</v>
      </c>
      <c r="B177" s="27" t="s">
        <v>26</v>
      </c>
      <c r="C177" s="27" t="s">
        <v>27</v>
      </c>
      <c r="D177" s="27" t="s">
        <v>27</v>
      </c>
      <c r="E177" s="27" t="s">
        <v>49</v>
      </c>
      <c r="F177" s="27">
        <v>7386.2916295946279</v>
      </c>
      <c r="G177" s="27">
        <v>15482.344615472046</v>
      </c>
      <c r="H177" s="27">
        <v>10926.110550759582</v>
      </c>
      <c r="I177" s="27">
        <v>15731.364940984253</v>
      </c>
      <c r="J177" s="27">
        <v>15961.61763255191</v>
      </c>
      <c r="K177" s="27">
        <v>15970.418924460391</v>
      </c>
      <c r="L177" s="27">
        <v>15807.611382448715</v>
      </c>
      <c r="M177" s="25"/>
      <c r="N177" s="25"/>
      <c r="O177" s="11"/>
    </row>
    <row r="178" spans="1:15">
      <c r="A178" s="34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25"/>
      <c r="N178" s="25"/>
      <c r="O178" s="11"/>
    </row>
    <row r="179" spans="1:15">
      <c r="A179" s="34" t="s">
        <v>39</v>
      </c>
      <c r="B179" s="35"/>
      <c r="C179" s="35"/>
      <c r="D179" s="35"/>
      <c r="E179" s="35"/>
      <c r="F179" s="31">
        <v>1990</v>
      </c>
      <c r="G179" s="31">
        <v>2005</v>
      </c>
      <c r="H179" s="31">
        <v>2010</v>
      </c>
      <c r="I179" s="31">
        <v>2015</v>
      </c>
      <c r="J179" s="31">
        <v>2020</v>
      </c>
      <c r="K179" s="31">
        <v>2025</v>
      </c>
      <c r="L179" s="31">
        <v>2030</v>
      </c>
      <c r="M179" s="25"/>
      <c r="N179" s="25"/>
      <c r="O179" s="11"/>
    </row>
    <row r="180" spans="1:15">
      <c r="A180" s="34" t="s">
        <v>25</v>
      </c>
      <c r="B180" s="35" t="s">
        <v>26</v>
      </c>
      <c r="C180" s="35" t="s">
        <v>27</v>
      </c>
      <c r="D180" s="35" t="s">
        <v>27</v>
      </c>
      <c r="E180" s="35" t="s">
        <v>49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25"/>
      <c r="N180" s="25"/>
      <c r="O180" s="11"/>
    </row>
    <row r="181" spans="1:15">
      <c r="A181" s="34" t="s">
        <v>29</v>
      </c>
      <c r="B181" s="35" t="s">
        <v>26</v>
      </c>
      <c r="C181" s="35" t="s">
        <v>27</v>
      </c>
      <c r="D181" s="35" t="s">
        <v>27</v>
      </c>
      <c r="E181" s="35" t="s">
        <v>49</v>
      </c>
      <c r="F181" s="35">
        <v>0</v>
      </c>
      <c r="G181" s="35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25"/>
      <c r="N181" s="25"/>
      <c r="O181" s="11"/>
    </row>
    <row r="182" spans="1:15">
      <c r="A182" s="34" t="s">
        <v>30</v>
      </c>
      <c r="B182" s="35" t="s">
        <v>26</v>
      </c>
      <c r="C182" s="35" t="s">
        <v>27</v>
      </c>
      <c r="D182" s="35" t="s">
        <v>27</v>
      </c>
      <c r="E182" s="35" t="s">
        <v>49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25"/>
      <c r="N182" s="25"/>
      <c r="O182" s="11"/>
    </row>
    <row r="183" spans="1:15">
      <c r="A183" s="34" t="s">
        <v>31</v>
      </c>
      <c r="B183" s="35" t="s">
        <v>26</v>
      </c>
      <c r="C183" s="35" t="s">
        <v>27</v>
      </c>
      <c r="D183" s="35" t="s">
        <v>27</v>
      </c>
      <c r="E183" s="35" t="s">
        <v>49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25"/>
      <c r="N183" s="25"/>
      <c r="O183" s="11"/>
    </row>
    <row r="184" spans="1:15">
      <c r="A184" s="34" t="s">
        <v>32</v>
      </c>
      <c r="B184" s="35" t="s">
        <v>26</v>
      </c>
      <c r="C184" s="35" t="s">
        <v>27</v>
      </c>
      <c r="D184" s="35" t="s">
        <v>27</v>
      </c>
      <c r="E184" s="35" t="s">
        <v>49</v>
      </c>
      <c r="F184" s="35">
        <v>0</v>
      </c>
      <c r="G184" s="35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25"/>
      <c r="N184" s="25"/>
      <c r="O184" s="11"/>
    </row>
    <row r="185" spans="1:15">
      <c r="A185" s="34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25"/>
      <c r="N185" s="25"/>
      <c r="O185" s="11"/>
    </row>
    <row r="186" spans="1:15">
      <c r="A186" s="34" t="s">
        <v>40</v>
      </c>
      <c r="B186" s="35"/>
      <c r="C186" s="35"/>
      <c r="D186" s="35"/>
      <c r="E186" s="35"/>
      <c r="F186" s="31">
        <v>1990</v>
      </c>
      <c r="G186" s="31">
        <v>2005</v>
      </c>
      <c r="H186" s="31">
        <v>2010</v>
      </c>
      <c r="I186" s="31">
        <v>2015</v>
      </c>
      <c r="J186" s="31">
        <v>2020</v>
      </c>
      <c r="K186" s="31">
        <v>2025</v>
      </c>
      <c r="L186" s="31">
        <v>2030</v>
      </c>
      <c r="M186" s="25"/>
      <c r="N186" s="25"/>
      <c r="O186" s="11"/>
    </row>
    <row r="187" spans="1:15">
      <c r="A187" s="34" t="s">
        <v>25</v>
      </c>
      <c r="B187" s="35" t="s">
        <v>26</v>
      </c>
      <c r="C187" s="35" t="s">
        <v>27</v>
      </c>
      <c r="D187" s="35" t="s">
        <v>41</v>
      </c>
      <c r="E187" s="35" t="s">
        <v>49</v>
      </c>
      <c r="F187" s="35">
        <v>31276.473927560262</v>
      </c>
      <c r="G187" s="35">
        <v>35003.277170555761</v>
      </c>
      <c r="H187" s="35">
        <v>22995.411079306541</v>
      </c>
      <c r="I187" s="35">
        <v>18102.993325490181</v>
      </c>
      <c r="J187" s="35">
        <v>18915.127564922401</v>
      </c>
      <c r="K187" s="35">
        <v>19812.41312409638</v>
      </c>
      <c r="L187" s="35">
        <v>20544.60336092722</v>
      </c>
      <c r="M187" s="25"/>
      <c r="N187" s="25"/>
      <c r="O187" s="11"/>
    </row>
    <row r="188" spans="1:15">
      <c r="A188" s="34" t="s">
        <v>29</v>
      </c>
      <c r="B188" s="35" t="s">
        <v>26</v>
      </c>
      <c r="C188" s="35" t="s">
        <v>27</v>
      </c>
      <c r="D188" s="35" t="s">
        <v>41</v>
      </c>
      <c r="E188" s="35" t="s">
        <v>49</v>
      </c>
      <c r="F188" s="35">
        <v>31276.473927560262</v>
      </c>
      <c r="G188" s="35">
        <v>35003.277170555761</v>
      </c>
      <c r="H188" s="35">
        <v>22995.411079306541</v>
      </c>
      <c r="I188" s="35">
        <v>18102.993325490181</v>
      </c>
      <c r="J188" s="35">
        <v>18915.127564922401</v>
      </c>
      <c r="K188" s="35">
        <v>19777.381680675284</v>
      </c>
      <c r="L188" s="35">
        <v>20539.082987464259</v>
      </c>
      <c r="M188" s="25"/>
      <c r="N188" s="25"/>
      <c r="O188" s="11"/>
    </row>
    <row r="189" spans="1:15">
      <c r="A189" s="34" t="s">
        <v>30</v>
      </c>
      <c r="B189" s="35" t="s">
        <v>26</v>
      </c>
      <c r="C189" s="35" t="s">
        <v>27</v>
      </c>
      <c r="D189" s="35" t="s">
        <v>41</v>
      </c>
      <c r="E189" s="35" t="s">
        <v>49</v>
      </c>
      <c r="F189" s="35">
        <v>31276.473927560262</v>
      </c>
      <c r="G189" s="35">
        <v>35003.277170555761</v>
      </c>
      <c r="H189" s="35">
        <v>22995.411079306541</v>
      </c>
      <c r="I189" s="35">
        <v>18102.993325490181</v>
      </c>
      <c r="J189" s="35">
        <v>18915.127564922401</v>
      </c>
      <c r="K189" s="35">
        <v>19777.381680675284</v>
      </c>
      <c r="L189" s="35">
        <v>20539.082987464259</v>
      </c>
      <c r="M189" s="25"/>
      <c r="N189" s="25"/>
      <c r="O189" s="11"/>
    </row>
    <row r="190" spans="1:15">
      <c r="A190" s="34" t="s">
        <v>31</v>
      </c>
      <c r="B190" s="35" t="s">
        <v>26</v>
      </c>
      <c r="C190" s="35" t="s">
        <v>27</v>
      </c>
      <c r="D190" s="35" t="s">
        <v>41</v>
      </c>
      <c r="E190" s="35" t="s">
        <v>49</v>
      </c>
      <c r="F190" s="35">
        <v>31276.473927560262</v>
      </c>
      <c r="G190" s="35">
        <v>35003.277170555761</v>
      </c>
      <c r="H190" s="35">
        <v>22995.411079306541</v>
      </c>
      <c r="I190" s="35">
        <v>18102.993325490181</v>
      </c>
      <c r="J190" s="35">
        <v>18915.127564922401</v>
      </c>
      <c r="K190" s="35">
        <v>19777.381680675284</v>
      </c>
      <c r="L190" s="35">
        <v>20539.082987464259</v>
      </c>
      <c r="M190" s="25"/>
      <c r="N190" s="25"/>
      <c r="O190" s="11"/>
    </row>
    <row r="191" spans="1:15" ht="17" thickBot="1">
      <c r="A191" s="36" t="s">
        <v>32</v>
      </c>
      <c r="B191" s="37" t="s">
        <v>26</v>
      </c>
      <c r="C191" s="37" t="s">
        <v>27</v>
      </c>
      <c r="D191" s="37" t="s">
        <v>41</v>
      </c>
      <c r="E191" s="37" t="s">
        <v>49</v>
      </c>
      <c r="F191" s="37">
        <v>31276.473927560262</v>
      </c>
      <c r="G191" s="37">
        <v>35003.277170555761</v>
      </c>
      <c r="H191" s="37">
        <v>22995.411079306541</v>
      </c>
      <c r="I191" s="37">
        <v>18102.993325490181</v>
      </c>
      <c r="J191" s="37">
        <v>18915.127564922401</v>
      </c>
      <c r="K191" s="37">
        <v>19777.381680675284</v>
      </c>
      <c r="L191" s="37">
        <v>20539.082987464259</v>
      </c>
      <c r="M191" s="12"/>
      <c r="N191" s="12"/>
      <c r="O191" s="13"/>
    </row>
  </sheetData>
  <mergeCells count="5">
    <mergeCell ref="A68:Z68"/>
    <mergeCell ref="A90:Z90"/>
    <mergeCell ref="A112:Z112"/>
    <mergeCell ref="A134:Z134"/>
    <mergeCell ref="A157:O15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1A28-A127-214F-8698-2D5DC0D0193F}">
  <dimension ref="A1:U11"/>
  <sheetViews>
    <sheetView workbookViewId="0">
      <selection activeCell="F27" sqref="F27"/>
    </sheetView>
  </sheetViews>
  <sheetFormatPr baseColWidth="10" defaultRowHeight="16"/>
  <cols>
    <col min="1" max="1" width="19.83203125" customWidth="1"/>
  </cols>
  <sheetData>
    <row r="1" spans="1:21" s="5" customFormat="1">
      <c r="A1" s="5" t="s">
        <v>54</v>
      </c>
      <c r="B1" s="5" t="s">
        <v>52</v>
      </c>
      <c r="C1" s="5">
        <v>2000</v>
      </c>
      <c r="D1" s="5">
        <f>C1+1</f>
        <v>2001</v>
      </c>
      <c r="E1" s="5">
        <f t="shared" ref="E1:U1" si="0">D1+1</f>
        <v>2002</v>
      </c>
      <c r="F1" s="5">
        <f t="shared" si="0"/>
        <v>2003</v>
      </c>
      <c r="G1" s="5">
        <f t="shared" si="0"/>
        <v>2004</v>
      </c>
      <c r="H1" s="5">
        <f t="shared" si="0"/>
        <v>2005</v>
      </c>
      <c r="I1" s="5">
        <f t="shared" si="0"/>
        <v>2006</v>
      </c>
      <c r="J1" s="5">
        <f t="shared" si="0"/>
        <v>2007</v>
      </c>
      <c r="K1" s="5">
        <f t="shared" si="0"/>
        <v>2008</v>
      </c>
      <c r="L1" s="5">
        <f t="shared" si="0"/>
        <v>2009</v>
      </c>
      <c r="M1" s="5">
        <f t="shared" si="0"/>
        <v>2010</v>
      </c>
      <c r="N1" s="5">
        <f t="shared" si="0"/>
        <v>2011</v>
      </c>
      <c r="O1" s="5">
        <f t="shared" si="0"/>
        <v>2012</v>
      </c>
      <c r="P1" s="5">
        <f t="shared" si="0"/>
        <v>2013</v>
      </c>
      <c r="Q1" s="5">
        <f t="shared" si="0"/>
        <v>2014</v>
      </c>
      <c r="R1" s="5">
        <f t="shared" si="0"/>
        <v>2015</v>
      </c>
      <c r="S1" s="5">
        <f t="shared" si="0"/>
        <v>2016</v>
      </c>
      <c r="T1" s="5">
        <f t="shared" si="0"/>
        <v>2017</v>
      </c>
      <c r="U1" s="5">
        <f t="shared" si="0"/>
        <v>2018</v>
      </c>
    </row>
    <row r="2" spans="1:21">
      <c r="A2" t="s">
        <v>57</v>
      </c>
      <c r="B2" t="s">
        <v>53</v>
      </c>
      <c r="C2">
        <v>3742310</v>
      </c>
      <c r="D2">
        <v>4420410</v>
      </c>
      <c r="E2">
        <v>3746730</v>
      </c>
      <c r="F2">
        <v>3974600</v>
      </c>
      <c r="G2">
        <v>5062240</v>
      </c>
      <c r="H2">
        <v>5201480</v>
      </c>
      <c r="I2">
        <v>4700190</v>
      </c>
      <c r="J2">
        <v>4181810</v>
      </c>
      <c r="K2">
        <v>2792400</v>
      </c>
      <c r="L2">
        <v>2652540</v>
      </c>
      <c r="M2">
        <v>3941200</v>
      </c>
      <c r="N2">
        <v>3390660</v>
      </c>
      <c r="O2">
        <v>3769640</v>
      </c>
      <c r="P2">
        <v>2810650</v>
      </c>
      <c r="Q2">
        <v>3553130</v>
      </c>
      <c r="R2">
        <v>2806030</v>
      </c>
      <c r="S2">
        <v>3738310</v>
      </c>
      <c r="T2">
        <v>4555340</v>
      </c>
      <c r="U2">
        <v>4003950</v>
      </c>
    </row>
    <row r="4" spans="1:21" s="5" customFormat="1">
      <c r="A4" s="5" t="s">
        <v>54</v>
      </c>
      <c r="B4" s="5" t="s">
        <v>52</v>
      </c>
      <c r="C4" s="5">
        <v>2000</v>
      </c>
      <c r="D4" s="5">
        <f>C4+1</f>
        <v>2001</v>
      </c>
      <c r="E4" s="5">
        <f t="shared" ref="E4:U4" si="1">D4+1</f>
        <v>2002</v>
      </c>
      <c r="F4" s="5">
        <f t="shared" si="1"/>
        <v>2003</v>
      </c>
      <c r="G4" s="5">
        <f t="shared" si="1"/>
        <v>2004</v>
      </c>
      <c r="H4" s="5">
        <f t="shared" si="1"/>
        <v>2005</v>
      </c>
      <c r="I4" s="5">
        <f t="shared" si="1"/>
        <v>2006</v>
      </c>
      <c r="J4" s="5">
        <f t="shared" si="1"/>
        <v>2007</v>
      </c>
      <c r="K4" s="5">
        <f t="shared" si="1"/>
        <v>2008</v>
      </c>
      <c r="L4" s="5">
        <f t="shared" si="1"/>
        <v>2009</v>
      </c>
      <c r="M4" s="5">
        <f t="shared" si="1"/>
        <v>2010</v>
      </c>
      <c r="N4" s="5">
        <f t="shared" si="1"/>
        <v>2011</v>
      </c>
      <c r="O4" s="5">
        <f t="shared" si="1"/>
        <v>2012</v>
      </c>
      <c r="P4" s="5">
        <f t="shared" si="1"/>
        <v>2013</v>
      </c>
      <c r="Q4" s="5">
        <f t="shared" si="1"/>
        <v>2014</v>
      </c>
      <c r="R4" s="5">
        <f t="shared" si="1"/>
        <v>2015</v>
      </c>
      <c r="S4" s="5">
        <f t="shared" si="1"/>
        <v>2016</v>
      </c>
      <c r="T4" s="5">
        <f t="shared" si="1"/>
        <v>2017</v>
      </c>
      <c r="U4" s="5">
        <f t="shared" si="1"/>
        <v>2018</v>
      </c>
    </row>
    <row r="5" spans="1:21">
      <c r="A5" t="s">
        <v>57</v>
      </c>
      <c r="B5" t="s">
        <v>45</v>
      </c>
      <c r="C5">
        <f>C2*1.102310995</f>
        <v>4125189.4596984503</v>
      </c>
      <c r="D5">
        <f t="shared" ref="D5:U5" si="2">D2*1.102310995</f>
        <v>4872666.5454079499</v>
      </c>
      <c r="E5">
        <f t="shared" si="2"/>
        <v>4130061.6742963502</v>
      </c>
      <c r="F5">
        <f t="shared" si="2"/>
        <v>4381245.280727</v>
      </c>
      <c r="G5">
        <f t="shared" si="2"/>
        <v>5580162.8113288004</v>
      </c>
      <c r="H5">
        <f t="shared" si="2"/>
        <v>5733648.5942726005</v>
      </c>
      <c r="I5">
        <f t="shared" si="2"/>
        <v>5181071.1155890506</v>
      </c>
      <c r="J5">
        <f t="shared" si="2"/>
        <v>4609655.1420009499</v>
      </c>
      <c r="K5">
        <f t="shared" si="2"/>
        <v>3078093.2224380001</v>
      </c>
      <c r="L5">
        <f t="shared" si="2"/>
        <v>2923924.0066773002</v>
      </c>
      <c r="M5">
        <f t="shared" si="2"/>
        <v>4344428.0934939999</v>
      </c>
      <c r="N5">
        <f t="shared" si="2"/>
        <v>3737561.7983067003</v>
      </c>
      <c r="O5">
        <f t="shared" si="2"/>
        <v>4155315.6191918002</v>
      </c>
      <c r="P5">
        <f t="shared" si="2"/>
        <v>3098210.39809675</v>
      </c>
      <c r="Q5">
        <f t="shared" si="2"/>
        <v>3916654.2656643502</v>
      </c>
      <c r="R5">
        <f t="shared" si="2"/>
        <v>3093117.7212998504</v>
      </c>
      <c r="S5">
        <f t="shared" si="2"/>
        <v>4120780.2157184505</v>
      </c>
      <c r="T5">
        <f t="shared" si="2"/>
        <v>5021401.3679633001</v>
      </c>
      <c r="U5">
        <f t="shared" si="2"/>
        <v>4413598.1084302505</v>
      </c>
    </row>
    <row r="7" spans="1:21" s="5" customFormat="1">
      <c r="A7" s="5" t="s">
        <v>54</v>
      </c>
      <c r="B7" s="5" t="s">
        <v>52</v>
      </c>
      <c r="C7" s="5">
        <v>2000</v>
      </c>
      <c r="D7" s="5">
        <f>C7+1</f>
        <v>2001</v>
      </c>
      <c r="E7" s="5">
        <f t="shared" ref="E7:U7" si="3">D7+1</f>
        <v>2002</v>
      </c>
      <c r="F7" s="5">
        <f t="shared" si="3"/>
        <v>2003</v>
      </c>
      <c r="G7" s="5">
        <f t="shared" si="3"/>
        <v>2004</v>
      </c>
      <c r="H7" s="5">
        <f t="shared" si="3"/>
        <v>2005</v>
      </c>
      <c r="I7" s="5">
        <f t="shared" si="3"/>
        <v>2006</v>
      </c>
      <c r="J7" s="5">
        <f t="shared" si="3"/>
        <v>2007</v>
      </c>
      <c r="K7" s="5">
        <f t="shared" si="3"/>
        <v>2008</v>
      </c>
      <c r="L7" s="5">
        <f t="shared" si="3"/>
        <v>2009</v>
      </c>
      <c r="M7" s="5">
        <f t="shared" si="3"/>
        <v>2010</v>
      </c>
      <c r="N7" s="5">
        <f t="shared" si="3"/>
        <v>2011</v>
      </c>
      <c r="O7" s="5">
        <f t="shared" si="3"/>
        <v>2012</v>
      </c>
      <c r="P7" s="5">
        <f t="shared" si="3"/>
        <v>2013</v>
      </c>
      <c r="Q7" s="5">
        <f t="shared" si="3"/>
        <v>2014</v>
      </c>
      <c r="R7" s="5">
        <f t="shared" si="3"/>
        <v>2015</v>
      </c>
      <c r="S7" s="5">
        <f t="shared" si="3"/>
        <v>2016</v>
      </c>
      <c r="T7" s="5">
        <f t="shared" si="3"/>
        <v>2017</v>
      </c>
      <c r="U7" s="5">
        <f t="shared" si="3"/>
        <v>2018</v>
      </c>
    </row>
    <row r="8" spans="1:21">
      <c r="A8" t="s">
        <v>57</v>
      </c>
      <c r="B8" t="s">
        <v>55</v>
      </c>
      <c r="C8">
        <f>C5/0.25</f>
        <v>16500757.838793801</v>
      </c>
      <c r="D8">
        <f t="shared" ref="D8:U8" si="4">D5/0.25</f>
        <v>19490666.1816318</v>
      </c>
      <c r="E8">
        <f t="shared" si="4"/>
        <v>16520246.697185401</v>
      </c>
      <c r="F8">
        <f t="shared" si="4"/>
        <v>17524981.122908</v>
      </c>
      <c r="G8">
        <f t="shared" si="4"/>
        <v>22320651.245315202</v>
      </c>
      <c r="H8">
        <f t="shared" si="4"/>
        <v>22934594.377090402</v>
      </c>
      <c r="I8">
        <f t="shared" si="4"/>
        <v>20724284.462356202</v>
      </c>
      <c r="J8">
        <f t="shared" si="4"/>
        <v>18438620.5680038</v>
      </c>
      <c r="K8">
        <f t="shared" si="4"/>
        <v>12312372.889752001</v>
      </c>
      <c r="L8">
        <f t="shared" si="4"/>
        <v>11695696.026709201</v>
      </c>
      <c r="M8">
        <f t="shared" si="4"/>
        <v>17377712.373976</v>
      </c>
      <c r="N8">
        <f t="shared" si="4"/>
        <v>14950247.193226801</v>
      </c>
      <c r="O8">
        <f t="shared" si="4"/>
        <v>16621262.476767201</v>
      </c>
      <c r="P8">
        <f t="shared" si="4"/>
        <v>12392841.592387</v>
      </c>
      <c r="Q8">
        <f t="shared" si="4"/>
        <v>15666617.062657401</v>
      </c>
      <c r="R8">
        <f t="shared" si="4"/>
        <v>12372470.885199402</v>
      </c>
      <c r="S8">
        <f t="shared" si="4"/>
        <v>16483120.862873802</v>
      </c>
      <c r="T8">
        <f t="shared" si="4"/>
        <v>20085605.4718532</v>
      </c>
      <c r="U8">
        <f t="shared" si="4"/>
        <v>17654392.433721002</v>
      </c>
    </row>
    <row r="10" spans="1:21" s="5" customFormat="1">
      <c r="A10" s="5" t="s">
        <v>54</v>
      </c>
      <c r="B10" s="5" t="s">
        <v>52</v>
      </c>
      <c r="C10" s="5">
        <v>2000</v>
      </c>
      <c r="D10" s="5">
        <f>C10+1</f>
        <v>2001</v>
      </c>
      <c r="E10" s="5">
        <f t="shared" ref="E10:U10" si="5">D10+1</f>
        <v>2002</v>
      </c>
      <c r="F10" s="5">
        <f t="shared" si="5"/>
        <v>2003</v>
      </c>
      <c r="G10" s="5">
        <f t="shared" si="5"/>
        <v>2004</v>
      </c>
      <c r="H10" s="5">
        <f t="shared" si="5"/>
        <v>2005</v>
      </c>
      <c r="I10" s="5">
        <f t="shared" si="5"/>
        <v>2006</v>
      </c>
      <c r="J10" s="5">
        <f t="shared" si="5"/>
        <v>2007</v>
      </c>
      <c r="K10" s="5">
        <f t="shared" si="5"/>
        <v>2008</v>
      </c>
      <c r="L10" s="5">
        <f t="shared" si="5"/>
        <v>2009</v>
      </c>
      <c r="M10" s="5">
        <f t="shared" si="5"/>
        <v>2010</v>
      </c>
      <c r="N10" s="5">
        <f t="shared" si="5"/>
        <v>2011</v>
      </c>
      <c r="O10" s="5">
        <f t="shared" si="5"/>
        <v>2012</v>
      </c>
      <c r="P10" s="5">
        <f t="shared" si="5"/>
        <v>2013</v>
      </c>
      <c r="Q10" s="5">
        <f t="shared" si="5"/>
        <v>2014</v>
      </c>
      <c r="R10" s="5">
        <f t="shared" si="5"/>
        <v>2015</v>
      </c>
      <c r="S10" s="5">
        <f t="shared" si="5"/>
        <v>2016</v>
      </c>
      <c r="T10" s="5">
        <f t="shared" si="5"/>
        <v>2017</v>
      </c>
      <c r="U10" s="5">
        <f t="shared" si="5"/>
        <v>2018</v>
      </c>
    </row>
    <row r="11" spans="1:21">
      <c r="A11" t="s">
        <v>57</v>
      </c>
      <c r="B11" t="s">
        <v>56</v>
      </c>
      <c r="C11">
        <f>C8/1000</f>
        <v>16500.757838793801</v>
      </c>
      <c r="D11">
        <f t="shared" ref="D11:U11" si="6">D8/1000</f>
        <v>19490.666181631801</v>
      </c>
      <c r="E11">
        <f t="shared" si="6"/>
        <v>16520.246697185401</v>
      </c>
      <c r="F11">
        <f t="shared" si="6"/>
        <v>17524.981122908001</v>
      </c>
      <c r="G11">
        <f t="shared" si="6"/>
        <v>22320.651245315203</v>
      </c>
      <c r="H11">
        <f t="shared" si="6"/>
        <v>22934.594377090401</v>
      </c>
      <c r="I11">
        <f t="shared" si="6"/>
        <v>20724.284462356201</v>
      </c>
      <c r="J11">
        <f t="shared" si="6"/>
        <v>18438.6205680038</v>
      </c>
      <c r="K11">
        <f t="shared" si="6"/>
        <v>12312.372889752001</v>
      </c>
      <c r="L11">
        <f t="shared" si="6"/>
        <v>11695.6960267092</v>
      </c>
      <c r="M11">
        <f t="shared" si="6"/>
        <v>17377.712373975999</v>
      </c>
      <c r="N11">
        <f t="shared" si="6"/>
        <v>14950.247193226802</v>
      </c>
      <c r="O11">
        <f t="shared" si="6"/>
        <v>16621.262476767202</v>
      </c>
      <c r="P11">
        <f t="shared" si="6"/>
        <v>12392.841592387</v>
      </c>
      <c r="Q11">
        <f t="shared" si="6"/>
        <v>15666.6170626574</v>
      </c>
      <c r="R11">
        <f t="shared" si="6"/>
        <v>12372.470885199402</v>
      </c>
      <c r="S11">
        <f t="shared" si="6"/>
        <v>16483.120862873802</v>
      </c>
      <c r="T11">
        <f t="shared" si="6"/>
        <v>20085.6054718532</v>
      </c>
      <c r="U11">
        <f t="shared" si="6"/>
        <v>17654.392433721001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of conversion from </vt:lpstr>
      <vt:lpstr>cotton data from GCAM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2020-02-10T17:46:31Z</dcterms:created>
  <dcterms:modified xsi:type="dcterms:W3CDTF">2020-02-10T19:42:55Z</dcterms:modified>
</cp:coreProperties>
</file>