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itsiryap/Desktop/"/>
    </mc:Choice>
  </mc:AlternateContent>
  <xr:revisionPtr revIDLastSave="0" documentId="8_{53B3F4A5-F83B-A643-8286-992D00FB4B96}" xr6:coauthVersionLast="45" xr6:coauthVersionMax="45" xr10:uidLastSave="{00000000-0000-0000-0000-000000000000}"/>
  <bookViews>
    <workbookView xWindow="0" yWindow="0" windowWidth="33600" windowHeight="21000" activeTab="2" xr2:uid="{4BD267EA-F212-4A26-B769-97BC53AA0D92}"/>
  </bookViews>
  <sheets>
    <sheet name="Notes" sheetId="7" r:id="rId1"/>
    <sheet name="1.CO2_prices_IIASA($2005_tCO2)" sheetId="5" r:id="rId2"/>
    <sheet name="2.CO2_Prices_GCAM($1990_tC)" sheetId="1" r:id="rId3"/>
    <sheet name="3.USA_oil_price" sheetId="4" r:id="rId4"/>
    <sheet name="4.Oil_price_taxed"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1" i="6" l="1"/>
  <c r="F41" i="6"/>
  <c r="G41" i="6"/>
  <c r="H41" i="6"/>
  <c r="I41" i="6"/>
  <c r="J41" i="6"/>
  <c r="K41" i="6"/>
  <c r="L41" i="6"/>
  <c r="M41" i="6"/>
  <c r="N41" i="6"/>
  <c r="O41" i="6"/>
  <c r="P41" i="6"/>
  <c r="Q41" i="6"/>
  <c r="R41" i="6"/>
  <c r="S41" i="6"/>
  <c r="T41" i="6"/>
  <c r="U41" i="6"/>
  <c r="V41" i="6"/>
  <c r="W41" i="6"/>
  <c r="X41" i="6"/>
  <c r="Y41" i="6"/>
  <c r="E42" i="6"/>
  <c r="F42" i="6"/>
  <c r="G42" i="6"/>
  <c r="H42" i="6"/>
  <c r="I42" i="6"/>
  <c r="J42" i="6"/>
  <c r="K42" i="6"/>
  <c r="L42" i="6"/>
  <c r="M42" i="6"/>
  <c r="N42" i="6"/>
  <c r="O42" i="6"/>
  <c r="P42" i="6"/>
  <c r="Q42" i="6"/>
  <c r="R42" i="6"/>
  <c r="S42" i="6"/>
  <c r="T42" i="6"/>
  <c r="U42" i="6"/>
  <c r="V42" i="6"/>
  <c r="W42" i="6"/>
  <c r="X42" i="6"/>
  <c r="Y42" i="6"/>
  <c r="E43" i="6"/>
  <c r="F43" i="6"/>
  <c r="G43" i="6"/>
  <c r="H43" i="6"/>
  <c r="I43" i="6"/>
  <c r="J43" i="6"/>
  <c r="K43" i="6"/>
  <c r="L43" i="6"/>
  <c r="M43" i="6"/>
  <c r="N43" i="6"/>
  <c r="O43" i="6"/>
  <c r="P43" i="6"/>
  <c r="Q43" i="6"/>
  <c r="R43" i="6"/>
  <c r="S43" i="6"/>
  <c r="T43" i="6"/>
  <c r="U43" i="6"/>
  <c r="V43" i="6"/>
  <c r="W43" i="6"/>
  <c r="X43" i="6"/>
  <c r="Y43" i="6"/>
  <c r="E44" i="6"/>
  <c r="F44" i="6"/>
  <c r="G44" i="6"/>
  <c r="H44" i="6"/>
  <c r="I44" i="6"/>
  <c r="J44" i="6"/>
  <c r="K44" i="6"/>
  <c r="L44" i="6"/>
  <c r="M44" i="6"/>
  <c r="N44" i="6"/>
  <c r="O44" i="6"/>
  <c r="P44" i="6"/>
  <c r="Q44" i="6"/>
  <c r="R44" i="6"/>
  <c r="S44" i="6"/>
  <c r="T44" i="6"/>
  <c r="U44" i="6"/>
  <c r="V44" i="6"/>
  <c r="W44" i="6"/>
  <c r="X44" i="6"/>
  <c r="Y44" i="6"/>
  <c r="U40" i="6"/>
  <c r="V40" i="6"/>
  <c r="W40" i="6"/>
  <c r="X40" i="6"/>
  <c r="Y40" i="6"/>
  <c r="F40" i="6"/>
  <c r="G40" i="6"/>
  <c r="H40" i="6"/>
  <c r="I40" i="6"/>
  <c r="J40" i="6"/>
  <c r="K40" i="6"/>
  <c r="L40" i="6"/>
  <c r="M40" i="6"/>
  <c r="N40" i="6"/>
  <c r="O40" i="6"/>
  <c r="P40" i="6"/>
  <c r="Q40" i="6"/>
  <c r="R40" i="6"/>
  <c r="S40" i="6"/>
  <c r="T40" i="6"/>
  <c r="E40" i="6"/>
  <c r="E34" i="6"/>
  <c r="J33" i="6" l="1"/>
  <c r="T22" i="6"/>
  <c r="L21" i="6"/>
  <c r="E24" i="6"/>
  <c r="E20" i="6"/>
  <c r="J22" i="6"/>
  <c r="J20" i="6"/>
  <c r="R33" i="6" l="1"/>
  <c r="S33" i="6"/>
  <c r="T33" i="6"/>
  <c r="H34" i="6"/>
  <c r="I35" i="6"/>
  <c r="R35" i="6"/>
  <c r="S35" i="6"/>
  <c r="T35" i="6"/>
  <c r="F36" i="6"/>
  <c r="I36" i="6"/>
  <c r="O36" i="6"/>
  <c r="P36" i="6"/>
  <c r="O37" i="6"/>
  <c r="P37" i="6"/>
  <c r="Q37" i="6"/>
  <c r="W37" i="6"/>
  <c r="X37" i="6"/>
  <c r="Y37" i="6"/>
  <c r="E37" i="6"/>
  <c r="F24" i="6"/>
  <c r="F37" i="6" s="1"/>
  <c r="G24" i="6"/>
  <c r="G37" i="6" s="1"/>
  <c r="H24" i="6"/>
  <c r="H37" i="6" s="1"/>
  <c r="I24" i="6"/>
  <c r="I37" i="6" s="1"/>
  <c r="E23" i="6"/>
  <c r="E36" i="6" s="1"/>
  <c r="F23" i="6"/>
  <c r="G23" i="6"/>
  <c r="G36" i="6" s="1"/>
  <c r="H23" i="6"/>
  <c r="H36" i="6" s="1"/>
  <c r="I23" i="6"/>
  <c r="E22" i="6"/>
  <c r="E35" i="6" s="1"/>
  <c r="F22" i="6"/>
  <c r="F35" i="6" s="1"/>
  <c r="G22" i="6"/>
  <c r="G35" i="6" s="1"/>
  <c r="H22" i="6"/>
  <c r="H35" i="6" s="1"/>
  <c r="I22" i="6"/>
  <c r="E21" i="6"/>
  <c r="F21" i="6"/>
  <c r="F34" i="6" s="1"/>
  <c r="G21" i="6"/>
  <c r="G34" i="6" s="1"/>
  <c r="H21" i="6"/>
  <c r="I21" i="6"/>
  <c r="I34" i="6" s="1"/>
  <c r="E33" i="6"/>
  <c r="F20" i="6"/>
  <c r="F33" i="6" s="1"/>
  <c r="G20" i="6"/>
  <c r="G33" i="6" s="1"/>
  <c r="H20" i="6"/>
  <c r="H33" i="6" s="1"/>
  <c r="I20" i="6"/>
  <c r="I33" i="6" s="1"/>
  <c r="J24" i="6"/>
  <c r="J37" i="6" s="1"/>
  <c r="K24" i="6"/>
  <c r="K37" i="6" s="1"/>
  <c r="L24" i="6"/>
  <c r="L37" i="6" s="1"/>
  <c r="M24" i="6"/>
  <c r="M37" i="6" s="1"/>
  <c r="N24" i="6"/>
  <c r="N37" i="6" s="1"/>
  <c r="O24" i="6"/>
  <c r="P24" i="6"/>
  <c r="Q24" i="6"/>
  <c r="R24" i="6"/>
  <c r="R37" i="6" s="1"/>
  <c r="S24" i="6"/>
  <c r="S37" i="6" s="1"/>
  <c r="T24" i="6"/>
  <c r="T37" i="6" s="1"/>
  <c r="U24" i="6"/>
  <c r="U37" i="6" s="1"/>
  <c r="V24" i="6"/>
  <c r="V37" i="6" s="1"/>
  <c r="W24" i="6"/>
  <c r="X24" i="6"/>
  <c r="Y24" i="6"/>
  <c r="J23" i="6"/>
  <c r="J36" i="6" s="1"/>
  <c r="K23" i="6"/>
  <c r="K36" i="6" s="1"/>
  <c r="L23" i="6"/>
  <c r="L36" i="6" s="1"/>
  <c r="M23" i="6"/>
  <c r="M36" i="6" s="1"/>
  <c r="N23" i="6"/>
  <c r="N36" i="6" s="1"/>
  <c r="O23" i="6"/>
  <c r="P23" i="6"/>
  <c r="Q23" i="6"/>
  <c r="Q36" i="6" s="1"/>
  <c r="R23" i="6"/>
  <c r="R36" i="6" s="1"/>
  <c r="S23" i="6"/>
  <c r="S36" i="6" s="1"/>
  <c r="T23" i="6"/>
  <c r="T36" i="6" s="1"/>
  <c r="U23" i="6"/>
  <c r="U36" i="6" s="1"/>
  <c r="V23" i="6"/>
  <c r="V36" i="6" s="1"/>
  <c r="W23" i="6"/>
  <c r="W36" i="6" s="1"/>
  <c r="X23" i="6"/>
  <c r="X36" i="6" s="1"/>
  <c r="Y23" i="6"/>
  <c r="Y36" i="6" s="1"/>
  <c r="J35" i="6"/>
  <c r="K22" i="6"/>
  <c r="K35" i="6" s="1"/>
  <c r="L22" i="6"/>
  <c r="L35" i="6" s="1"/>
  <c r="M22" i="6"/>
  <c r="M35" i="6" s="1"/>
  <c r="N22" i="6"/>
  <c r="N35" i="6" s="1"/>
  <c r="O22" i="6"/>
  <c r="O35" i="6" s="1"/>
  <c r="P22" i="6"/>
  <c r="P35" i="6" s="1"/>
  <c r="Q22" i="6"/>
  <c r="Q35" i="6" s="1"/>
  <c r="R22" i="6"/>
  <c r="S22" i="6"/>
  <c r="U22" i="6"/>
  <c r="U35" i="6" s="1"/>
  <c r="V22" i="6"/>
  <c r="V35" i="6" s="1"/>
  <c r="W22" i="6"/>
  <c r="W35" i="6" s="1"/>
  <c r="X22" i="6"/>
  <c r="X35" i="6" s="1"/>
  <c r="Y22" i="6"/>
  <c r="Y35" i="6" s="1"/>
  <c r="K21" i="6"/>
  <c r="K34" i="6" s="1"/>
  <c r="L34" i="6"/>
  <c r="M21" i="6"/>
  <c r="M34" i="6" s="1"/>
  <c r="N21" i="6"/>
  <c r="N34" i="6" s="1"/>
  <c r="O21" i="6"/>
  <c r="O34" i="6" s="1"/>
  <c r="P21" i="6"/>
  <c r="P34" i="6" s="1"/>
  <c r="Q21" i="6"/>
  <c r="Q34" i="6" s="1"/>
  <c r="R21" i="6"/>
  <c r="R34" i="6" s="1"/>
  <c r="S21" i="6"/>
  <c r="S34" i="6" s="1"/>
  <c r="T21" i="6"/>
  <c r="T34" i="6" s="1"/>
  <c r="U21" i="6"/>
  <c r="U34" i="6" s="1"/>
  <c r="V21" i="6"/>
  <c r="V34" i="6" s="1"/>
  <c r="W21" i="6"/>
  <c r="W34" i="6" s="1"/>
  <c r="X21" i="6"/>
  <c r="X34" i="6" s="1"/>
  <c r="Y21" i="6"/>
  <c r="Y34" i="6" s="1"/>
  <c r="K20" i="6"/>
  <c r="K33" i="6" s="1"/>
  <c r="L20" i="6"/>
  <c r="L33" i="6" s="1"/>
  <c r="M20" i="6"/>
  <c r="M33" i="6" s="1"/>
  <c r="N20" i="6"/>
  <c r="N33" i="6" s="1"/>
  <c r="O20" i="6"/>
  <c r="O33" i="6" s="1"/>
  <c r="P20" i="6"/>
  <c r="P33" i="6" s="1"/>
  <c r="Q20" i="6"/>
  <c r="Q33" i="6" s="1"/>
  <c r="R20" i="6"/>
  <c r="S20" i="6"/>
  <c r="T20" i="6"/>
  <c r="U20" i="6"/>
  <c r="U33" i="6" s="1"/>
  <c r="V20" i="6"/>
  <c r="V33" i="6" s="1"/>
  <c r="W20" i="6"/>
  <c r="W33" i="6" s="1"/>
  <c r="X20" i="6"/>
  <c r="X33" i="6" s="1"/>
  <c r="Y20" i="6"/>
  <c r="Y33" i="6" s="1"/>
  <c r="J21" i="6"/>
  <c r="J34" i="6" s="1"/>
</calcChain>
</file>

<file path=xl/sharedStrings.xml><?xml version="1.0" encoding="utf-8"?>
<sst xmlns="http://schemas.openxmlformats.org/spreadsheetml/2006/main" count="328" uniqueCount="60">
  <si>
    <t>Units</t>
  </si>
  <si>
    <t>Global</t>
  </si>
  <si>
    <t>globalCO2</t>
  </si>
  <si>
    <t>1990$/tC</t>
  </si>
  <si>
    <t>1975$/GJ</t>
  </si>
  <si>
    <t>USA</t>
  </si>
  <si>
    <t>regional oil</t>
  </si>
  <si>
    <t>Model</t>
  </si>
  <si>
    <t>Scenario</t>
  </si>
  <si>
    <t>Region</t>
  </si>
  <si>
    <t>Variable</t>
  </si>
  <si>
    <t>Unit</t>
  </si>
  <si>
    <t>GCAM4</t>
  </si>
  <si>
    <t>SSP2-19</t>
  </si>
  <si>
    <t>World</t>
  </si>
  <si>
    <t>Price|Carbon</t>
  </si>
  <si>
    <t>US$2005/t CO2</t>
  </si>
  <si>
    <t>SSP2-26</t>
  </si>
  <si>
    <t>SSP2-34</t>
  </si>
  <si>
    <t>SSP2-45</t>
  </si>
  <si>
    <t>SSP2-60</t>
  </si>
  <si>
    <t>SSP2-Baseline</t>
  </si>
  <si>
    <t>CO2 Prices</t>
  </si>
  <si>
    <t>globalCO3</t>
  </si>
  <si>
    <t>CO2 prices GCAM-4</t>
  </si>
  <si>
    <t>Regional Oil Prices</t>
  </si>
  <si>
    <t>Description: These are the regional oil prices for the USA as an output from the model</t>
  </si>
  <si>
    <t>Sector</t>
  </si>
  <si>
    <t>Market</t>
  </si>
  <si>
    <t>2015$/barrel</t>
  </si>
  <si>
    <t>US$2015/t CO2</t>
  </si>
  <si>
    <t>NA</t>
  </si>
  <si>
    <t>=</t>
  </si>
  <si>
    <t>barrel</t>
  </si>
  <si>
    <t>metric tons of CO2</t>
  </si>
  <si>
    <t>Price per 0.43 metric tons of CO2</t>
  </si>
  <si>
    <t>Final price per barrel (including the price for the CO2)</t>
  </si>
  <si>
    <t>(Source EPA)</t>
  </si>
  <si>
    <t>SSP2: Carbon Prices &amp; Regional Oil Prices</t>
  </si>
  <si>
    <t>Sheet</t>
  </si>
  <si>
    <t>Description</t>
  </si>
  <si>
    <t>Description: These are the CO2 prices as an output of GCAM4 for SSP2 for each radiative forcing (1.9, 2.6, 3.4, 4.5, 6.0), publicly available at IIASA's website (https://tntcat.iiasa.ac.at/SspDb/dsd?Action=htmlpage&amp;page=about)</t>
  </si>
  <si>
    <t>USA_oil_price</t>
  </si>
  <si>
    <t>Oil_price_taxed</t>
  </si>
  <si>
    <t>FINAL TABLE</t>
  </si>
  <si>
    <t>Final unit is in 2015 US$ per barrel. Conversions with formula from EPA (https://www.epa.gov/energy/greenhouse-gases-equivalencies-calculator-calculations-and-references)</t>
  </si>
  <si>
    <t>Description: This file has four worksheets, each described below.</t>
  </si>
  <si>
    <t>CO2_prices_IIASA ($2005_tCO2)</t>
  </si>
  <si>
    <t>CO2_Prices_GCAM ($1990_tC)</t>
  </si>
  <si>
    <r>
      <t>This sheet has the prices for CO</t>
    </r>
    <r>
      <rPr>
        <vertAlign val="subscript"/>
        <sz val="11"/>
        <color theme="1"/>
        <rFont val="Calibri"/>
        <family val="2"/>
        <scheme val="minor"/>
      </rPr>
      <t>2</t>
    </r>
    <r>
      <rPr>
        <sz val="11"/>
        <color theme="1"/>
        <rFont val="Calibri"/>
        <family val="2"/>
        <scheme val="minor"/>
      </rPr>
      <t xml:space="preserve"> for SSP2 according to GCAM 4, retrieved from IIASA's website (https://tntcat.iiasa.ac.at/SspDb/dsd?Action=htmlpage&amp;page=about)</t>
    </r>
  </si>
  <si>
    <t>by Candelaria Bergero</t>
  </si>
  <si>
    <r>
      <t>Prices are in 2005 US$ per ton of CO</t>
    </r>
    <r>
      <rPr>
        <vertAlign val="subscript"/>
        <sz val="11"/>
        <color theme="1"/>
        <rFont val="Calibri"/>
        <family val="2"/>
        <scheme val="minor"/>
      </rPr>
      <t>2</t>
    </r>
    <r>
      <rPr>
        <sz val="11"/>
        <color theme="1"/>
        <rFont val="Calibri"/>
        <family val="2"/>
        <scheme val="minor"/>
      </rPr>
      <t>. They were converted with R package "rgcam" function "gdp_deflator" to 2015 US$ per ton of CO</t>
    </r>
    <r>
      <rPr>
        <vertAlign val="subscript"/>
        <sz val="11"/>
        <color theme="1"/>
        <rFont val="Calibri"/>
        <family val="2"/>
        <scheme val="minor"/>
      </rPr>
      <t>2</t>
    </r>
    <r>
      <rPr>
        <sz val="11"/>
        <color theme="1"/>
        <rFont val="Calibri"/>
        <family val="2"/>
        <scheme val="minor"/>
      </rPr>
      <t xml:space="preserve"> for better understanding.</t>
    </r>
  </si>
  <si>
    <r>
      <t>This sheet has the carbon prices as an output of GCAM for five scenarios of SSP2: warming potential of 1.9 w/m</t>
    </r>
    <r>
      <rPr>
        <vertAlign val="superscript"/>
        <sz val="11"/>
        <color theme="1"/>
        <rFont val="Calibri"/>
        <family val="2"/>
        <scheme val="minor"/>
      </rPr>
      <t>2</t>
    </r>
    <r>
      <rPr>
        <sz val="11"/>
        <color theme="1"/>
        <rFont val="Calibri"/>
        <family val="2"/>
        <scheme val="minor"/>
      </rPr>
      <t>, 2.6, 4.5, 6.0 and a baseline scenario. Note that GCAM runs in 5 year steps, and so it extrapolates for missing values between the input carbon prices (i.e. for years ending in 5).</t>
    </r>
  </si>
  <si>
    <r>
      <t>Prices are in 1990 US$ per ton of C (GCAM default unit). They were converted with R package "rgcam" function "gdp_deflator", and "constants" from GCAM database to 2015 US$ per ton of CO</t>
    </r>
    <r>
      <rPr>
        <vertAlign val="subscript"/>
        <sz val="11"/>
        <color theme="1"/>
        <rFont val="Calibri"/>
        <family val="2"/>
        <scheme val="minor"/>
      </rPr>
      <t>2</t>
    </r>
    <r>
      <rPr>
        <sz val="11"/>
        <color theme="1"/>
        <rFont val="Calibri"/>
        <family val="2"/>
        <scheme val="minor"/>
      </rPr>
      <t>.</t>
    </r>
  </si>
  <si>
    <t>This sheet has the regional (USA) price for oil as an output of GCAM.</t>
  </si>
  <si>
    <t xml:space="preserve">Prices are in 1975$/GJ (GCAM default unit). They were converted to 2015 US$ per barrel with "rgcam" "gdp_deflator" function and GCAM "constants" (6.12 GJ = 1 barrel). </t>
  </si>
  <si>
    <t xml:space="preserve">This sheet has the regional price for oil as an output of GCAM with added carbon taxes based on carbon content per barrel of oil. Final table starts on row 30. </t>
  </si>
  <si>
    <r>
      <t>Date: November 11</t>
    </r>
    <r>
      <rPr>
        <vertAlign val="superscript"/>
        <sz val="10"/>
        <color theme="1"/>
        <rFont val="Calibri"/>
        <family val="2"/>
        <scheme val="minor"/>
      </rPr>
      <t>th</t>
    </r>
    <r>
      <rPr>
        <sz val="10"/>
        <color theme="1"/>
        <rFont val="Calibri"/>
        <family val="2"/>
        <scheme val="minor"/>
      </rPr>
      <t>, 2019</t>
    </r>
  </si>
  <si>
    <t>Description: CO2 prices as an output from GCAM run</t>
  </si>
  <si>
    <t>Price per 1 metric tons of 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</si>
</sst>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vertAlign val="superscript"/>
      <sz val="11"/>
      <color theme="1"/>
      <name val="Calibri"/>
      <family val="2"/>
      <scheme val="minor"/>
    </font>
    <font>
      <vertAlign val="subscript"/>
      <sz val="11"/>
      <color theme="1"/>
      <name val="Calibri"/>
      <family val="2"/>
      <scheme val="minor"/>
    </font>
    <font>
      <sz val="10"/>
      <color theme="1"/>
      <name val="Calibri"/>
      <family val="2"/>
      <scheme val="minor"/>
    </font>
    <font>
      <vertAlign val="superscript"/>
      <sz val="10"/>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35">
    <xf numFmtId="0" fontId="0" fillId="0" borderId="0" xfId="0"/>
    <xf numFmtId="0" fontId="2" fillId="0" borderId="0" xfId="0" applyFont="1"/>
    <xf numFmtId="0" fontId="3" fillId="0" borderId="0" xfId="0" applyFont="1" applyAlignment="1">
      <alignment horizontal="center"/>
    </xf>
    <xf numFmtId="0" fontId="2" fillId="0" borderId="0" xfId="0" applyFont="1" applyBorder="1"/>
    <xf numFmtId="0" fontId="0" fillId="0" borderId="0" xfId="0" applyBorder="1"/>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2" fillId="0" borderId="2" xfId="0" applyFont="1" applyBorder="1"/>
    <xf numFmtId="0" fontId="2" fillId="0" borderId="3" xfId="0" applyFont="1" applyBorder="1"/>
    <xf numFmtId="0" fontId="2" fillId="0" borderId="4" xfId="0" applyFont="1" applyBorder="1"/>
    <xf numFmtId="0" fontId="4" fillId="0" borderId="0" xfId="1" applyAlignment="1">
      <alignment horizontal="center"/>
    </xf>
    <xf numFmtId="0" fontId="0" fillId="0" borderId="0" xfId="0" applyAlignment="1">
      <alignment vertical="center"/>
    </xf>
    <xf numFmtId="0" fontId="5" fillId="0" borderId="0" xfId="0" applyFont="1" applyAlignment="1">
      <alignment vertical="center"/>
    </xf>
    <xf numFmtId="0" fontId="0" fillId="0" borderId="0" xfId="0" applyAlignment="1">
      <alignment vertical="center" wrapText="1"/>
    </xf>
    <xf numFmtId="0" fontId="0" fillId="0" borderId="0" xfId="0" applyAlignment="1"/>
    <xf numFmtId="0" fontId="0" fillId="0" borderId="1" xfId="0" applyBorder="1" applyAlignment="1">
      <alignment vertical="center" wrapText="1"/>
    </xf>
    <xf numFmtId="0" fontId="0" fillId="0" borderId="1" xfId="0" applyBorder="1" applyAlignment="1">
      <alignment horizontal="center" vertical="center" wrapText="1"/>
    </xf>
    <xf numFmtId="0" fontId="10" fillId="0" borderId="0" xfId="0" applyFont="1"/>
    <xf numFmtId="0" fontId="0" fillId="0" borderId="2" xfId="0" applyBorder="1"/>
    <xf numFmtId="0" fontId="0" fillId="0" borderId="5" xfId="0" applyBorder="1" applyAlignment="1">
      <alignment horizontal="center" vertical="center"/>
    </xf>
    <xf numFmtId="0" fontId="0" fillId="0" borderId="6" xfId="0" applyBorder="1" applyAlignment="1">
      <alignment vertical="center" wrapText="1"/>
    </xf>
    <xf numFmtId="0" fontId="0" fillId="0" borderId="7" xfId="0" applyBorder="1" applyAlignment="1">
      <alignment horizontal="center" vertical="center"/>
    </xf>
    <xf numFmtId="0" fontId="0" fillId="0" borderId="8" xfId="0" applyBorder="1" applyAlignment="1">
      <alignment horizontal="center" vertical="center" wrapText="1"/>
    </xf>
    <xf numFmtId="0" fontId="0" fillId="0" borderId="8" xfId="0" applyBorder="1" applyAlignment="1">
      <alignment vertical="center" wrapText="1"/>
    </xf>
    <xf numFmtId="0" fontId="0" fillId="0" borderId="9" xfId="0" applyBorder="1" applyAlignment="1">
      <alignment vertical="center" wrapText="1"/>
    </xf>
    <xf numFmtId="0" fontId="3" fillId="0" borderId="3" xfId="0" applyFont="1" applyBorder="1" applyAlignment="1">
      <alignment horizontal="center"/>
    </xf>
    <xf numFmtId="0" fontId="3" fillId="0" borderId="4" xfId="0" applyFont="1" applyBorder="1" applyAlignment="1">
      <alignment horizontal="center"/>
    </xf>
    <xf numFmtId="0" fontId="6" fillId="0" borderId="0" xfId="0" applyFont="1" applyBorder="1"/>
    <xf numFmtId="0" fontId="6" fillId="0" borderId="0" xfId="0" applyFont="1"/>
    <xf numFmtId="0" fontId="7" fillId="2" borderId="0" xfId="0" applyFont="1" applyFill="1" applyAlignment="1">
      <alignment horizontal="left"/>
    </xf>
    <xf numFmtId="0" fontId="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520700</xdr:colOff>
      <xdr:row>3</xdr:row>
      <xdr:rowOff>25400</xdr:rowOff>
    </xdr:from>
    <xdr:to>
      <xdr:col>22</xdr:col>
      <xdr:colOff>2463343</xdr:colOff>
      <xdr:row>43</xdr:row>
      <xdr:rowOff>165100</xdr:rowOff>
    </xdr:to>
    <xdr:pic>
      <xdr:nvPicPr>
        <xdr:cNvPr id="3" name="Picture 2">
          <a:extLst>
            <a:ext uri="{FF2B5EF4-FFF2-40B4-BE49-F238E27FC236}">
              <a16:creationId xmlns:a16="http://schemas.microsoft.com/office/drawing/2014/main" id="{9B3172F1-46E6-184F-9D8A-68B486EFE03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84300" y="1257300"/>
          <a:ext cx="8610143" cy="777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epa.gov/energy/greenhouse-gases-equivalencies-calculator-calculations-and-referen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020C9-AC8A-48C6-9CC3-D8223446D574}">
  <dimension ref="A1:E29"/>
  <sheetViews>
    <sheetView zoomScale="150" workbookViewId="0">
      <selection activeCell="D8" sqref="D8"/>
    </sheetView>
  </sheetViews>
  <sheetFormatPr baseColWidth="10" defaultColWidth="8.83203125" defaultRowHeight="15" x14ac:dyDescent="0.2"/>
  <cols>
    <col min="3" max="3" width="21" customWidth="1"/>
    <col min="4" max="4" width="48.5" customWidth="1"/>
    <col min="5" max="5" width="57.6640625" customWidth="1"/>
  </cols>
  <sheetData>
    <row r="1" spans="1:5" s="1" customFormat="1" ht="16" x14ac:dyDescent="0.2">
      <c r="A1" s="1" t="s">
        <v>38</v>
      </c>
    </row>
    <row r="2" spans="1:5" s="1" customFormat="1" ht="16" x14ac:dyDescent="0.2">
      <c r="A2" s="21" t="s">
        <v>57</v>
      </c>
    </row>
    <row r="3" spans="1:5" s="1" customFormat="1" ht="16" x14ac:dyDescent="0.2">
      <c r="A3" s="21" t="s">
        <v>50</v>
      </c>
    </row>
    <row r="4" spans="1:5" x14ac:dyDescent="0.2">
      <c r="A4" t="s">
        <v>46</v>
      </c>
    </row>
    <row r="6" spans="1:5" ht="16" thickBot="1" x14ac:dyDescent="0.25"/>
    <row r="7" spans="1:5" x14ac:dyDescent="0.2">
      <c r="B7" s="22"/>
      <c r="C7" s="29" t="s">
        <v>39</v>
      </c>
      <c r="D7" s="29" t="s">
        <v>40</v>
      </c>
      <c r="E7" s="30" t="s">
        <v>11</v>
      </c>
    </row>
    <row r="8" spans="1:5" s="15" customFormat="1" ht="78.75" customHeight="1" x14ac:dyDescent="0.2">
      <c r="B8" s="23">
        <v>1</v>
      </c>
      <c r="C8" s="20" t="s">
        <v>47</v>
      </c>
      <c r="D8" s="19" t="s">
        <v>49</v>
      </c>
      <c r="E8" s="24" t="s">
        <v>51</v>
      </c>
    </row>
    <row r="9" spans="1:5" s="15" customFormat="1" ht="82" x14ac:dyDescent="0.2">
      <c r="B9" s="23">
        <v>2</v>
      </c>
      <c r="C9" s="20" t="s">
        <v>48</v>
      </c>
      <c r="D9" s="19" t="s">
        <v>52</v>
      </c>
      <c r="E9" s="24" t="s">
        <v>53</v>
      </c>
    </row>
    <row r="10" spans="1:5" s="15" customFormat="1" ht="48" x14ac:dyDescent="0.2">
      <c r="B10" s="23">
        <v>3</v>
      </c>
      <c r="C10" s="20" t="s">
        <v>42</v>
      </c>
      <c r="D10" s="19" t="s">
        <v>54</v>
      </c>
      <c r="E10" s="24" t="s">
        <v>55</v>
      </c>
    </row>
    <row r="11" spans="1:5" s="15" customFormat="1" ht="49" thickBot="1" x14ac:dyDescent="0.25">
      <c r="B11" s="25">
        <v>4</v>
      </c>
      <c r="C11" s="26" t="s">
        <v>43</v>
      </c>
      <c r="D11" s="27" t="s">
        <v>56</v>
      </c>
      <c r="E11" s="28" t="s">
        <v>45</v>
      </c>
    </row>
    <row r="12" spans="1:5" s="15" customFormat="1" x14ac:dyDescent="0.2">
      <c r="D12" s="17"/>
      <c r="E12" s="17"/>
    </row>
    <row r="13" spans="1:5" s="15" customFormat="1" x14ac:dyDescent="0.2">
      <c r="D13" s="17"/>
      <c r="E13" s="17"/>
    </row>
    <row r="14" spans="1:5" s="15" customFormat="1" x14ac:dyDescent="0.2">
      <c r="D14" s="17"/>
      <c r="E14" s="17"/>
    </row>
    <row r="15" spans="1:5" s="15" customFormat="1" x14ac:dyDescent="0.2">
      <c r="D15" s="17"/>
      <c r="E15" s="17"/>
    </row>
    <row r="16" spans="1:5" s="15" customFormat="1" x14ac:dyDescent="0.2">
      <c r="D16" s="17"/>
      <c r="E16" s="17"/>
    </row>
    <row r="17" spans="3:5" x14ac:dyDescent="0.2">
      <c r="C17" s="18"/>
      <c r="D17" s="18"/>
      <c r="E17" s="18"/>
    </row>
    <row r="29" spans="3:5" x14ac:dyDescent="0.2">
      <c r="C29" s="16"/>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40B22-32E9-4FDE-A005-64D88DE758DC}">
  <dimension ref="A1:W18"/>
  <sheetViews>
    <sheetView zoomScale="125" zoomScaleNormal="100" workbookViewId="0">
      <selection activeCell="K42" sqref="K42"/>
    </sheetView>
  </sheetViews>
  <sheetFormatPr baseColWidth="10" defaultColWidth="8.83203125" defaultRowHeight="15" x14ac:dyDescent="0.2"/>
  <cols>
    <col min="4" max="4" width="13.83203125" customWidth="1"/>
    <col min="5" max="5" width="14" bestFit="1" customWidth="1"/>
    <col min="21" max="21" width="25.33203125" customWidth="1"/>
    <col min="22" max="22" width="53.33203125" customWidth="1"/>
    <col min="23" max="23" width="49.1640625" customWidth="1"/>
  </cols>
  <sheetData>
    <row r="1" spans="1:23" ht="16" x14ac:dyDescent="0.2">
      <c r="A1" s="32" t="s">
        <v>24</v>
      </c>
    </row>
    <row r="2" spans="1:23" x14ac:dyDescent="0.2">
      <c r="A2" t="s">
        <v>41</v>
      </c>
    </row>
    <row r="3" spans="1:23" s="1" customFormat="1" ht="66" x14ac:dyDescent="0.2">
      <c r="A3" s="1" t="s">
        <v>7</v>
      </c>
      <c r="B3" s="1" t="s">
        <v>8</v>
      </c>
      <c r="C3" s="1" t="s">
        <v>9</v>
      </c>
      <c r="D3" s="1" t="s">
        <v>10</v>
      </c>
      <c r="E3" s="1" t="s">
        <v>11</v>
      </c>
      <c r="F3" s="1">
        <v>2005</v>
      </c>
      <c r="G3" s="1">
        <v>2010</v>
      </c>
      <c r="H3" s="1">
        <v>2020</v>
      </c>
      <c r="I3" s="1">
        <v>2030</v>
      </c>
      <c r="J3" s="1">
        <v>2040</v>
      </c>
      <c r="K3" s="1">
        <v>2050</v>
      </c>
      <c r="L3" s="1">
        <v>2060</v>
      </c>
      <c r="M3" s="1">
        <v>2070</v>
      </c>
      <c r="N3" s="1">
        <v>2080</v>
      </c>
      <c r="O3" s="1">
        <v>2090</v>
      </c>
      <c r="P3" s="1">
        <v>2100</v>
      </c>
      <c r="T3" s="23">
        <v>1</v>
      </c>
      <c r="U3" s="20" t="s">
        <v>47</v>
      </c>
      <c r="V3" s="19" t="s">
        <v>49</v>
      </c>
      <c r="W3" s="24" t="s">
        <v>51</v>
      </c>
    </row>
    <row r="4" spans="1:23" x14ac:dyDescent="0.2">
      <c r="A4" t="s">
        <v>12</v>
      </c>
      <c r="B4" t="s">
        <v>13</v>
      </c>
      <c r="C4" t="s">
        <v>14</v>
      </c>
      <c r="D4" t="s">
        <v>15</v>
      </c>
      <c r="E4" t="s">
        <v>16</v>
      </c>
      <c r="G4">
        <v>0</v>
      </c>
      <c r="H4">
        <v>0</v>
      </c>
      <c r="I4">
        <v>56.454999999999998</v>
      </c>
      <c r="J4">
        <v>156.191</v>
      </c>
      <c r="K4">
        <v>254.422</v>
      </c>
      <c r="L4">
        <v>414.37599999999998</v>
      </c>
      <c r="M4">
        <v>675.19600000000003</v>
      </c>
      <c r="N4">
        <v>1099.7349999999999</v>
      </c>
      <c r="O4">
        <v>1791.115</v>
      </c>
      <c r="P4">
        <v>2917.5709999999999</v>
      </c>
    </row>
    <row r="5" spans="1:23" x14ac:dyDescent="0.2">
      <c r="A5" t="s">
        <v>12</v>
      </c>
      <c r="B5" t="s">
        <v>17</v>
      </c>
      <c r="C5" t="s">
        <v>14</v>
      </c>
      <c r="D5" t="s">
        <v>15</v>
      </c>
      <c r="E5" t="s">
        <v>16</v>
      </c>
      <c r="G5">
        <v>0</v>
      </c>
      <c r="H5">
        <v>0</v>
      </c>
      <c r="I5">
        <v>0</v>
      </c>
      <c r="J5">
        <v>99.213999999999999</v>
      </c>
      <c r="K5">
        <v>161.608</v>
      </c>
      <c r="L5">
        <v>263.24299999999999</v>
      </c>
      <c r="M5">
        <v>428.79500000000002</v>
      </c>
      <c r="N5">
        <v>698.46299999999997</v>
      </c>
      <c r="O5">
        <v>1137.721</v>
      </c>
      <c r="P5">
        <v>1853.2260000000001</v>
      </c>
    </row>
    <row r="6" spans="1:23" x14ac:dyDescent="0.2">
      <c r="A6" t="s">
        <v>12</v>
      </c>
      <c r="B6" t="s">
        <v>18</v>
      </c>
      <c r="C6" t="s">
        <v>14</v>
      </c>
      <c r="D6" t="s">
        <v>15</v>
      </c>
      <c r="E6" t="s">
        <v>16</v>
      </c>
      <c r="G6">
        <v>0</v>
      </c>
      <c r="H6">
        <v>0</v>
      </c>
      <c r="I6">
        <v>0</v>
      </c>
      <c r="J6">
        <v>43.677999999999997</v>
      </c>
      <c r="K6">
        <v>71.147000000000006</v>
      </c>
      <c r="L6">
        <v>115.89100000000001</v>
      </c>
      <c r="M6">
        <v>188.77500000000001</v>
      </c>
      <c r="N6">
        <v>307.49400000000003</v>
      </c>
      <c r="O6">
        <v>500.87599999999998</v>
      </c>
      <c r="P6">
        <v>815.87400000000002</v>
      </c>
    </row>
    <row r="7" spans="1:23" x14ac:dyDescent="0.2">
      <c r="A7" t="s">
        <v>12</v>
      </c>
      <c r="B7" t="s">
        <v>19</v>
      </c>
      <c r="C7" t="s">
        <v>14</v>
      </c>
      <c r="D7" t="s">
        <v>15</v>
      </c>
      <c r="E7" t="s">
        <v>16</v>
      </c>
      <c r="G7">
        <v>0</v>
      </c>
      <c r="H7">
        <v>0</v>
      </c>
      <c r="I7">
        <v>0</v>
      </c>
      <c r="J7">
        <v>33.116999999999997</v>
      </c>
      <c r="K7">
        <v>53.944000000000003</v>
      </c>
      <c r="L7">
        <v>87.869</v>
      </c>
      <c r="M7">
        <v>143.12899999999999</v>
      </c>
      <c r="N7">
        <v>199.49600000000001</v>
      </c>
      <c r="O7">
        <v>242.17099999999999</v>
      </c>
      <c r="P7">
        <v>317.78199999999998</v>
      </c>
    </row>
    <row r="8" spans="1:23" x14ac:dyDescent="0.2">
      <c r="A8" t="s">
        <v>12</v>
      </c>
      <c r="B8" t="s">
        <v>20</v>
      </c>
      <c r="C8" t="s">
        <v>14</v>
      </c>
      <c r="D8" t="s">
        <v>15</v>
      </c>
      <c r="E8" t="s">
        <v>16</v>
      </c>
      <c r="G8">
        <v>0</v>
      </c>
      <c r="H8">
        <v>0</v>
      </c>
      <c r="I8">
        <v>0</v>
      </c>
      <c r="J8">
        <v>5.4470000000000001</v>
      </c>
      <c r="K8">
        <v>8.8719999999999999</v>
      </c>
      <c r="L8">
        <v>14.452</v>
      </c>
      <c r="M8">
        <v>23.54</v>
      </c>
      <c r="N8">
        <v>38.344000000000001</v>
      </c>
      <c r="O8">
        <v>62.459000000000003</v>
      </c>
      <c r="P8">
        <v>101.739</v>
      </c>
    </row>
    <row r="9" spans="1:23" x14ac:dyDescent="0.2">
      <c r="A9" t="s">
        <v>12</v>
      </c>
      <c r="B9" t="s">
        <v>21</v>
      </c>
      <c r="C9" t="s">
        <v>14</v>
      </c>
      <c r="D9" t="s">
        <v>15</v>
      </c>
      <c r="E9" t="s">
        <v>16</v>
      </c>
      <c r="G9">
        <v>0</v>
      </c>
      <c r="H9">
        <v>0</v>
      </c>
      <c r="I9">
        <v>0</v>
      </c>
      <c r="J9">
        <v>0</v>
      </c>
      <c r="K9">
        <v>0</v>
      </c>
      <c r="L9">
        <v>0</v>
      </c>
      <c r="M9">
        <v>0</v>
      </c>
      <c r="N9">
        <v>0</v>
      </c>
      <c r="O9">
        <v>0</v>
      </c>
      <c r="P9">
        <v>0</v>
      </c>
    </row>
    <row r="12" spans="1:23" s="1" customFormat="1" ht="16" x14ac:dyDescent="0.2">
      <c r="A12" s="1" t="s">
        <v>7</v>
      </c>
      <c r="B12" s="1" t="s">
        <v>8</v>
      </c>
      <c r="C12" s="1" t="s">
        <v>9</v>
      </c>
      <c r="D12" s="1" t="s">
        <v>10</v>
      </c>
      <c r="E12" s="1" t="s">
        <v>11</v>
      </c>
      <c r="F12" s="1">
        <v>2005</v>
      </c>
      <c r="G12" s="1">
        <v>2010</v>
      </c>
      <c r="H12" s="1">
        <v>2020</v>
      </c>
      <c r="I12" s="1">
        <v>2030</v>
      </c>
      <c r="J12" s="1">
        <v>2040</v>
      </c>
      <c r="K12" s="1">
        <v>2050</v>
      </c>
      <c r="L12" s="1">
        <v>2060</v>
      </c>
      <c r="M12" s="1">
        <v>2070</v>
      </c>
      <c r="N12" s="1">
        <v>2080</v>
      </c>
      <c r="O12" s="1">
        <v>2090</v>
      </c>
      <c r="P12" s="1">
        <v>2100</v>
      </c>
    </row>
    <row r="13" spans="1:23" x14ac:dyDescent="0.2">
      <c r="A13" t="s">
        <v>12</v>
      </c>
      <c r="B13" t="s">
        <v>13</v>
      </c>
      <c r="C13" t="s">
        <v>14</v>
      </c>
      <c r="D13" t="s">
        <v>15</v>
      </c>
      <c r="E13" t="s">
        <v>30</v>
      </c>
      <c r="F13" t="s">
        <v>31</v>
      </c>
      <c r="G13">
        <v>0</v>
      </c>
      <c r="H13">
        <v>0</v>
      </c>
      <c r="I13">
        <v>67.508121602817795</v>
      </c>
      <c r="J13">
        <v>186.77107468365401</v>
      </c>
      <c r="K13">
        <v>304.23436922207202</v>
      </c>
      <c r="L13">
        <v>495.50518815497702</v>
      </c>
      <c r="M13">
        <v>807.39019880854005</v>
      </c>
      <c r="N13">
        <v>1315.0481642170701</v>
      </c>
      <c r="O13">
        <v>2141.7909702352499</v>
      </c>
      <c r="P13">
        <v>3488.7917430317002</v>
      </c>
    </row>
    <row r="14" spans="1:23" x14ac:dyDescent="0.2">
      <c r="A14" t="s">
        <v>12</v>
      </c>
      <c r="B14" t="s">
        <v>17</v>
      </c>
      <c r="C14" t="s">
        <v>14</v>
      </c>
      <c r="D14" t="s">
        <v>15</v>
      </c>
      <c r="E14" t="s">
        <v>30</v>
      </c>
      <c r="F14" t="s">
        <v>31</v>
      </c>
      <c r="G14">
        <v>0</v>
      </c>
      <c r="H14">
        <v>0</v>
      </c>
      <c r="I14">
        <v>0</v>
      </c>
      <c r="J14">
        <v>118.638752576423</v>
      </c>
      <c r="K14">
        <v>193.24864964995399</v>
      </c>
      <c r="L14">
        <v>314.78240111753701</v>
      </c>
      <c r="M14">
        <v>512.74723235639397</v>
      </c>
      <c r="N14">
        <v>835.212561138409</v>
      </c>
      <c r="O14">
        <v>1360.4713066704401</v>
      </c>
      <c r="P14">
        <v>2216.0624597556198</v>
      </c>
    </row>
    <row r="15" spans="1:23" x14ac:dyDescent="0.2">
      <c r="A15" t="s">
        <v>12</v>
      </c>
      <c r="B15" t="s">
        <v>18</v>
      </c>
      <c r="C15" t="s">
        <v>14</v>
      </c>
      <c r="D15" t="s">
        <v>15</v>
      </c>
      <c r="E15" t="s">
        <v>30</v>
      </c>
      <c r="F15" t="s">
        <v>31</v>
      </c>
      <c r="G15">
        <v>0</v>
      </c>
      <c r="H15">
        <v>0</v>
      </c>
      <c r="I15">
        <v>0</v>
      </c>
      <c r="J15">
        <v>52.229558681567198</v>
      </c>
      <c r="K15">
        <v>85.076615493325207</v>
      </c>
      <c r="L15">
        <v>138.580882484672</v>
      </c>
      <c r="M15">
        <v>225.734578966822</v>
      </c>
      <c r="N15">
        <v>367.69714541027099</v>
      </c>
      <c r="O15">
        <v>598.94071235378499</v>
      </c>
      <c r="P15">
        <v>975.61103896160398</v>
      </c>
    </row>
    <row r="16" spans="1:23" x14ac:dyDescent="0.2">
      <c r="A16" t="s">
        <v>12</v>
      </c>
      <c r="B16" t="s">
        <v>19</v>
      </c>
      <c r="C16" t="s">
        <v>14</v>
      </c>
      <c r="D16" t="s">
        <v>15</v>
      </c>
      <c r="E16" t="s">
        <v>30</v>
      </c>
      <c r="F16" t="s">
        <v>31</v>
      </c>
      <c r="G16">
        <v>0</v>
      </c>
      <c r="H16">
        <v>0</v>
      </c>
      <c r="I16">
        <v>0</v>
      </c>
      <c r="J16">
        <v>39.600858438057102</v>
      </c>
      <c r="K16">
        <v>64.505501935034999</v>
      </c>
      <c r="L16">
        <v>105.072555789886</v>
      </c>
      <c r="M16">
        <v>171.151712636431</v>
      </c>
      <c r="N16">
        <v>238.55460503543901</v>
      </c>
      <c r="O16">
        <v>289.58478995086301</v>
      </c>
      <c r="P16">
        <v>379.99939596469102</v>
      </c>
    </row>
    <row r="17" spans="1:16" x14ac:dyDescent="0.2">
      <c r="A17" t="s">
        <v>12</v>
      </c>
      <c r="B17" t="s">
        <v>20</v>
      </c>
      <c r="C17" t="s">
        <v>14</v>
      </c>
      <c r="D17" t="s">
        <v>15</v>
      </c>
      <c r="E17" t="s">
        <v>30</v>
      </c>
      <c r="F17" t="s">
        <v>31</v>
      </c>
      <c r="G17">
        <v>0</v>
      </c>
      <c r="H17">
        <v>0</v>
      </c>
      <c r="I17">
        <v>0</v>
      </c>
      <c r="J17">
        <v>6.5134485585076298</v>
      </c>
      <c r="K17">
        <v>10.609017002217699</v>
      </c>
      <c r="L17">
        <v>17.281505152846002</v>
      </c>
      <c r="M17">
        <v>28.148812018958999</v>
      </c>
      <c r="N17">
        <v>45.851233987041802</v>
      </c>
      <c r="O17">
        <v>74.687623189981295</v>
      </c>
      <c r="P17">
        <v>121.658113253903</v>
      </c>
    </row>
    <row r="18" spans="1:16" x14ac:dyDescent="0.2">
      <c r="A18" t="s">
        <v>12</v>
      </c>
      <c r="B18" t="s">
        <v>21</v>
      </c>
      <c r="C18" t="s">
        <v>14</v>
      </c>
      <c r="D18" t="s">
        <v>15</v>
      </c>
      <c r="E18" t="s">
        <v>30</v>
      </c>
      <c r="F18" t="s">
        <v>31</v>
      </c>
      <c r="G18">
        <v>0</v>
      </c>
      <c r="H18">
        <v>0</v>
      </c>
      <c r="I18">
        <v>0</v>
      </c>
      <c r="J18">
        <v>0</v>
      </c>
      <c r="K18">
        <v>0</v>
      </c>
      <c r="L18">
        <v>0</v>
      </c>
      <c r="M18">
        <v>0</v>
      </c>
      <c r="N18">
        <v>0</v>
      </c>
      <c r="O18">
        <v>0</v>
      </c>
      <c r="P18">
        <v>0</v>
      </c>
    </row>
  </sheetData>
  <pageMargins left="0.7" right="0.7" top="0.75" bottom="0.75" header="0.3" footer="0.3"/>
  <pageSetup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584AC-016B-49AF-ACB5-7FE9E58304FF}">
  <dimension ref="A1:Y16"/>
  <sheetViews>
    <sheetView tabSelected="1" zoomScale="140" workbookViewId="0">
      <selection activeCell="D12" sqref="D12"/>
    </sheetView>
  </sheetViews>
  <sheetFormatPr baseColWidth="10" defaultColWidth="8.83203125" defaultRowHeight="15" x14ac:dyDescent="0.2"/>
  <cols>
    <col min="1" max="1" width="18.33203125" customWidth="1"/>
    <col min="3" max="3" width="11.6640625" customWidth="1"/>
    <col min="4" max="4" width="14" bestFit="1" customWidth="1"/>
  </cols>
  <sheetData>
    <row r="1" spans="1:25" ht="16" x14ac:dyDescent="0.2">
      <c r="A1" s="32" t="s">
        <v>22</v>
      </c>
    </row>
    <row r="2" spans="1:25" x14ac:dyDescent="0.2">
      <c r="A2" t="s">
        <v>58</v>
      </c>
    </row>
    <row r="3" spans="1:25" s="1" customFormat="1" ht="16" x14ac:dyDescent="0.2">
      <c r="A3" s="1" t="s">
        <v>8</v>
      </c>
      <c r="B3" s="1" t="s">
        <v>9</v>
      </c>
      <c r="C3" s="1" t="s">
        <v>28</v>
      </c>
      <c r="D3" s="1" t="s">
        <v>0</v>
      </c>
      <c r="E3" s="1">
        <v>1990</v>
      </c>
      <c r="F3" s="1">
        <v>2005</v>
      </c>
      <c r="G3" s="1">
        <v>2010</v>
      </c>
      <c r="H3" s="1">
        <v>2015</v>
      </c>
      <c r="I3" s="1">
        <v>2020</v>
      </c>
      <c r="J3" s="1">
        <v>2025</v>
      </c>
      <c r="K3" s="1">
        <v>2030</v>
      </c>
      <c r="L3" s="1">
        <v>2035</v>
      </c>
      <c r="M3" s="1">
        <v>2040</v>
      </c>
      <c r="N3" s="1">
        <v>2045</v>
      </c>
      <c r="O3" s="1">
        <v>2050</v>
      </c>
      <c r="P3" s="1">
        <v>2055</v>
      </c>
      <c r="Q3" s="1">
        <v>2060</v>
      </c>
      <c r="R3" s="1">
        <v>2065</v>
      </c>
      <c r="S3" s="1">
        <v>2070</v>
      </c>
      <c r="T3" s="1">
        <v>2075</v>
      </c>
      <c r="U3" s="1">
        <v>2080</v>
      </c>
      <c r="V3" s="1">
        <v>2085</v>
      </c>
      <c r="W3" s="1">
        <v>2090</v>
      </c>
      <c r="X3" s="1">
        <v>2095</v>
      </c>
      <c r="Y3" s="1">
        <v>2100</v>
      </c>
    </row>
    <row r="4" spans="1:25" x14ac:dyDescent="0.2">
      <c r="A4" t="s">
        <v>13</v>
      </c>
      <c r="B4" t="s">
        <v>1</v>
      </c>
      <c r="C4" t="s">
        <v>2</v>
      </c>
      <c r="D4" t="s">
        <v>3</v>
      </c>
      <c r="E4">
        <v>0</v>
      </c>
      <c r="F4">
        <v>0</v>
      </c>
      <c r="G4">
        <v>0</v>
      </c>
      <c r="H4">
        <v>0</v>
      </c>
      <c r="I4">
        <v>0</v>
      </c>
      <c r="J4">
        <v>75.13</v>
      </c>
      <c r="K4">
        <v>150.26</v>
      </c>
      <c r="L4">
        <v>282.988</v>
      </c>
      <c r="M4">
        <v>415.71600000000001</v>
      </c>
      <c r="N4">
        <v>546.44200000000001</v>
      </c>
      <c r="O4">
        <v>677.16700000000003</v>
      </c>
      <c r="P4">
        <v>890.03300000000002</v>
      </c>
      <c r="Q4">
        <v>1102.9000000000001</v>
      </c>
      <c r="R4">
        <v>1450</v>
      </c>
      <c r="S4">
        <v>1797.09</v>
      </c>
      <c r="T4">
        <v>2362.0700000000002</v>
      </c>
      <c r="U4">
        <v>2927.04</v>
      </c>
      <c r="V4">
        <v>3847.13</v>
      </c>
      <c r="W4">
        <v>4767.21</v>
      </c>
      <c r="X4">
        <v>6266.3</v>
      </c>
      <c r="Y4">
        <v>7765.38</v>
      </c>
    </row>
    <row r="5" spans="1:25" x14ac:dyDescent="0.2">
      <c r="A5" t="s">
        <v>17</v>
      </c>
      <c r="B5" t="s">
        <v>1</v>
      </c>
      <c r="C5" t="s">
        <v>2</v>
      </c>
      <c r="D5" t="s">
        <v>3</v>
      </c>
      <c r="E5">
        <v>0</v>
      </c>
      <c r="F5">
        <v>0</v>
      </c>
      <c r="G5">
        <v>0</v>
      </c>
      <c r="H5">
        <v>0</v>
      </c>
      <c r="I5">
        <v>0</v>
      </c>
      <c r="J5">
        <v>0</v>
      </c>
      <c r="K5">
        <v>0</v>
      </c>
      <c r="L5">
        <v>132.03299999999999</v>
      </c>
      <c r="M5">
        <v>264.06700000000001</v>
      </c>
      <c r="N5">
        <v>347.101</v>
      </c>
      <c r="O5">
        <v>430.13400000000001</v>
      </c>
      <c r="P5">
        <v>565.39</v>
      </c>
      <c r="Q5">
        <v>700.64499999999998</v>
      </c>
      <c r="R5">
        <v>920.96100000000001</v>
      </c>
      <c r="S5">
        <v>1141.28</v>
      </c>
      <c r="T5">
        <v>1500.15</v>
      </c>
      <c r="U5">
        <v>1859.02</v>
      </c>
      <c r="V5">
        <v>2443.58</v>
      </c>
      <c r="W5">
        <v>3028.15</v>
      </c>
      <c r="X5">
        <v>3980.34</v>
      </c>
      <c r="Y5">
        <v>4932.53</v>
      </c>
    </row>
    <row r="6" spans="1:25" x14ac:dyDescent="0.2">
      <c r="A6" t="s">
        <v>19</v>
      </c>
      <c r="B6" t="s">
        <v>1</v>
      </c>
      <c r="C6" t="s">
        <v>2</v>
      </c>
      <c r="D6" t="s">
        <v>3</v>
      </c>
      <c r="E6">
        <v>0</v>
      </c>
      <c r="F6">
        <v>0</v>
      </c>
      <c r="G6">
        <v>0</v>
      </c>
      <c r="H6">
        <v>0</v>
      </c>
      <c r="I6">
        <v>0</v>
      </c>
      <c r="J6">
        <v>0</v>
      </c>
      <c r="K6">
        <v>0</v>
      </c>
      <c r="L6">
        <v>44.071899999999999</v>
      </c>
      <c r="M6">
        <v>88.143900000000002</v>
      </c>
      <c r="N6">
        <v>115.86</v>
      </c>
      <c r="O6">
        <v>143.577</v>
      </c>
      <c r="P6">
        <v>188.72399999999999</v>
      </c>
      <c r="Q6">
        <v>233.87100000000001</v>
      </c>
      <c r="R6">
        <v>307.411</v>
      </c>
      <c r="S6">
        <v>380.95100000000002</v>
      </c>
      <c r="T6">
        <v>455.964</v>
      </c>
      <c r="U6">
        <v>530.97699999999998</v>
      </c>
      <c r="V6">
        <v>587.76800000000003</v>
      </c>
      <c r="W6">
        <v>644.55999999999995</v>
      </c>
      <c r="X6">
        <v>745.18299999999999</v>
      </c>
      <c r="Y6">
        <v>845.80499999999995</v>
      </c>
    </row>
    <row r="7" spans="1:25" x14ac:dyDescent="0.2">
      <c r="A7" t="s">
        <v>20</v>
      </c>
      <c r="B7" t="s">
        <v>1</v>
      </c>
      <c r="C7" t="s">
        <v>2</v>
      </c>
      <c r="D7" t="s">
        <v>3</v>
      </c>
      <c r="E7">
        <v>0</v>
      </c>
      <c r="F7">
        <v>0</v>
      </c>
      <c r="G7">
        <v>0</v>
      </c>
      <c r="H7">
        <v>0</v>
      </c>
      <c r="I7">
        <v>0</v>
      </c>
      <c r="J7">
        <v>0</v>
      </c>
      <c r="K7">
        <v>0</v>
      </c>
      <c r="L7">
        <v>7.2488400000000004</v>
      </c>
      <c r="M7">
        <v>14.4977</v>
      </c>
      <c r="N7">
        <v>19.055700000000002</v>
      </c>
      <c r="O7">
        <v>23.613600000000002</v>
      </c>
      <c r="P7">
        <v>31.0395</v>
      </c>
      <c r="Q7">
        <v>38.465299999999999</v>
      </c>
      <c r="R7">
        <v>50.559600000000003</v>
      </c>
      <c r="S7">
        <v>62.653799999999997</v>
      </c>
      <c r="T7">
        <v>82.354900000000001</v>
      </c>
      <c r="U7">
        <v>102.056</v>
      </c>
      <c r="V7">
        <v>134.148</v>
      </c>
      <c r="W7">
        <v>166.24</v>
      </c>
      <c r="X7">
        <v>218.51400000000001</v>
      </c>
      <c r="Y7">
        <v>270.78699999999998</v>
      </c>
    </row>
    <row r="8" spans="1:25" x14ac:dyDescent="0.2">
      <c r="A8" t="s">
        <v>21</v>
      </c>
      <c r="B8" t="s">
        <v>1</v>
      </c>
      <c r="C8" t="s">
        <v>2</v>
      </c>
      <c r="D8" t="s">
        <v>3</v>
      </c>
      <c r="E8">
        <v>0</v>
      </c>
      <c r="F8">
        <v>0</v>
      </c>
      <c r="G8">
        <v>0</v>
      </c>
      <c r="H8">
        <v>0</v>
      </c>
      <c r="I8">
        <v>0</v>
      </c>
      <c r="J8">
        <v>0</v>
      </c>
      <c r="K8">
        <v>0</v>
      </c>
      <c r="L8">
        <v>0</v>
      </c>
      <c r="M8">
        <v>0</v>
      </c>
      <c r="N8">
        <v>0</v>
      </c>
      <c r="O8">
        <v>0</v>
      </c>
      <c r="P8">
        <v>0</v>
      </c>
      <c r="Q8">
        <v>0</v>
      </c>
      <c r="R8">
        <v>0</v>
      </c>
      <c r="S8">
        <v>0</v>
      </c>
      <c r="T8">
        <v>0</v>
      </c>
      <c r="U8">
        <v>0</v>
      </c>
      <c r="V8">
        <v>0</v>
      </c>
      <c r="W8">
        <v>0</v>
      </c>
      <c r="X8">
        <v>0</v>
      </c>
      <c r="Y8">
        <v>0</v>
      </c>
    </row>
    <row r="11" spans="1:25" s="1" customFormat="1" ht="16" x14ac:dyDescent="0.2">
      <c r="A11" s="1" t="s">
        <v>8</v>
      </c>
      <c r="B11" s="1" t="s">
        <v>9</v>
      </c>
      <c r="C11" s="1" t="s">
        <v>28</v>
      </c>
      <c r="D11" s="1" t="s">
        <v>0</v>
      </c>
      <c r="E11" s="1">
        <v>1990</v>
      </c>
      <c r="F11" s="1">
        <v>2005</v>
      </c>
      <c r="G11" s="1">
        <v>2010</v>
      </c>
      <c r="H11" s="1">
        <v>2015</v>
      </c>
      <c r="I11" s="1">
        <v>2020</v>
      </c>
      <c r="J11" s="1">
        <v>2025</v>
      </c>
      <c r="K11" s="1">
        <v>2030</v>
      </c>
      <c r="L11" s="1">
        <v>2035</v>
      </c>
      <c r="M11" s="1">
        <v>2040</v>
      </c>
      <c r="N11" s="1">
        <v>2045</v>
      </c>
      <c r="O11" s="1">
        <v>2050</v>
      </c>
      <c r="P11" s="1">
        <v>2055</v>
      </c>
      <c r="Q11" s="1">
        <v>2060</v>
      </c>
      <c r="R11" s="1">
        <v>2065</v>
      </c>
      <c r="S11" s="1">
        <v>2070</v>
      </c>
      <c r="T11" s="1">
        <v>2075</v>
      </c>
      <c r="U11" s="1">
        <v>2080</v>
      </c>
      <c r="V11" s="1">
        <v>2085</v>
      </c>
      <c r="W11" s="1">
        <v>2090</v>
      </c>
      <c r="X11" s="1">
        <v>2095</v>
      </c>
      <c r="Y11" s="1">
        <v>2100</v>
      </c>
    </row>
    <row r="12" spans="1:25" x14ac:dyDescent="0.2">
      <c r="A12" t="s">
        <v>13</v>
      </c>
      <c r="B12" t="s">
        <v>1</v>
      </c>
      <c r="C12" t="s">
        <v>2</v>
      </c>
      <c r="D12" t="s">
        <v>30</v>
      </c>
      <c r="E12">
        <v>0</v>
      </c>
      <c r="F12">
        <v>0</v>
      </c>
      <c r="G12">
        <v>0</v>
      </c>
      <c r="H12">
        <v>0</v>
      </c>
      <c r="I12">
        <v>0</v>
      </c>
      <c r="J12">
        <v>33.754047594087403</v>
      </c>
      <c r="K12">
        <v>67.508095188174906</v>
      </c>
      <c r="L12">
        <v>127.13949714568901</v>
      </c>
      <c r="M12">
        <v>186.77089910320299</v>
      </c>
      <c r="N12">
        <v>245.50285206186999</v>
      </c>
      <c r="O12">
        <v>304.23435574531402</v>
      </c>
      <c r="P12">
        <v>399.86977561970502</v>
      </c>
      <c r="Q12">
        <v>495.50564476931999</v>
      </c>
      <c r="R12">
        <v>651.44907508887002</v>
      </c>
      <c r="S12">
        <v>807.38801265617701</v>
      </c>
      <c r="T12">
        <v>1061.2195288242499</v>
      </c>
      <c r="U12">
        <v>1315.04655224009</v>
      </c>
      <c r="V12">
        <v>1728.42019327355</v>
      </c>
      <c r="W12">
        <v>2141.7893415547701</v>
      </c>
      <c r="X12">
        <v>2815.2933373995802</v>
      </c>
      <c r="Y12">
        <v>3488.7928404921399</v>
      </c>
    </row>
    <row r="13" spans="1:25" x14ac:dyDescent="0.2">
      <c r="A13" t="s">
        <v>17</v>
      </c>
      <c r="B13" t="s">
        <v>1</v>
      </c>
      <c r="C13" t="s">
        <v>2</v>
      </c>
      <c r="D13" t="s">
        <v>30</v>
      </c>
      <c r="E13">
        <v>0</v>
      </c>
      <c r="F13">
        <v>0</v>
      </c>
      <c r="G13">
        <v>0</v>
      </c>
      <c r="H13">
        <v>0</v>
      </c>
      <c r="I13">
        <v>0</v>
      </c>
      <c r="J13">
        <v>0</v>
      </c>
      <c r="K13">
        <v>0</v>
      </c>
      <c r="L13">
        <v>59.319155676695701</v>
      </c>
      <c r="M13">
        <v>118.638760628616</v>
      </c>
      <c r="N13">
        <v>155.94387959477399</v>
      </c>
      <c r="O13">
        <v>193.24854928570701</v>
      </c>
      <c r="P13">
        <v>254.01571900999701</v>
      </c>
      <c r="Q13">
        <v>314.78243945906303</v>
      </c>
      <c r="R13">
        <v>413.76495975373803</v>
      </c>
      <c r="S13">
        <v>512.74882787408603</v>
      </c>
      <c r="T13">
        <v>673.980227582461</v>
      </c>
      <c r="U13">
        <v>835.21162729083505</v>
      </c>
      <c r="V13">
        <v>1097.8399523487301</v>
      </c>
      <c r="W13">
        <v>1360.4727701588699</v>
      </c>
      <c r="X13">
        <v>1788.26814588913</v>
      </c>
      <c r="Y13">
        <v>2216.06352161938</v>
      </c>
    </row>
    <row r="14" spans="1:25" x14ac:dyDescent="0.2">
      <c r="A14" t="s">
        <v>19</v>
      </c>
      <c r="B14" t="s">
        <v>1</v>
      </c>
      <c r="C14" t="s">
        <v>2</v>
      </c>
      <c r="D14" t="s">
        <v>30</v>
      </c>
      <c r="E14">
        <v>0</v>
      </c>
      <c r="F14">
        <v>0</v>
      </c>
      <c r="G14">
        <v>0</v>
      </c>
      <c r="H14">
        <v>0</v>
      </c>
      <c r="I14">
        <v>0</v>
      </c>
      <c r="J14">
        <v>0</v>
      </c>
      <c r="K14">
        <v>0</v>
      </c>
      <c r="L14">
        <v>19.800412753385601</v>
      </c>
      <c r="M14">
        <v>39.600870434293697</v>
      </c>
      <c r="N14">
        <v>52.053027475721699</v>
      </c>
      <c r="O14">
        <v>64.505588864851504</v>
      </c>
      <c r="P14">
        <v>84.789017411773699</v>
      </c>
      <c r="Q14">
        <v>105.07244595869599</v>
      </c>
      <c r="R14">
        <v>138.11214594630701</v>
      </c>
      <c r="S14">
        <v>171.151845933917</v>
      </c>
      <c r="T14">
        <v>204.85332832677301</v>
      </c>
      <c r="U14">
        <v>238.55481071962899</v>
      </c>
      <c r="V14">
        <v>264.06959997712698</v>
      </c>
      <c r="W14">
        <v>289.58483850984999</v>
      </c>
      <c r="X14">
        <v>334.79225939444802</v>
      </c>
      <c r="Y14">
        <v>379.99923100382199</v>
      </c>
    </row>
    <row r="15" spans="1:25" x14ac:dyDescent="0.2">
      <c r="A15" t="s">
        <v>20</v>
      </c>
      <c r="B15" t="s">
        <v>1</v>
      </c>
      <c r="C15" t="s">
        <v>2</v>
      </c>
      <c r="D15" t="s">
        <v>30</v>
      </c>
      <c r="E15">
        <v>0</v>
      </c>
      <c r="F15">
        <v>0</v>
      </c>
      <c r="G15">
        <v>0</v>
      </c>
      <c r="H15">
        <v>0</v>
      </c>
      <c r="I15">
        <v>0</v>
      </c>
      <c r="J15">
        <v>0</v>
      </c>
      <c r="K15">
        <v>0</v>
      </c>
      <c r="L15">
        <v>3.25672421618428</v>
      </c>
      <c r="M15">
        <v>6.51345741787304</v>
      </c>
      <c r="N15">
        <v>8.5612538897730897</v>
      </c>
      <c r="O15">
        <v>10.609005434150699</v>
      </c>
      <c r="P15">
        <v>13.945278321531701</v>
      </c>
      <c r="Q15">
        <v>17.2815062813903</v>
      </c>
      <c r="R15">
        <v>22.715175625422901</v>
      </c>
      <c r="S15">
        <v>28.1488000419331</v>
      </c>
      <c r="T15">
        <v>37.000016161404403</v>
      </c>
      <c r="U15">
        <v>45.8512322808756</v>
      </c>
      <c r="V15">
        <v>60.269372775877002</v>
      </c>
      <c r="W15">
        <v>74.687513270878398</v>
      </c>
      <c r="X15">
        <v>98.172926340668496</v>
      </c>
      <c r="Y15">
        <v>121.657890135234</v>
      </c>
    </row>
    <row r="16" spans="1:25" x14ac:dyDescent="0.2">
      <c r="A16" t="s">
        <v>21</v>
      </c>
      <c r="B16" t="s">
        <v>1</v>
      </c>
      <c r="C16" t="s">
        <v>2</v>
      </c>
      <c r="D16" t="s">
        <v>30</v>
      </c>
      <c r="E16">
        <v>0</v>
      </c>
      <c r="F16">
        <v>0</v>
      </c>
      <c r="G16">
        <v>0</v>
      </c>
      <c r="H16">
        <v>0</v>
      </c>
      <c r="I16">
        <v>0</v>
      </c>
      <c r="J16">
        <v>0</v>
      </c>
      <c r="K16">
        <v>0</v>
      </c>
      <c r="L16">
        <v>0</v>
      </c>
      <c r="M16">
        <v>0</v>
      </c>
      <c r="N16">
        <v>0</v>
      </c>
      <c r="O16">
        <v>0</v>
      </c>
      <c r="P16">
        <v>0</v>
      </c>
      <c r="Q16">
        <v>0</v>
      </c>
      <c r="R16">
        <v>0</v>
      </c>
      <c r="S16">
        <v>0</v>
      </c>
      <c r="T16">
        <v>0</v>
      </c>
      <c r="U16">
        <v>0</v>
      </c>
      <c r="V16">
        <v>0</v>
      </c>
      <c r="W16">
        <v>0</v>
      </c>
      <c r="X16">
        <v>0</v>
      </c>
      <c r="Y16">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324BA-59C1-414A-9E89-760BE5070ACA}">
  <dimension ref="A1:Y16"/>
  <sheetViews>
    <sheetView workbookViewId="0"/>
  </sheetViews>
  <sheetFormatPr baseColWidth="10" defaultColWidth="8.83203125" defaultRowHeight="15" x14ac:dyDescent="0.2"/>
  <cols>
    <col min="1" max="1" width="16.5" customWidth="1"/>
    <col min="3" max="3" width="17.83203125" customWidth="1"/>
    <col min="4" max="4" width="12.6640625" customWidth="1"/>
  </cols>
  <sheetData>
    <row r="1" spans="1:25" ht="16" x14ac:dyDescent="0.2">
      <c r="A1" s="32" t="s">
        <v>25</v>
      </c>
    </row>
    <row r="2" spans="1:25" x14ac:dyDescent="0.2">
      <c r="A2" t="s">
        <v>26</v>
      </c>
    </row>
    <row r="3" spans="1:25" s="1" customFormat="1" ht="16" x14ac:dyDescent="0.2">
      <c r="A3" s="1" t="s">
        <v>8</v>
      </c>
      <c r="B3" s="1" t="s">
        <v>9</v>
      </c>
      <c r="C3" s="1" t="s">
        <v>27</v>
      </c>
      <c r="D3" s="1" t="s">
        <v>0</v>
      </c>
      <c r="E3" s="1">
        <v>1990</v>
      </c>
      <c r="F3" s="1">
        <v>2005</v>
      </c>
      <c r="G3" s="1">
        <v>2010</v>
      </c>
      <c r="H3" s="1">
        <v>2015</v>
      </c>
      <c r="I3" s="1">
        <v>2020</v>
      </c>
      <c r="J3" s="1">
        <v>2025</v>
      </c>
      <c r="K3" s="1">
        <v>2030</v>
      </c>
      <c r="L3" s="1">
        <v>2035</v>
      </c>
      <c r="M3" s="1">
        <v>2040</v>
      </c>
      <c r="N3" s="1">
        <v>2045</v>
      </c>
      <c r="O3" s="1">
        <v>2050</v>
      </c>
      <c r="P3" s="1">
        <v>2055</v>
      </c>
      <c r="Q3" s="1">
        <v>2060</v>
      </c>
      <c r="R3" s="1">
        <v>2065</v>
      </c>
      <c r="S3" s="1">
        <v>2070</v>
      </c>
      <c r="T3" s="1">
        <v>2075</v>
      </c>
      <c r="U3" s="1">
        <v>2080</v>
      </c>
      <c r="V3" s="1">
        <v>2085</v>
      </c>
      <c r="W3" s="1">
        <v>2090</v>
      </c>
      <c r="X3" s="1">
        <v>2095</v>
      </c>
      <c r="Y3" s="1">
        <v>2100</v>
      </c>
    </row>
    <row r="4" spans="1:25" x14ac:dyDescent="0.2">
      <c r="A4" t="s">
        <v>13</v>
      </c>
      <c r="B4" t="s">
        <v>5</v>
      </c>
      <c r="C4" t="s">
        <v>6</v>
      </c>
      <c r="D4" t="s">
        <v>4</v>
      </c>
      <c r="E4">
        <v>1.5307599999999999</v>
      </c>
      <c r="F4">
        <v>1.82043</v>
      </c>
      <c r="G4">
        <v>3.46617</v>
      </c>
      <c r="H4">
        <v>3.5192999999999999</v>
      </c>
      <c r="I4">
        <v>3.5869599999999999</v>
      </c>
      <c r="J4">
        <v>3.68546</v>
      </c>
      <c r="K4">
        <v>3.8057699999999999</v>
      </c>
      <c r="L4">
        <v>3.9260899999999999</v>
      </c>
      <c r="M4">
        <v>4.0007700000000002</v>
      </c>
      <c r="N4">
        <v>4.0498399999999997</v>
      </c>
      <c r="O4">
        <v>4.0865600000000004</v>
      </c>
      <c r="P4">
        <v>4.1114499999999996</v>
      </c>
      <c r="Q4">
        <v>4.1200099999999997</v>
      </c>
      <c r="R4">
        <v>4.11409</v>
      </c>
      <c r="S4">
        <v>4.1036099999999998</v>
      </c>
      <c r="T4">
        <v>4.0801299999999996</v>
      </c>
      <c r="U4">
        <v>4.0583900000000002</v>
      </c>
      <c r="V4">
        <v>4.0304799999999998</v>
      </c>
      <c r="W4">
        <v>4.0049999999999999</v>
      </c>
      <c r="X4">
        <v>3.9770300000000001</v>
      </c>
      <c r="Y4">
        <v>3.9569100000000001</v>
      </c>
    </row>
    <row r="5" spans="1:25" x14ac:dyDescent="0.2">
      <c r="A5" t="s">
        <v>17</v>
      </c>
      <c r="B5" t="s">
        <v>5</v>
      </c>
      <c r="C5" t="s">
        <v>6</v>
      </c>
      <c r="D5" t="s">
        <v>4</v>
      </c>
      <c r="E5">
        <v>1.5307599999999999</v>
      </c>
      <c r="F5">
        <v>1.82043</v>
      </c>
      <c r="G5">
        <v>3.46617</v>
      </c>
      <c r="H5">
        <v>3.5192999999999999</v>
      </c>
      <c r="I5">
        <v>3.5869599999999999</v>
      </c>
      <c r="J5">
        <v>3.6777000000000002</v>
      </c>
      <c r="K5">
        <v>3.7872300000000001</v>
      </c>
      <c r="L5">
        <v>3.91832</v>
      </c>
      <c r="M5">
        <v>4.0045400000000004</v>
      </c>
      <c r="N5">
        <v>4.0660600000000002</v>
      </c>
      <c r="O5">
        <v>4.1180899999999996</v>
      </c>
      <c r="P5">
        <v>4.15977</v>
      </c>
      <c r="Q5">
        <v>4.1862599999999999</v>
      </c>
      <c r="R5">
        <v>4.2033699999999996</v>
      </c>
      <c r="S5">
        <v>4.2101699999999997</v>
      </c>
      <c r="T5">
        <v>4.2031000000000001</v>
      </c>
      <c r="U5">
        <v>4.1876499999999997</v>
      </c>
      <c r="V5">
        <v>4.1565599999999998</v>
      </c>
      <c r="W5">
        <v>4.1571499999999997</v>
      </c>
      <c r="X5">
        <v>4.2745100000000003</v>
      </c>
      <c r="Y5">
        <v>11.1303</v>
      </c>
    </row>
    <row r="6" spans="1:25" x14ac:dyDescent="0.2">
      <c r="A6" t="s">
        <v>19</v>
      </c>
      <c r="B6" t="s">
        <v>5</v>
      </c>
      <c r="C6" t="s">
        <v>6</v>
      </c>
      <c r="D6" t="s">
        <v>4</v>
      </c>
      <c r="E6">
        <v>1.5307599999999999</v>
      </c>
      <c r="F6">
        <v>1.82043</v>
      </c>
      <c r="G6">
        <v>3.46617</v>
      </c>
      <c r="H6">
        <v>3.5192999999999999</v>
      </c>
      <c r="I6">
        <v>3.5869599999999999</v>
      </c>
      <c r="J6">
        <v>3.6777000000000002</v>
      </c>
      <c r="K6">
        <v>3.7872300000000001</v>
      </c>
      <c r="L6">
        <v>3.9054099999999998</v>
      </c>
      <c r="M6">
        <v>3.9866700000000002</v>
      </c>
      <c r="N6">
        <v>4.0527199999999999</v>
      </c>
      <c r="O6">
        <v>4.1132600000000004</v>
      </c>
      <c r="P6">
        <v>4.1657400000000004</v>
      </c>
      <c r="Q6">
        <v>4.21258</v>
      </c>
      <c r="R6">
        <v>4.2614099999999997</v>
      </c>
      <c r="S6">
        <v>4.3066899999999997</v>
      </c>
      <c r="T6">
        <v>4.34816</v>
      </c>
      <c r="U6">
        <v>4.53043</v>
      </c>
      <c r="V6">
        <v>5.4379</v>
      </c>
      <c r="W6">
        <v>5.32165</v>
      </c>
      <c r="X6">
        <v>5.5438099999999997</v>
      </c>
      <c r="Y6">
        <v>5.7581499999999997</v>
      </c>
    </row>
    <row r="7" spans="1:25" x14ac:dyDescent="0.2">
      <c r="A7" t="s">
        <v>20</v>
      </c>
      <c r="B7" t="s">
        <v>5</v>
      </c>
      <c r="C7" t="s">
        <v>6</v>
      </c>
      <c r="D7" t="s">
        <v>4</v>
      </c>
      <c r="E7">
        <v>1.5307599999999999</v>
      </c>
      <c r="F7">
        <v>1.82043</v>
      </c>
      <c r="G7">
        <v>3.46617</v>
      </c>
      <c r="H7">
        <v>3.5192999999999999</v>
      </c>
      <c r="I7">
        <v>3.5869599999999999</v>
      </c>
      <c r="J7">
        <v>3.6777000000000002</v>
      </c>
      <c r="K7">
        <v>3.7872300000000001</v>
      </c>
      <c r="L7">
        <v>3.8968400000000001</v>
      </c>
      <c r="M7">
        <v>3.96915</v>
      </c>
      <c r="N7">
        <v>4.0288399999999998</v>
      </c>
      <c r="O7">
        <v>4.08338</v>
      </c>
      <c r="P7">
        <v>4.1284099999999997</v>
      </c>
      <c r="Q7">
        <v>4.1700600000000003</v>
      </c>
      <c r="R7">
        <v>4.2109500000000004</v>
      </c>
      <c r="S7">
        <v>4.2518200000000004</v>
      </c>
      <c r="T7">
        <v>4.3059000000000003</v>
      </c>
      <c r="U7">
        <v>4.7223100000000002</v>
      </c>
      <c r="V7">
        <v>4.6851000000000003</v>
      </c>
      <c r="W7">
        <v>4.8579299999999996</v>
      </c>
      <c r="X7">
        <v>5.0556700000000001</v>
      </c>
      <c r="Y7">
        <v>5.2441700000000004</v>
      </c>
    </row>
    <row r="8" spans="1:25" x14ac:dyDescent="0.2">
      <c r="A8" t="s">
        <v>21</v>
      </c>
      <c r="B8" t="s">
        <v>5</v>
      </c>
      <c r="C8" t="s">
        <v>6</v>
      </c>
      <c r="D8" t="s">
        <v>4</v>
      </c>
      <c r="E8">
        <v>1.5307599999999999</v>
      </c>
      <c r="F8">
        <v>1.82043</v>
      </c>
      <c r="G8">
        <v>3.46617</v>
      </c>
      <c r="H8">
        <v>3.5192999999999999</v>
      </c>
      <c r="I8">
        <v>3.5869599999999999</v>
      </c>
      <c r="J8">
        <v>3.6777000000000002</v>
      </c>
      <c r="K8">
        <v>3.7872300000000001</v>
      </c>
      <c r="L8">
        <v>3.8942899999999998</v>
      </c>
      <c r="M8">
        <v>3.9636499999999999</v>
      </c>
      <c r="N8">
        <v>4.02034</v>
      </c>
      <c r="O8">
        <v>4.07165</v>
      </c>
      <c r="P8">
        <v>4.1126100000000001</v>
      </c>
      <c r="Q8">
        <v>4.1496399999999998</v>
      </c>
      <c r="R8">
        <v>4.1836200000000003</v>
      </c>
      <c r="S8">
        <v>4.2179200000000003</v>
      </c>
      <c r="T8">
        <v>4.2530900000000003</v>
      </c>
      <c r="U8">
        <v>4.4323600000000001</v>
      </c>
      <c r="V8">
        <v>4.5673300000000001</v>
      </c>
      <c r="W8">
        <v>4.6183399999999999</v>
      </c>
      <c r="X8">
        <v>4.7468000000000004</v>
      </c>
      <c r="Y8">
        <v>4.8700599999999996</v>
      </c>
    </row>
    <row r="11" spans="1:25" s="1" customFormat="1" ht="16" x14ac:dyDescent="0.2">
      <c r="A11" s="1" t="s">
        <v>8</v>
      </c>
      <c r="B11" s="1" t="s">
        <v>9</v>
      </c>
      <c r="C11" s="1" t="s">
        <v>27</v>
      </c>
      <c r="D11" s="1" t="s">
        <v>0</v>
      </c>
      <c r="E11" s="1">
        <v>1990</v>
      </c>
      <c r="F11" s="1">
        <v>2005</v>
      </c>
      <c r="G11" s="1">
        <v>2010</v>
      </c>
      <c r="H11" s="1">
        <v>2015</v>
      </c>
      <c r="I11" s="1">
        <v>2020</v>
      </c>
      <c r="J11" s="1">
        <v>2025</v>
      </c>
      <c r="K11" s="1">
        <v>2030</v>
      </c>
      <c r="L11" s="1">
        <v>2035</v>
      </c>
      <c r="M11" s="1">
        <v>2040</v>
      </c>
      <c r="N11" s="1">
        <v>2045</v>
      </c>
      <c r="O11" s="1">
        <v>2050</v>
      </c>
      <c r="P11" s="1">
        <v>2055</v>
      </c>
      <c r="Q11" s="1">
        <v>2060</v>
      </c>
      <c r="R11" s="1">
        <v>2065</v>
      </c>
      <c r="S11" s="1">
        <v>2070</v>
      </c>
      <c r="T11" s="1">
        <v>2075</v>
      </c>
      <c r="U11" s="1">
        <v>2080</v>
      </c>
      <c r="V11" s="1">
        <v>2085</v>
      </c>
      <c r="W11" s="1">
        <v>2090</v>
      </c>
      <c r="X11" s="1">
        <v>2095</v>
      </c>
      <c r="Y11" s="1">
        <v>2100</v>
      </c>
    </row>
    <row r="12" spans="1:25" x14ac:dyDescent="0.2">
      <c r="A12" t="s">
        <v>13</v>
      </c>
      <c r="B12" t="s">
        <v>5</v>
      </c>
      <c r="C12" t="s">
        <v>6</v>
      </c>
      <c r="D12" t="s">
        <v>29</v>
      </c>
      <c r="E12">
        <v>32.8589297374956</v>
      </c>
      <c r="F12">
        <v>39.076916996804897</v>
      </c>
      <c r="G12">
        <v>74.403980041427204</v>
      </c>
      <c r="H12">
        <v>75.544455972959994</v>
      </c>
      <c r="I12">
        <v>76.996829425388199</v>
      </c>
      <c r="J12">
        <v>79.111206975849001</v>
      </c>
      <c r="K12">
        <v>81.693752794081803</v>
      </c>
      <c r="L12">
        <v>84.276513269934</v>
      </c>
      <c r="M12">
        <v>85.879576371136096</v>
      </c>
      <c r="N12">
        <v>86.932901309218394</v>
      </c>
      <c r="O12">
        <v>87.721124087420705</v>
      </c>
      <c r="P12">
        <v>88.255406901948305</v>
      </c>
      <c r="Q12">
        <v>88.439153824100003</v>
      </c>
      <c r="R12">
        <v>88.312076513452993</v>
      </c>
      <c r="S12">
        <v>88.087115328388805</v>
      </c>
      <c r="T12">
        <v>87.5830992381876</v>
      </c>
      <c r="U12">
        <v>87.116433573750797</v>
      </c>
      <c r="V12">
        <v>86.517324158183698</v>
      </c>
      <c r="W12">
        <v>85.970376544115297</v>
      </c>
      <c r="X12">
        <v>85.369979182832196</v>
      </c>
      <c r="Y12">
        <v>84.938088052727906</v>
      </c>
    </row>
    <row r="13" spans="1:25" x14ac:dyDescent="0.2">
      <c r="A13" t="s">
        <v>17</v>
      </c>
      <c r="B13" t="s">
        <v>5</v>
      </c>
      <c r="C13" t="s">
        <v>6</v>
      </c>
      <c r="D13" t="s">
        <v>29</v>
      </c>
      <c r="E13">
        <v>32.8589297374956</v>
      </c>
      <c r="F13">
        <v>39.076916996804897</v>
      </c>
      <c r="G13">
        <v>74.403980041427204</v>
      </c>
      <c r="H13">
        <v>75.544455972959994</v>
      </c>
      <c r="I13">
        <v>76.996829425388199</v>
      </c>
      <c r="J13">
        <v>78.944632663244207</v>
      </c>
      <c r="K13">
        <v>81.295777567832701</v>
      </c>
      <c r="L13">
        <v>84.109724299709796</v>
      </c>
      <c r="M13">
        <v>85.960502293625893</v>
      </c>
      <c r="N13">
        <v>87.281075967781604</v>
      </c>
      <c r="O13">
        <v>88.397939561187499</v>
      </c>
      <c r="P13">
        <v>89.292632518580405</v>
      </c>
      <c r="Q13">
        <v>89.861260552201799</v>
      </c>
      <c r="R13">
        <v>90.2285397388859</v>
      </c>
      <c r="S13">
        <v>90.374506920034406</v>
      </c>
      <c r="T13">
        <v>90.222743983163795</v>
      </c>
      <c r="U13">
        <v>89.891097961289503</v>
      </c>
      <c r="V13">
        <v>89.223727422773507</v>
      </c>
      <c r="W13">
        <v>89.236392222314294</v>
      </c>
      <c r="X13">
        <v>91.755614042843007</v>
      </c>
      <c r="Y13">
        <v>238.92037004968</v>
      </c>
    </row>
    <row r="14" spans="1:25" x14ac:dyDescent="0.2">
      <c r="A14" t="s">
        <v>19</v>
      </c>
      <c r="B14" t="s">
        <v>5</v>
      </c>
      <c r="C14" t="s">
        <v>6</v>
      </c>
      <c r="D14" t="s">
        <v>29</v>
      </c>
      <c r="E14">
        <v>32.8589297374956</v>
      </c>
      <c r="F14">
        <v>39.076916996804897</v>
      </c>
      <c r="G14">
        <v>74.403980041427204</v>
      </c>
      <c r="H14">
        <v>75.544455972959994</v>
      </c>
      <c r="I14">
        <v>76.996829425388199</v>
      </c>
      <c r="J14">
        <v>78.944632663244207</v>
      </c>
      <c r="K14">
        <v>81.295777567832701</v>
      </c>
      <c r="L14">
        <v>83.832601313146895</v>
      </c>
      <c r="M14">
        <v>85.576909127872199</v>
      </c>
      <c r="N14">
        <v>86.9947227035873</v>
      </c>
      <c r="O14">
        <v>88.294259931048103</v>
      </c>
      <c r="P14">
        <v>89.420783117324106</v>
      </c>
      <c r="Q14">
        <v>90.4262394062944</v>
      </c>
      <c r="R14">
        <v>91.474412561512693</v>
      </c>
      <c r="S14">
        <v>92.446382261866603</v>
      </c>
      <c r="T14">
        <v>93.336567409253504</v>
      </c>
      <c r="U14">
        <v>97.249131836893</v>
      </c>
      <c r="V14">
        <v>116.728666818788</v>
      </c>
      <c r="W14">
        <v>114.23327199400499</v>
      </c>
      <c r="X14">
        <v>119.002105665176</v>
      </c>
      <c r="Y14">
        <v>123.603077078027</v>
      </c>
    </row>
    <row r="15" spans="1:25" x14ac:dyDescent="0.2">
      <c r="A15" t="s">
        <v>20</v>
      </c>
      <c r="B15" t="s">
        <v>5</v>
      </c>
      <c r="C15" t="s">
        <v>6</v>
      </c>
      <c r="D15" t="s">
        <v>29</v>
      </c>
      <c r="E15">
        <v>32.8589297374956</v>
      </c>
      <c r="F15">
        <v>39.076916996804897</v>
      </c>
      <c r="G15">
        <v>74.403980041427204</v>
      </c>
      <c r="H15">
        <v>75.544455972959994</v>
      </c>
      <c r="I15">
        <v>76.996829425388199</v>
      </c>
      <c r="J15">
        <v>78.944632663244207</v>
      </c>
      <c r="K15">
        <v>81.295777567832701</v>
      </c>
      <c r="L15">
        <v>83.648639733375902</v>
      </c>
      <c r="M15">
        <v>85.2008289787953</v>
      </c>
      <c r="N15">
        <v>86.482120308612593</v>
      </c>
      <c r="O15">
        <v>87.652862964471794</v>
      </c>
      <c r="P15">
        <v>88.619466224342304</v>
      </c>
      <c r="Q15">
        <v>89.513515208877294</v>
      </c>
      <c r="R15">
        <v>90.391250214342705</v>
      </c>
      <c r="S15">
        <v>91.268555904569396</v>
      </c>
      <c r="T15">
        <v>92.429424309939094</v>
      </c>
      <c r="U15">
        <v>101.367982236714</v>
      </c>
      <c r="V15">
        <v>100.56924123516499</v>
      </c>
      <c r="W15">
        <v>104.279168870151</v>
      </c>
      <c r="X15">
        <v>108.52380863490301</v>
      </c>
      <c r="Y15">
        <v>112.570104759389</v>
      </c>
    </row>
    <row r="16" spans="1:25" x14ac:dyDescent="0.2">
      <c r="A16" t="s">
        <v>21</v>
      </c>
      <c r="B16" t="s">
        <v>5</v>
      </c>
      <c r="C16" t="s">
        <v>6</v>
      </c>
      <c r="D16" t="s">
        <v>29</v>
      </c>
      <c r="E16">
        <v>32.8589297374956</v>
      </c>
      <c r="F16">
        <v>39.076916996804897</v>
      </c>
      <c r="G16">
        <v>74.403980041427204</v>
      </c>
      <c r="H16">
        <v>75.544455972959994</v>
      </c>
      <c r="I16">
        <v>76.996829425388199</v>
      </c>
      <c r="J16">
        <v>78.944632663244207</v>
      </c>
      <c r="K16">
        <v>81.295777567832701</v>
      </c>
      <c r="L16">
        <v>83.593902040445101</v>
      </c>
      <c r="M16">
        <v>85.082767288160397</v>
      </c>
      <c r="N16">
        <v>86.299661332176896</v>
      </c>
      <c r="O16">
        <v>87.401069576990494</v>
      </c>
      <c r="P16">
        <v>88.280307185791301</v>
      </c>
      <c r="Q16">
        <v>89.075184350192899</v>
      </c>
      <c r="R16">
        <v>89.804590940697096</v>
      </c>
      <c r="S16">
        <v>90.540866575019905</v>
      </c>
      <c r="T16">
        <v>91.295817422225099</v>
      </c>
      <c r="U16">
        <v>95.143984564063601</v>
      </c>
      <c r="V16">
        <v>98.0412184522432</v>
      </c>
      <c r="W16">
        <v>99.136186968476807</v>
      </c>
      <c r="X16">
        <v>101.89367874646901</v>
      </c>
      <c r="Y16">
        <v>104.539548562406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5329B-0902-4507-9589-3DD6D0AEBB4F}">
  <dimension ref="A1:Y44"/>
  <sheetViews>
    <sheetView topLeftCell="A7" workbookViewId="0">
      <selection activeCell="L48" sqref="L48"/>
    </sheetView>
  </sheetViews>
  <sheetFormatPr baseColWidth="10" defaultColWidth="8.83203125" defaultRowHeight="15" x14ac:dyDescent="0.2"/>
  <cols>
    <col min="2" max="2" width="17.5" customWidth="1"/>
    <col min="3" max="3" width="13.83203125" customWidth="1"/>
    <col min="4" max="4" width="13.6640625" customWidth="1"/>
    <col min="6" max="6" width="12.5" customWidth="1"/>
  </cols>
  <sheetData>
    <row r="1" spans="1:25" s="1" customFormat="1" ht="16" x14ac:dyDescent="0.2">
      <c r="A1" s="1" t="s">
        <v>8</v>
      </c>
      <c r="B1" s="1" t="s">
        <v>9</v>
      </c>
      <c r="C1" s="1" t="s">
        <v>28</v>
      </c>
      <c r="D1" s="1" t="s">
        <v>0</v>
      </c>
      <c r="E1" s="1">
        <v>1990</v>
      </c>
      <c r="F1" s="1">
        <v>2005</v>
      </c>
      <c r="G1" s="1">
        <v>2010</v>
      </c>
      <c r="H1" s="1">
        <v>2015</v>
      </c>
      <c r="I1" s="1">
        <v>2020</v>
      </c>
      <c r="J1" s="1">
        <v>2025</v>
      </c>
      <c r="K1" s="1">
        <v>2030</v>
      </c>
      <c r="L1" s="1">
        <v>2035</v>
      </c>
      <c r="M1" s="1">
        <v>2040</v>
      </c>
      <c r="N1" s="1">
        <v>2045</v>
      </c>
      <c r="O1" s="1">
        <v>2050</v>
      </c>
      <c r="P1" s="1">
        <v>2055</v>
      </c>
      <c r="Q1" s="1">
        <v>2060</v>
      </c>
      <c r="R1" s="1">
        <v>2065</v>
      </c>
      <c r="S1" s="1">
        <v>2070</v>
      </c>
      <c r="T1" s="1">
        <v>2075</v>
      </c>
      <c r="U1" s="1">
        <v>2080</v>
      </c>
      <c r="V1" s="1">
        <v>2085</v>
      </c>
      <c r="W1" s="1">
        <v>2090</v>
      </c>
      <c r="X1" s="1">
        <v>2095</v>
      </c>
      <c r="Y1" s="1">
        <v>2100</v>
      </c>
    </row>
    <row r="2" spans="1:25" x14ac:dyDescent="0.2">
      <c r="A2" t="s">
        <v>13</v>
      </c>
      <c r="B2" t="s">
        <v>1</v>
      </c>
      <c r="C2" t="s">
        <v>2</v>
      </c>
      <c r="D2" t="s">
        <v>30</v>
      </c>
      <c r="E2">
        <v>0</v>
      </c>
      <c r="F2">
        <v>0</v>
      </c>
      <c r="G2">
        <v>0</v>
      </c>
      <c r="H2">
        <v>0</v>
      </c>
      <c r="I2">
        <v>0</v>
      </c>
      <c r="J2">
        <v>33.754047594087403</v>
      </c>
      <c r="K2">
        <v>67.508095188174906</v>
      </c>
      <c r="L2">
        <v>127.13949714568901</v>
      </c>
      <c r="M2">
        <v>186.77089910320299</v>
      </c>
      <c r="N2">
        <v>245.50285206186999</v>
      </c>
      <c r="O2">
        <v>304.23435574531402</v>
      </c>
      <c r="P2">
        <v>399.86977561970502</v>
      </c>
      <c r="Q2">
        <v>495.50564476931999</v>
      </c>
      <c r="R2">
        <v>651.44907508887002</v>
      </c>
      <c r="S2">
        <v>807.38801265617701</v>
      </c>
      <c r="T2">
        <v>1061.2195288242499</v>
      </c>
      <c r="U2">
        <v>1315.04655224009</v>
      </c>
      <c r="V2">
        <v>1728.42019327355</v>
      </c>
      <c r="W2">
        <v>2141.7893415547701</v>
      </c>
      <c r="X2">
        <v>2815.2933373995802</v>
      </c>
      <c r="Y2">
        <v>3488.7928404921399</v>
      </c>
    </row>
    <row r="3" spans="1:25" x14ac:dyDescent="0.2">
      <c r="A3" t="s">
        <v>17</v>
      </c>
      <c r="B3" t="s">
        <v>1</v>
      </c>
      <c r="C3" t="s">
        <v>2</v>
      </c>
      <c r="D3" t="s">
        <v>30</v>
      </c>
      <c r="E3">
        <v>0</v>
      </c>
      <c r="F3">
        <v>0</v>
      </c>
      <c r="G3">
        <v>0</v>
      </c>
      <c r="H3">
        <v>0</v>
      </c>
      <c r="I3">
        <v>0</v>
      </c>
      <c r="J3">
        <v>0</v>
      </c>
      <c r="K3">
        <v>0</v>
      </c>
      <c r="L3">
        <v>59.319155676695701</v>
      </c>
      <c r="M3">
        <v>118.638760628616</v>
      </c>
      <c r="N3">
        <v>155.94387959477399</v>
      </c>
      <c r="O3">
        <v>193.24854928570701</v>
      </c>
      <c r="P3">
        <v>254.01571900999701</v>
      </c>
      <c r="Q3">
        <v>314.78243945906303</v>
      </c>
      <c r="R3">
        <v>413.76495975373803</v>
      </c>
      <c r="S3">
        <v>512.74882787408603</v>
      </c>
      <c r="T3">
        <v>673.980227582461</v>
      </c>
      <c r="U3">
        <v>835.21162729083505</v>
      </c>
      <c r="V3">
        <v>1097.8399523487301</v>
      </c>
      <c r="W3">
        <v>1360.4727701588699</v>
      </c>
      <c r="X3">
        <v>1788.26814588913</v>
      </c>
      <c r="Y3">
        <v>2216.06352161938</v>
      </c>
    </row>
    <row r="4" spans="1:25" x14ac:dyDescent="0.2">
      <c r="A4" t="s">
        <v>19</v>
      </c>
      <c r="B4" t="s">
        <v>1</v>
      </c>
      <c r="C4" t="s">
        <v>2</v>
      </c>
      <c r="D4" t="s">
        <v>30</v>
      </c>
      <c r="E4">
        <v>0</v>
      </c>
      <c r="F4">
        <v>0</v>
      </c>
      <c r="G4">
        <v>0</v>
      </c>
      <c r="H4">
        <v>0</v>
      </c>
      <c r="I4">
        <v>0</v>
      </c>
      <c r="J4">
        <v>0</v>
      </c>
      <c r="K4">
        <v>0</v>
      </c>
      <c r="L4">
        <v>19.800412753385601</v>
      </c>
      <c r="M4">
        <v>39.600870434293697</v>
      </c>
      <c r="N4">
        <v>52.053027475721699</v>
      </c>
      <c r="O4">
        <v>64.505588864851504</v>
      </c>
      <c r="P4">
        <v>84.789017411773699</v>
      </c>
      <c r="Q4">
        <v>105.07244595869599</v>
      </c>
      <c r="R4">
        <v>138.11214594630701</v>
      </c>
      <c r="S4">
        <v>171.151845933917</v>
      </c>
      <c r="T4">
        <v>204.85332832677301</v>
      </c>
      <c r="U4">
        <v>238.55481071962899</v>
      </c>
      <c r="V4">
        <v>264.06959997712698</v>
      </c>
      <c r="W4">
        <v>289.58483850984999</v>
      </c>
      <c r="X4">
        <v>334.79225939444802</v>
      </c>
      <c r="Y4">
        <v>379.99923100382199</v>
      </c>
    </row>
    <row r="5" spans="1:25" x14ac:dyDescent="0.2">
      <c r="A5" t="s">
        <v>20</v>
      </c>
      <c r="B5" t="s">
        <v>1</v>
      </c>
      <c r="C5" t="s">
        <v>2</v>
      </c>
      <c r="D5" t="s">
        <v>30</v>
      </c>
      <c r="E5">
        <v>0</v>
      </c>
      <c r="F5">
        <v>0</v>
      </c>
      <c r="G5">
        <v>0</v>
      </c>
      <c r="H5">
        <v>0</v>
      </c>
      <c r="I5">
        <v>0</v>
      </c>
      <c r="J5">
        <v>0</v>
      </c>
      <c r="K5">
        <v>0</v>
      </c>
      <c r="L5">
        <v>3.25672421618428</v>
      </c>
      <c r="M5">
        <v>6.51345741787304</v>
      </c>
      <c r="N5">
        <v>8.5612538897730897</v>
      </c>
      <c r="O5">
        <v>10.609005434150699</v>
      </c>
      <c r="P5">
        <v>13.945278321531701</v>
      </c>
      <c r="Q5">
        <v>17.2815062813903</v>
      </c>
      <c r="R5">
        <v>22.715175625422901</v>
      </c>
      <c r="S5">
        <v>28.1488000419331</v>
      </c>
      <c r="T5">
        <v>37.000016161404403</v>
      </c>
      <c r="U5">
        <v>45.8512322808756</v>
      </c>
      <c r="V5">
        <v>60.269372775877002</v>
      </c>
      <c r="W5">
        <v>74.687513270878398</v>
      </c>
      <c r="X5">
        <v>98.172926340668496</v>
      </c>
      <c r="Y5">
        <v>121.657890135234</v>
      </c>
    </row>
    <row r="6" spans="1:25" x14ac:dyDescent="0.2">
      <c r="A6" t="s">
        <v>21</v>
      </c>
      <c r="B6" t="s">
        <v>1</v>
      </c>
      <c r="C6" t="s">
        <v>23</v>
      </c>
      <c r="D6" t="s">
        <v>30</v>
      </c>
      <c r="E6">
        <v>0</v>
      </c>
      <c r="F6">
        <v>0</v>
      </c>
      <c r="G6">
        <v>0</v>
      </c>
      <c r="H6">
        <v>0</v>
      </c>
      <c r="I6">
        <v>0</v>
      </c>
      <c r="J6">
        <v>0</v>
      </c>
      <c r="K6">
        <v>0</v>
      </c>
      <c r="L6">
        <v>0</v>
      </c>
      <c r="M6">
        <v>0</v>
      </c>
      <c r="N6">
        <v>0</v>
      </c>
      <c r="O6">
        <v>0</v>
      </c>
      <c r="P6">
        <v>0</v>
      </c>
      <c r="Q6">
        <v>0</v>
      </c>
      <c r="R6">
        <v>0</v>
      </c>
      <c r="S6">
        <v>0</v>
      </c>
      <c r="T6">
        <v>0</v>
      </c>
      <c r="U6">
        <v>0</v>
      </c>
      <c r="V6">
        <v>0</v>
      </c>
      <c r="W6">
        <v>0</v>
      </c>
      <c r="X6">
        <v>0</v>
      </c>
      <c r="Y6">
        <v>0</v>
      </c>
    </row>
    <row r="9" spans="1:25" s="1" customFormat="1" ht="16" x14ac:dyDescent="0.2">
      <c r="A9" s="1" t="s">
        <v>8</v>
      </c>
      <c r="B9" s="1" t="s">
        <v>9</v>
      </c>
      <c r="C9" s="1" t="s">
        <v>27</v>
      </c>
      <c r="D9" s="1" t="s">
        <v>0</v>
      </c>
      <c r="E9" s="1">
        <v>1990</v>
      </c>
      <c r="F9" s="1">
        <v>2005</v>
      </c>
      <c r="G9" s="1">
        <v>2010</v>
      </c>
      <c r="H9" s="1">
        <v>2015</v>
      </c>
      <c r="I9" s="1">
        <v>2020</v>
      </c>
      <c r="J9" s="1">
        <v>2025</v>
      </c>
      <c r="K9" s="1">
        <v>2030</v>
      </c>
      <c r="L9" s="1">
        <v>2035</v>
      </c>
      <c r="M9" s="1">
        <v>2040</v>
      </c>
      <c r="N9" s="1">
        <v>2045</v>
      </c>
      <c r="O9" s="1">
        <v>2050</v>
      </c>
      <c r="P9" s="1">
        <v>2055</v>
      </c>
      <c r="Q9" s="1">
        <v>2060</v>
      </c>
      <c r="R9" s="1">
        <v>2065</v>
      </c>
      <c r="S9" s="1">
        <v>2070</v>
      </c>
      <c r="T9" s="1">
        <v>2075</v>
      </c>
      <c r="U9" s="1">
        <v>2080</v>
      </c>
      <c r="V9" s="1">
        <v>2085</v>
      </c>
      <c r="W9" s="1">
        <v>2090</v>
      </c>
      <c r="X9" s="1">
        <v>2095</v>
      </c>
      <c r="Y9" s="1">
        <v>2100</v>
      </c>
    </row>
    <row r="10" spans="1:25" x14ac:dyDescent="0.2">
      <c r="A10" t="s">
        <v>13</v>
      </c>
      <c r="B10" t="s">
        <v>5</v>
      </c>
      <c r="C10" t="s">
        <v>6</v>
      </c>
      <c r="D10" t="s">
        <v>29</v>
      </c>
      <c r="E10">
        <v>32.8589297374956</v>
      </c>
      <c r="F10">
        <v>39.076916996804897</v>
      </c>
      <c r="G10">
        <v>74.403980041427204</v>
      </c>
      <c r="H10">
        <v>75.544455972959994</v>
      </c>
      <c r="I10">
        <v>76.996829425388199</v>
      </c>
      <c r="J10">
        <v>79.111206975849001</v>
      </c>
      <c r="K10">
        <v>81.693752794081803</v>
      </c>
      <c r="L10">
        <v>84.276513269934</v>
      </c>
      <c r="M10">
        <v>85.879576371136096</v>
      </c>
      <c r="N10">
        <v>86.932901309218394</v>
      </c>
      <c r="O10">
        <v>87.721124087420705</v>
      </c>
      <c r="P10">
        <v>88.255406901948305</v>
      </c>
      <c r="Q10">
        <v>88.439153824100003</v>
      </c>
      <c r="R10">
        <v>88.312076513452993</v>
      </c>
      <c r="S10">
        <v>88.087115328388805</v>
      </c>
      <c r="T10">
        <v>87.5830992381876</v>
      </c>
      <c r="U10">
        <v>87.116433573750797</v>
      </c>
      <c r="V10">
        <v>86.517324158183698</v>
      </c>
      <c r="W10">
        <v>85.970376544115297</v>
      </c>
      <c r="X10">
        <v>85.369979182832196</v>
      </c>
      <c r="Y10">
        <v>84.938088052727906</v>
      </c>
    </row>
    <row r="11" spans="1:25" x14ac:dyDescent="0.2">
      <c r="A11" t="s">
        <v>17</v>
      </c>
      <c r="B11" t="s">
        <v>5</v>
      </c>
      <c r="C11" t="s">
        <v>6</v>
      </c>
      <c r="D11" t="s">
        <v>29</v>
      </c>
      <c r="E11">
        <v>32.8589297374956</v>
      </c>
      <c r="F11">
        <v>39.076916996804897</v>
      </c>
      <c r="G11">
        <v>74.403980041427204</v>
      </c>
      <c r="H11">
        <v>75.544455972959994</v>
      </c>
      <c r="I11">
        <v>76.996829425388199</v>
      </c>
      <c r="J11">
        <v>78.944632663244207</v>
      </c>
      <c r="K11">
        <v>81.295777567832701</v>
      </c>
      <c r="L11">
        <v>84.109724299709796</v>
      </c>
      <c r="M11">
        <v>85.960502293625893</v>
      </c>
      <c r="N11">
        <v>87.281075967781604</v>
      </c>
      <c r="O11">
        <v>88.397939561187499</v>
      </c>
      <c r="P11">
        <v>89.292632518580405</v>
      </c>
      <c r="Q11">
        <v>89.861260552201799</v>
      </c>
      <c r="R11">
        <v>90.2285397388859</v>
      </c>
      <c r="S11">
        <v>90.374506920034406</v>
      </c>
      <c r="T11">
        <v>90.222743983163795</v>
      </c>
      <c r="U11">
        <v>89.891097961289503</v>
      </c>
      <c r="V11">
        <v>89.223727422773507</v>
      </c>
      <c r="W11">
        <v>89.236392222314294</v>
      </c>
      <c r="X11">
        <v>91.755614042843007</v>
      </c>
      <c r="Y11">
        <v>238.92037004968</v>
      </c>
    </row>
    <row r="12" spans="1:25" x14ac:dyDescent="0.2">
      <c r="A12" t="s">
        <v>19</v>
      </c>
      <c r="B12" t="s">
        <v>5</v>
      </c>
      <c r="C12" t="s">
        <v>6</v>
      </c>
      <c r="D12" t="s">
        <v>29</v>
      </c>
      <c r="E12">
        <v>32.8589297374956</v>
      </c>
      <c r="F12">
        <v>39.076916996804897</v>
      </c>
      <c r="G12">
        <v>74.403980041427204</v>
      </c>
      <c r="H12">
        <v>75.544455972959994</v>
      </c>
      <c r="I12">
        <v>76.996829425388199</v>
      </c>
      <c r="J12">
        <v>78.944632663244207</v>
      </c>
      <c r="K12">
        <v>81.295777567832701</v>
      </c>
      <c r="L12">
        <v>83.832601313146895</v>
      </c>
      <c r="M12">
        <v>85.576909127872199</v>
      </c>
      <c r="N12">
        <v>86.9947227035873</v>
      </c>
      <c r="O12">
        <v>88.294259931048103</v>
      </c>
      <c r="P12">
        <v>89.420783117324106</v>
      </c>
      <c r="Q12">
        <v>90.4262394062944</v>
      </c>
      <c r="R12">
        <v>91.474412561512693</v>
      </c>
      <c r="S12">
        <v>92.446382261866603</v>
      </c>
      <c r="T12">
        <v>93.336567409253504</v>
      </c>
      <c r="U12">
        <v>97.249131836893</v>
      </c>
      <c r="V12">
        <v>116.728666818788</v>
      </c>
      <c r="W12">
        <v>114.23327199400499</v>
      </c>
      <c r="X12">
        <v>119.002105665176</v>
      </c>
      <c r="Y12">
        <v>123.603077078027</v>
      </c>
    </row>
    <row r="13" spans="1:25" x14ac:dyDescent="0.2">
      <c r="A13" t="s">
        <v>20</v>
      </c>
      <c r="B13" t="s">
        <v>5</v>
      </c>
      <c r="C13" t="s">
        <v>6</v>
      </c>
      <c r="D13" t="s">
        <v>29</v>
      </c>
      <c r="E13">
        <v>32.8589297374956</v>
      </c>
      <c r="F13">
        <v>39.076916996804897</v>
      </c>
      <c r="G13">
        <v>74.403980041427204</v>
      </c>
      <c r="H13">
        <v>75.544455972959994</v>
      </c>
      <c r="I13">
        <v>76.996829425388199</v>
      </c>
      <c r="J13">
        <v>78.944632663244207</v>
      </c>
      <c r="K13">
        <v>81.295777567832701</v>
      </c>
      <c r="L13">
        <v>83.648639733375902</v>
      </c>
      <c r="M13">
        <v>85.2008289787953</v>
      </c>
      <c r="N13">
        <v>86.482120308612593</v>
      </c>
      <c r="O13">
        <v>87.652862964471794</v>
      </c>
      <c r="P13">
        <v>88.619466224342304</v>
      </c>
      <c r="Q13">
        <v>89.513515208877294</v>
      </c>
      <c r="R13">
        <v>90.391250214342705</v>
      </c>
      <c r="S13">
        <v>91.268555904569396</v>
      </c>
      <c r="T13">
        <v>92.429424309939094</v>
      </c>
      <c r="U13">
        <v>101.367982236714</v>
      </c>
      <c r="V13">
        <v>100.56924123516499</v>
      </c>
      <c r="W13">
        <v>104.279168870151</v>
      </c>
      <c r="X13">
        <v>108.52380863490301</v>
      </c>
      <c r="Y13">
        <v>112.570104759389</v>
      </c>
    </row>
    <row r="14" spans="1:25" x14ac:dyDescent="0.2">
      <c r="A14" t="s">
        <v>21</v>
      </c>
      <c r="B14" t="s">
        <v>5</v>
      </c>
      <c r="C14" t="s">
        <v>6</v>
      </c>
      <c r="D14" t="s">
        <v>29</v>
      </c>
      <c r="E14">
        <v>32.8589297374956</v>
      </c>
      <c r="F14">
        <v>39.076916996804897</v>
      </c>
      <c r="G14">
        <v>74.403980041427204</v>
      </c>
      <c r="H14">
        <v>75.544455972959994</v>
      </c>
      <c r="I14">
        <v>76.996829425388199</v>
      </c>
      <c r="J14">
        <v>78.944632663244207</v>
      </c>
      <c r="K14">
        <v>81.295777567832701</v>
      </c>
      <c r="L14">
        <v>83.593902040445101</v>
      </c>
      <c r="M14">
        <v>85.082767288160397</v>
      </c>
      <c r="N14">
        <v>86.299661332176896</v>
      </c>
      <c r="O14">
        <v>87.401069576990494</v>
      </c>
      <c r="P14">
        <v>88.280307185791301</v>
      </c>
      <c r="Q14">
        <v>89.075184350192899</v>
      </c>
      <c r="R14">
        <v>89.804590940697096</v>
      </c>
      <c r="S14">
        <v>90.540866575019905</v>
      </c>
      <c r="T14">
        <v>91.295817422225099</v>
      </c>
      <c r="U14">
        <v>95.143984564063601</v>
      </c>
      <c r="V14">
        <v>98.0412184522432</v>
      </c>
      <c r="W14">
        <v>99.136186968476807</v>
      </c>
      <c r="X14">
        <v>101.89367874646901</v>
      </c>
      <c r="Y14">
        <v>104.539548562406</v>
      </c>
    </row>
    <row r="18" spans="1:25" s="32" customFormat="1" ht="16" x14ac:dyDescent="0.2">
      <c r="A18" s="32" t="s">
        <v>35</v>
      </c>
    </row>
    <row r="19" spans="1:25" s="1" customFormat="1" ht="16" x14ac:dyDescent="0.2">
      <c r="A19" s="1" t="s">
        <v>8</v>
      </c>
      <c r="B19" s="1" t="s">
        <v>9</v>
      </c>
      <c r="C19" s="1" t="s">
        <v>28</v>
      </c>
      <c r="D19" s="1" t="s">
        <v>0</v>
      </c>
      <c r="E19" s="1">
        <v>1990</v>
      </c>
      <c r="F19" s="1">
        <v>2005</v>
      </c>
      <c r="G19" s="1">
        <v>2010</v>
      </c>
      <c r="H19" s="1">
        <v>2015</v>
      </c>
      <c r="I19" s="1">
        <v>2020</v>
      </c>
      <c r="J19" s="1">
        <v>2025</v>
      </c>
      <c r="K19" s="1">
        <v>2030</v>
      </c>
      <c r="L19" s="1">
        <v>2035</v>
      </c>
      <c r="M19" s="1">
        <v>2040</v>
      </c>
      <c r="N19" s="1">
        <v>2045</v>
      </c>
      <c r="O19" s="1">
        <v>2050</v>
      </c>
      <c r="P19" s="1">
        <v>2055</v>
      </c>
      <c r="Q19" s="1">
        <v>2060</v>
      </c>
      <c r="R19" s="1">
        <v>2065</v>
      </c>
      <c r="S19" s="1">
        <v>2070</v>
      </c>
      <c r="T19" s="1">
        <v>2075</v>
      </c>
      <c r="U19" s="1">
        <v>2080</v>
      </c>
      <c r="V19" s="1">
        <v>2085</v>
      </c>
      <c r="W19" s="1">
        <v>2090</v>
      </c>
      <c r="X19" s="1">
        <v>2095</v>
      </c>
      <c r="Y19" s="1">
        <v>2100</v>
      </c>
    </row>
    <row r="20" spans="1:25" x14ac:dyDescent="0.2">
      <c r="A20" t="s">
        <v>13</v>
      </c>
      <c r="B20" t="s">
        <v>1</v>
      </c>
      <c r="C20" t="s">
        <v>2</v>
      </c>
      <c r="D20" t="s">
        <v>30</v>
      </c>
      <c r="E20">
        <f t="shared" ref="E20:Y20" si="0">E2*$A$28</f>
        <v>0</v>
      </c>
      <c r="F20">
        <f t="shared" si="0"/>
        <v>0</v>
      </c>
      <c r="G20">
        <f t="shared" si="0"/>
        <v>0</v>
      </c>
      <c r="H20">
        <f t="shared" si="0"/>
        <v>0</v>
      </c>
      <c r="I20">
        <f t="shared" si="0"/>
        <v>0</v>
      </c>
      <c r="J20">
        <f t="shared" si="0"/>
        <v>14.514240465457583</v>
      </c>
      <c r="K20">
        <f t="shared" si="0"/>
        <v>29.028480930915208</v>
      </c>
      <c r="L20">
        <f t="shared" si="0"/>
        <v>54.669983772646269</v>
      </c>
      <c r="M20">
        <f t="shared" si="0"/>
        <v>80.311486614377287</v>
      </c>
      <c r="N20">
        <f t="shared" si="0"/>
        <v>105.56622638660409</v>
      </c>
      <c r="O20">
        <f t="shared" si="0"/>
        <v>130.82077297048502</v>
      </c>
      <c r="P20">
        <f t="shared" si="0"/>
        <v>171.94400351647315</v>
      </c>
      <c r="Q20">
        <f t="shared" si="0"/>
        <v>213.06742725080758</v>
      </c>
      <c r="R20">
        <f t="shared" si="0"/>
        <v>280.12310228821411</v>
      </c>
      <c r="S20">
        <f t="shared" si="0"/>
        <v>347.17684544215609</v>
      </c>
      <c r="T20">
        <f t="shared" si="0"/>
        <v>456.32439739442742</v>
      </c>
      <c r="U20">
        <f t="shared" si="0"/>
        <v>565.47001746323872</v>
      </c>
      <c r="V20">
        <f t="shared" si="0"/>
        <v>743.22068310762654</v>
      </c>
      <c r="W20">
        <f t="shared" si="0"/>
        <v>920.96941686855109</v>
      </c>
      <c r="X20">
        <f t="shared" si="0"/>
        <v>1210.5761350818195</v>
      </c>
      <c r="Y20">
        <f t="shared" si="0"/>
        <v>1500.1809214116201</v>
      </c>
    </row>
    <row r="21" spans="1:25" x14ac:dyDescent="0.2">
      <c r="A21" t="s">
        <v>17</v>
      </c>
      <c r="B21" t="s">
        <v>1</v>
      </c>
      <c r="C21" t="s">
        <v>2</v>
      </c>
      <c r="D21" t="s">
        <v>30</v>
      </c>
      <c r="E21">
        <f t="shared" ref="E21:Y21" si="1">E3*$A$28</f>
        <v>0</v>
      </c>
      <c r="F21">
        <f t="shared" si="1"/>
        <v>0</v>
      </c>
      <c r="G21">
        <f t="shared" si="1"/>
        <v>0</v>
      </c>
      <c r="H21">
        <f t="shared" si="1"/>
        <v>0</v>
      </c>
      <c r="I21">
        <f t="shared" si="1"/>
        <v>0</v>
      </c>
      <c r="J21">
        <f t="shared" si="1"/>
        <v>0</v>
      </c>
      <c r="K21">
        <f t="shared" si="1"/>
        <v>0</v>
      </c>
      <c r="L21">
        <f t="shared" si="1"/>
        <v>25.507236940979151</v>
      </c>
      <c r="M21">
        <f t="shared" si="1"/>
        <v>51.014667070304881</v>
      </c>
      <c r="N21">
        <f t="shared" si="1"/>
        <v>67.055868225752818</v>
      </c>
      <c r="O21">
        <f t="shared" si="1"/>
        <v>83.096876192854012</v>
      </c>
      <c r="P21">
        <f t="shared" si="1"/>
        <v>109.22675917429872</v>
      </c>
      <c r="Q21">
        <f t="shared" si="1"/>
        <v>135.35644896739711</v>
      </c>
      <c r="R21">
        <f t="shared" si="1"/>
        <v>177.91893269410735</v>
      </c>
      <c r="S21">
        <f t="shared" si="1"/>
        <v>220.481995985857</v>
      </c>
      <c r="T21">
        <f t="shared" si="1"/>
        <v>289.81149786045825</v>
      </c>
      <c r="U21">
        <f t="shared" si="1"/>
        <v>359.14099973505904</v>
      </c>
      <c r="V21">
        <f t="shared" si="1"/>
        <v>472.07117950995394</v>
      </c>
      <c r="W21">
        <f t="shared" si="1"/>
        <v>585.00329116831404</v>
      </c>
      <c r="X21">
        <f t="shared" si="1"/>
        <v>768.95530273232589</v>
      </c>
      <c r="Y21">
        <f t="shared" si="1"/>
        <v>952.90731429633342</v>
      </c>
    </row>
    <row r="22" spans="1:25" x14ac:dyDescent="0.2">
      <c r="A22" t="s">
        <v>19</v>
      </c>
      <c r="B22" t="s">
        <v>1</v>
      </c>
      <c r="C22" t="s">
        <v>2</v>
      </c>
      <c r="D22" t="s">
        <v>30</v>
      </c>
      <c r="E22">
        <f t="shared" ref="E22:Y22" si="2">E4*$A$28</f>
        <v>0</v>
      </c>
      <c r="F22">
        <f t="shared" si="2"/>
        <v>0</v>
      </c>
      <c r="G22">
        <f t="shared" si="2"/>
        <v>0</v>
      </c>
      <c r="H22">
        <f t="shared" si="2"/>
        <v>0</v>
      </c>
      <c r="I22">
        <f t="shared" si="2"/>
        <v>0</v>
      </c>
      <c r="J22">
        <f t="shared" si="2"/>
        <v>0</v>
      </c>
      <c r="K22">
        <f t="shared" si="2"/>
        <v>0</v>
      </c>
      <c r="L22">
        <f t="shared" si="2"/>
        <v>8.5141774839558089</v>
      </c>
      <c r="M22">
        <f t="shared" si="2"/>
        <v>17.028374286746288</v>
      </c>
      <c r="N22">
        <f t="shared" si="2"/>
        <v>22.382801814560331</v>
      </c>
      <c r="O22">
        <f t="shared" si="2"/>
        <v>27.737403211886146</v>
      </c>
      <c r="P22">
        <f t="shared" si="2"/>
        <v>36.459277487062693</v>
      </c>
      <c r="Q22">
        <f t="shared" si="2"/>
        <v>45.181151762239274</v>
      </c>
      <c r="R22">
        <f t="shared" si="2"/>
        <v>59.388222756912015</v>
      </c>
      <c r="S22">
        <f t="shared" si="2"/>
        <v>73.595293751584308</v>
      </c>
      <c r="T22">
        <f t="shared" si="2"/>
        <v>88.086931180512394</v>
      </c>
      <c r="U22">
        <f t="shared" si="2"/>
        <v>102.57856860944047</v>
      </c>
      <c r="V22">
        <f t="shared" si="2"/>
        <v>113.5499279901646</v>
      </c>
      <c r="W22">
        <f t="shared" si="2"/>
        <v>124.5214805592355</v>
      </c>
      <c r="X22">
        <f t="shared" si="2"/>
        <v>143.96067153961266</v>
      </c>
      <c r="Y22">
        <f t="shared" si="2"/>
        <v>163.39966933164345</v>
      </c>
    </row>
    <row r="23" spans="1:25" x14ac:dyDescent="0.2">
      <c r="A23" t="s">
        <v>20</v>
      </c>
      <c r="B23" t="s">
        <v>1</v>
      </c>
      <c r="C23" t="s">
        <v>2</v>
      </c>
      <c r="D23" t="s">
        <v>30</v>
      </c>
      <c r="E23">
        <f t="shared" ref="E23:Y23" si="3">E5*$A$28</f>
        <v>0</v>
      </c>
      <c r="F23">
        <f t="shared" si="3"/>
        <v>0</v>
      </c>
      <c r="G23">
        <f t="shared" si="3"/>
        <v>0</v>
      </c>
      <c r="H23">
        <f t="shared" si="3"/>
        <v>0</v>
      </c>
      <c r="I23">
        <f t="shared" si="3"/>
        <v>0</v>
      </c>
      <c r="J23">
        <f t="shared" si="3"/>
        <v>0</v>
      </c>
      <c r="K23">
        <f t="shared" si="3"/>
        <v>0</v>
      </c>
      <c r="L23">
        <f t="shared" si="3"/>
        <v>1.4003914129592403</v>
      </c>
      <c r="M23">
        <f t="shared" si="3"/>
        <v>2.800786689685407</v>
      </c>
      <c r="N23">
        <f t="shared" si="3"/>
        <v>3.6813391726024287</v>
      </c>
      <c r="O23">
        <f t="shared" si="3"/>
        <v>4.5618723366848002</v>
      </c>
      <c r="P23">
        <f t="shared" si="3"/>
        <v>5.9964696782586309</v>
      </c>
      <c r="Q23">
        <f t="shared" si="3"/>
        <v>7.4310477009978291</v>
      </c>
      <c r="R23">
        <f t="shared" si="3"/>
        <v>9.7675255189318477</v>
      </c>
      <c r="S23">
        <f t="shared" si="3"/>
        <v>12.103984018031232</v>
      </c>
      <c r="T23">
        <f t="shared" si="3"/>
        <v>15.910006949403893</v>
      </c>
      <c r="U23">
        <f t="shared" si="3"/>
        <v>19.716029880776507</v>
      </c>
      <c r="V23">
        <f t="shared" si="3"/>
        <v>25.91583029362711</v>
      </c>
      <c r="W23">
        <f t="shared" si="3"/>
        <v>32.11563070647771</v>
      </c>
      <c r="X23">
        <f t="shared" si="3"/>
        <v>42.214358326487449</v>
      </c>
      <c r="Y23">
        <f t="shared" si="3"/>
        <v>52.312892758150618</v>
      </c>
    </row>
    <row r="24" spans="1:25" x14ac:dyDescent="0.2">
      <c r="A24" t="s">
        <v>21</v>
      </c>
      <c r="B24" t="s">
        <v>1</v>
      </c>
      <c r="C24" t="s">
        <v>23</v>
      </c>
      <c r="D24" t="s">
        <v>30</v>
      </c>
      <c r="E24">
        <f t="shared" ref="E24:Y24" si="4">E6*$A$28</f>
        <v>0</v>
      </c>
      <c r="F24">
        <f t="shared" si="4"/>
        <v>0</v>
      </c>
      <c r="G24">
        <f t="shared" si="4"/>
        <v>0</v>
      </c>
      <c r="H24">
        <f t="shared" si="4"/>
        <v>0</v>
      </c>
      <c r="I24">
        <f t="shared" si="4"/>
        <v>0</v>
      </c>
      <c r="J24">
        <f t="shared" si="4"/>
        <v>0</v>
      </c>
      <c r="K24">
        <f t="shared" si="4"/>
        <v>0</v>
      </c>
      <c r="L24">
        <f t="shared" si="4"/>
        <v>0</v>
      </c>
      <c r="M24">
        <f t="shared" si="4"/>
        <v>0</v>
      </c>
      <c r="N24">
        <f t="shared" si="4"/>
        <v>0</v>
      </c>
      <c r="O24">
        <f t="shared" si="4"/>
        <v>0</v>
      </c>
      <c r="P24">
        <f t="shared" si="4"/>
        <v>0</v>
      </c>
      <c r="Q24">
        <f t="shared" si="4"/>
        <v>0</v>
      </c>
      <c r="R24">
        <f t="shared" si="4"/>
        <v>0</v>
      </c>
      <c r="S24">
        <f t="shared" si="4"/>
        <v>0</v>
      </c>
      <c r="T24">
        <f t="shared" si="4"/>
        <v>0</v>
      </c>
      <c r="U24">
        <f t="shared" si="4"/>
        <v>0</v>
      </c>
      <c r="V24">
        <f t="shared" si="4"/>
        <v>0</v>
      </c>
      <c r="W24">
        <f t="shared" si="4"/>
        <v>0</v>
      </c>
      <c r="X24">
        <f t="shared" si="4"/>
        <v>0</v>
      </c>
      <c r="Y24">
        <f t="shared" si="4"/>
        <v>0</v>
      </c>
    </row>
    <row r="28" spans="1:25" x14ac:dyDescent="0.2">
      <c r="A28" s="2">
        <v>0.43</v>
      </c>
      <c r="B28" s="2" t="s">
        <v>34</v>
      </c>
      <c r="C28" s="2" t="s">
        <v>32</v>
      </c>
      <c r="D28" s="2">
        <v>1</v>
      </c>
      <c r="E28" s="2" t="s">
        <v>33</v>
      </c>
      <c r="F28" s="14" t="s">
        <v>37</v>
      </c>
    </row>
    <row r="30" spans="1:25" ht="19" x14ac:dyDescent="0.25">
      <c r="A30" s="33" t="s">
        <v>44</v>
      </c>
      <c r="B30" s="33"/>
      <c r="C30" s="33"/>
      <c r="D30" s="33"/>
      <c r="E30" s="33"/>
      <c r="F30" s="33"/>
      <c r="G30" s="33"/>
      <c r="H30" s="33"/>
      <c r="I30" s="33"/>
      <c r="J30" s="33"/>
      <c r="K30" s="33"/>
      <c r="L30" s="33"/>
      <c r="M30" s="33"/>
      <c r="N30" s="33"/>
      <c r="O30" s="33"/>
      <c r="P30" s="33"/>
      <c r="Q30" s="33"/>
      <c r="R30" s="33"/>
      <c r="S30" s="33"/>
      <c r="T30" s="33"/>
      <c r="U30" s="33"/>
      <c r="V30" s="33"/>
      <c r="W30" s="33"/>
      <c r="X30" s="33"/>
      <c r="Y30" s="33"/>
    </row>
    <row r="31" spans="1:25" s="31" customFormat="1" ht="17" thickBot="1" x14ac:dyDescent="0.25">
      <c r="A31" s="31" t="s">
        <v>36</v>
      </c>
    </row>
    <row r="32" spans="1:25" s="3" customFormat="1" ht="16" x14ac:dyDescent="0.2">
      <c r="A32" s="11" t="s">
        <v>8</v>
      </c>
      <c r="B32" s="12" t="s">
        <v>9</v>
      </c>
      <c r="C32" s="12" t="s">
        <v>27</v>
      </c>
      <c r="D32" s="12" t="s">
        <v>0</v>
      </c>
      <c r="E32" s="12">
        <v>1990</v>
      </c>
      <c r="F32" s="12">
        <v>2005</v>
      </c>
      <c r="G32" s="12">
        <v>2010</v>
      </c>
      <c r="H32" s="12">
        <v>2015</v>
      </c>
      <c r="I32" s="12">
        <v>2020</v>
      </c>
      <c r="J32" s="12">
        <v>2025</v>
      </c>
      <c r="K32" s="12">
        <v>2030</v>
      </c>
      <c r="L32" s="12">
        <v>2035</v>
      </c>
      <c r="M32" s="12">
        <v>2040</v>
      </c>
      <c r="N32" s="12">
        <v>2045</v>
      </c>
      <c r="O32" s="12">
        <v>2050</v>
      </c>
      <c r="P32" s="12">
        <v>2055</v>
      </c>
      <c r="Q32" s="12">
        <v>2060</v>
      </c>
      <c r="R32" s="12">
        <v>2065</v>
      </c>
      <c r="S32" s="12">
        <v>2070</v>
      </c>
      <c r="T32" s="12">
        <v>2075</v>
      </c>
      <c r="U32" s="12">
        <v>2080</v>
      </c>
      <c r="V32" s="12">
        <v>2085</v>
      </c>
      <c r="W32" s="12">
        <v>2090</v>
      </c>
      <c r="X32" s="12">
        <v>2095</v>
      </c>
      <c r="Y32" s="13">
        <v>2100</v>
      </c>
    </row>
    <row r="33" spans="1:25" s="4" customFormat="1" x14ac:dyDescent="0.2">
      <c r="A33" s="6" t="s">
        <v>13</v>
      </c>
      <c r="B33" s="5" t="s">
        <v>5</v>
      </c>
      <c r="C33" s="5" t="s">
        <v>6</v>
      </c>
      <c r="D33" s="5" t="s">
        <v>29</v>
      </c>
      <c r="E33" s="5">
        <f t="shared" ref="E33:Y33" si="5">E20+E10</f>
        <v>32.8589297374956</v>
      </c>
      <c r="F33" s="5">
        <f t="shared" si="5"/>
        <v>39.076916996804897</v>
      </c>
      <c r="G33" s="5">
        <f t="shared" si="5"/>
        <v>74.403980041427204</v>
      </c>
      <c r="H33" s="5">
        <f t="shared" si="5"/>
        <v>75.544455972959994</v>
      </c>
      <c r="I33" s="5">
        <f t="shared" si="5"/>
        <v>76.996829425388199</v>
      </c>
      <c r="J33" s="5">
        <f t="shared" si="5"/>
        <v>93.625447441306591</v>
      </c>
      <c r="K33" s="5">
        <f t="shared" si="5"/>
        <v>110.72223372499701</v>
      </c>
      <c r="L33" s="5">
        <f t="shared" si="5"/>
        <v>138.94649704258026</v>
      </c>
      <c r="M33" s="5">
        <f t="shared" si="5"/>
        <v>166.19106298551338</v>
      </c>
      <c r="N33" s="5">
        <f t="shared" si="5"/>
        <v>192.49912769582249</v>
      </c>
      <c r="O33" s="5">
        <f t="shared" si="5"/>
        <v>218.54189705790571</v>
      </c>
      <c r="P33" s="5">
        <f t="shared" si="5"/>
        <v>260.19941041842145</v>
      </c>
      <c r="Q33" s="5">
        <f t="shared" si="5"/>
        <v>301.50658107490756</v>
      </c>
      <c r="R33" s="5">
        <f t="shared" si="5"/>
        <v>368.43517880166712</v>
      </c>
      <c r="S33" s="5">
        <f t="shared" si="5"/>
        <v>435.26396077054488</v>
      </c>
      <c r="T33" s="5">
        <f t="shared" si="5"/>
        <v>543.90749663261499</v>
      </c>
      <c r="U33" s="5">
        <f t="shared" si="5"/>
        <v>652.5864510369895</v>
      </c>
      <c r="V33" s="5">
        <f t="shared" si="5"/>
        <v>829.73800726581021</v>
      </c>
      <c r="W33" s="5">
        <f t="shared" si="5"/>
        <v>1006.9397934126664</v>
      </c>
      <c r="X33" s="5">
        <f t="shared" si="5"/>
        <v>1295.9461142646517</v>
      </c>
      <c r="Y33" s="7">
        <f t="shared" si="5"/>
        <v>1585.119009464348</v>
      </c>
    </row>
    <row r="34" spans="1:25" s="4" customFormat="1" x14ac:dyDescent="0.2">
      <c r="A34" s="6" t="s">
        <v>17</v>
      </c>
      <c r="B34" s="5" t="s">
        <v>5</v>
      </c>
      <c r="C34" s="5" t="s">
        <v>6</v>
      </c>
      <c r="D34" s="5" t="s">
        <v>29</v>
      </c>
      <c r="E34" s="5">
        <f>E21+E11</f>
        <v>32.8589297374956</v>
      </c>
      <c r="F34" s="5">
        <f t="shared" ref="E34:Y34" si="6">F21+F11</f>
        <v>39.076916996804897</v>
      </c>
      <c r="G34" s="5">
        <f t="shared" si="6"/>
        <v>74.403980041427204</v>
      </c>
      <c r="H34" s="5">
        <f t="shared" si="6"/>
        <v>75.544455972959994</v>
      </c>
      <c r="I34" s="5">
        <f t="shared" si="6"/>
        <v>76.996829425388199</v>
      </c>
      <c r="J34" s="5">
        <f t="shared" si="6"/>
        <v>78.944632663244207</v>
      </c>
      <c r="K34" s="5">
        <f t="shared" si="6"/>
        <v>81.295777567832701</v>
      </c>
      <c r="L34" s="5">
        <f t="shared" si="6"/>
        <v>109.61696124068895</v>
      </c>
      <c r="M34" s="5">
        <f t="shared" si="6"/>
        <v>136.97516936393077</v>
      </c>
      <c r="N34" s="5">
        <f t="shared" si="6"/>
        <v>154.33694419353441</v>
      </c>
      <c r="O34" s="5">
        <f t="shared" si="6"/>
        <v>171.4948157540415</v>
      </c>
      <c r="P34" s="5">
        <f t="shared" si="6"/>
        <v>198.51939169287914</v>
      </c>
      <c r="Q34" s="5">
        <f t="shared" si="6"/>
        <v>225.21770951959891</v>
      </c>
      <c r="R34" s="5">
        <f t="shared" si="6"/>
        <v>268.14747243299325</v>
      </c>
      <c r="S34" s="5">
        <f t="shared" si="6"/>
        <v>310.85650290589138</v>
      </c>
      <c r="T34" s="5">
        <f t="shared" si="6"/>
        <v>380.03424184362206</v>
      </c>
      <c r="U34" s="5">
        <f t="shared" si="6"/>
        <v>449.03209769634856</v>
      </c>
      <c r="V34" s="5">
        <f t="shared" si="6"/>
        <v>561.29490693272749</v>
      </c>
      <c r="W34" s="5">
        <f t="shared" si="6"/>
        <v>674.23968339062833</v>
      </c>
      <c r="X34" s="5">
        <f t="shared" si="6"/>
        <v>860.71091677516893</v>
      </c>
      <c r="Y34" s="7">
        <f t="shared" si="6"/>
        <v>1191.8276843460135</v>
      </c>
    </row>
    <row r="35" spans="1:25" s="4" customFormat="1" x14ac:dyDescent="0.2">
      <c r="A35" s="6" t="s">
        <v>19</v>
      </c>
      <c r="B35" s="5" t="s">
        <v>5</v>
      </c>
      <c r="C35" s="5" t="s">
        <v>6</v>
      </c>
      <c r="D35" s="5" t="s">
        <v>29</v>
      </c>
      <c r="E35" s="5">
        <f t="shared" ref="E35:Y35" si="7">E22+E12</f>
        <v>32.8589297374956</v>
      </c>
      <c r="F35" s="5">
        <f t="shared" si="7"/>
        <v>39.076916996804897</v>
      </c>
      <c r="G35" s="5">
        <f t="shared" si="7"/>
        <v>74.403980041427204</v>
      </c>
      <c r="H35" s="5">
        <f t="shared" si="7"/>
        <v>75.544455972959994</v>
      </c>
      <c r="I35" s="5">
        <f t="shared" si="7"/>
        <v>76.996829425388199</v>
      </c>
      <c r="J35" s="5">
        <f t="shared" si="7"/>
        <v>78.944632663244207</v>
      </c>
      <c r="K35" s="5">
        <f t="shared" si="7"/>
        <v>81.295777567832701</v>
      </c>
      <c r="L35" s="5">
        <f t="shared" si="7"/>
        <v>92.346778797102701</v>
      </c>
      <c r="M35" s="5">
        <f t="shared" si="7"/>
        <v>102.60528341461848</v>
      </c>
      <c r="N35" s="5">
        <f t="shared" si="7"/>
        <v>109.37752451814762</v>
      </c>
      <c r="O35" s="5">
        <f t="shared" si="7"/>
        <v>116.03166314293425</v>
      </c>
      <c r="P35" s="5">
        <f t="shared" si="7"/>
        <v>125.8800606043868</v>
      </c>
      <c r="Q35" s="5">
        <f t="shared" si="7"/>
        <v>135.60739116853367</v>
      </c>
      <c r="R35" s="5">
        <f t="shared" si="7"/>
        <v>150.86263531842471</v>
      </c>
      <c r="S35" s="5">
        <f t="shared" si="7"/>
        <v>166.04167601345091</v>
      </c>
      <c r="T35" s="5">
        <f t="shared" si="7"/>
        <v>181.4234985897659</v>
      </c>
      <c r="U35" s="5">
        <f t="shared" si="7"/>
        <v>199.82770044633347</v>
      </c>
      <c r="V35" s="5">
        <f t="shared" si="7"/>
        <v>230.27859480895262</v>
      </c>
      <c r="W35" s="5">
        <f t="shared" si="7"/>
        <v>238.75475255324051</v>
      </c>
      <c r="X35" s="5">
        <f t="shared" si="7"/>
        <v>262.96277720478867</v>
      </c>
      <c r="Y35" s="7">
        <f t="shared" si="7"/>
        <v>287.00274640967046</v>
      </c>
    </row>
    <row r="36" spans="1:25" s="4" customFormat="1" x14ac:dyDescent="0.2">
      <c r="A36" s="6" t="s">
        <v>20</v>
      </c>
      <c r="B36" s="5" t="s">
        <v>5</v>
      </c>
      <c r="C36" s="5" t="s">
        <v>6</v>
      </c>
      <c r="D36" s="5" t="s">
        <v>29</v>
      </c>
      <c r="E36" s="5">
        <f t="shared" ref="E36:Y36" si="8">E23+E13</f>
        <v>32.8589297374956</v>
      </c>
      <c r="F36" s="5">
        <f t="shared" si="8"/>
        <v>39.076916996804897</v>
      </c>
      <c r="G36" s="5">
        <f t="shared" si="8"/>
        <v>74.403980041427204</v>
      </c>
      <c r="H36" s="5">
        <f t="shared" si="8"/>
        <v>75.544455972959994</v>
      </c>
      <c r="I36" s="5">
        <f t="shared" si="8"/>
        <v>76.996829425388199</v>
      </c>
      <c r="J36" s="5">
        <f t="shared" si="8"/>
        <v>78.944632663244207</v>
      </c>
      <c r="K36" s="5">
        <f t="shared" si="8"/>
        <v>81.295777567832701</v>
      </c>
      <c r="L36" s="5">
        <f t="shared" si="8"/>
        <v>85.049031146335139</v>
      </c>
      <c r="M36" s="5">
        <f t="shared" si="8"/>
        <v>88.00161566848071</v>
      </c>
      <c r="N36" s="5">
        <f t="shared" si="8"/>
        <v>90.163459481215028</v>
      </c>
      <c r="O36" s="5">
        <f t="shared" si="8"/>
        <v>92.214735301156594</v>
      </c>
      <c r="P36" s="5">
        <f t="shared" si="8"/>
        <v>94.615935902600938</v>
      </c>
      <c r="Q36" s="5">
        <f t="shared" si="8"/>
        <v>96.944562909875117</v>
      </c>
      <c r="R36" s="5">
        <f t="shared" si="8"/>
        <v>100.15877573327455</v>
      </c>
      <c r="S36" s="5">
        <f t="shared" si="8"/>
        <v>103.37253992260062</v>
      </c>
      <c r="T36" s="5">
        <f t="shared" si="8"/>
        <v>108.33943125934299</v>
      </c>
      <c r="U36" s="5">
        <f t="shared" si="8"/>
        <v>121.0840121174905</v>
      </c>
      <c r="V36" s="5">
        <f t="shared" si="8"/>
        <v>126.4850715287921</v>
      </c>
      <c r="W36" s="5">
        <f t="shared" si="8"/>
        <v>136.39479957662871</v>
      </c>
      <c r="X36" s="5">
        <f t="shared" si="8"/>
        <v>150.73816696139045</v>
      </c>
      <c r="Y36" s="7">
        <f t="shared" si="8"/>
        <v>164.88299751753962</v>
      </c>
    </row>
    <row r="37" spans="1:25" s="4" customFormat="1" ht="16" thickBot="1" x14ac:dyDescent="0.25">
      <c r="A37" s="8" t="s">
        <v>21</v>
      </c>
      <c r="B37" s="9" t="s">
        <v>5</v>
      </c>
      <c r="C37" s="9" t="s">
        <v>6</v>
      </c>
      <c r="D37" s="9" t="s">
        <v>29</v>
      </c>
      <c r="E37" s="9">
        <f t="shared" ref="E37:Y37" si="9">E24+E14</f>
        <v>32.8589297374956</v>
      </c>
      <c r="F37" s="9">
        <f t="shared" si="9"/>
        <v>39.076916996804897</v>
      </c>
      <c r="G37" s="9">
        <f t="shared" si="9"/>
        <v>74.403980041427204</v>
      </c>
      <c r="H37" s="9">
        <f t="shared" si="9"/>
        <v>75.544455972959994</v>
      </c>
      <c r="I37" s="9">
        <f t="shared" si="9"/>
        <v>76.996829425388199</v>
      </c>
      <c r="J37" s="9">
        <f t="shared" si="9"/>
        <v>78.944632663244207</v>
      </c>
      <c r="K37" s="9">
        <f t="shared" si="9"/>
        <v>81.295777567832701</v>
      </c>
      <c r="L37" s="9">
        <f t="shared" si="9"/>
        <v>83.593902040445101</v>
      </c>
      <c r="M37" s="9">
        <f t="shared" si="9"/>
        <v>85.082767288160397</v>
      </c>
      <c r="N37" s="9">
        <f t="shared" si="9"/>
        <v>86.299661332176896</v>
      </c>
      <c r="O37" s="9">
        <f t="shared" si="9"/>
        <v>87.401069576990494</v>
      </c>
      <c r="P37" s="9">
        <f t="shared" si="9"/>
        <v>88.280307185791301</v>
      </c>
      <c r="Q37" s="9">
        <f t="shared" si="9"/>
        <v>89.075184350192899</v>
      </c>
      <c r="R37" s="9">
        <f t="shared" si="9"/>
        <v>89.804590940697096</v>
      </c>
      <c r="S37" s="9">
        <f t="shared" si="9"/>
        <v>90.540866575019905</v>
      </c>
      <c r="T37" s="9">
        <f t="shared" si="9"/>
        <v>91.295817422225099</v>
      </c>
      <c r="U37" s="9">
        <f t="shared" si="9"/>
        <v>95.143984564063601</v>
      </c>
      <c r="V37" s="9">
        <f t="shared" si="9"/>
        <v>98.0412184522432</v>
      </c>
      <c r="W37" s="9">
        <f t="shared" si="9"/>
        <v>99.136186968476807</v>
      </c>
      <c r="X37" s="9">
        <f t="shared" si="9"/>
        <v>101.89367874646901</v>
      </c>
      <c r="Y37" s="10">
        <f t="shared" si="9"/>
        <v>104.539548562406</v>
      </c>
    </row>
    <row r="38" spans="1:25" ht="16" x14ac:dyDescent="0.2">
      <c r="A38" s="34" t="s">
        <v>59</v>
      </c>
      <c r="B38" s="32"/>
      <c r="C38" s="32"/>
      <c r="D38" s="32"/>
    </row>
    <row r="39" spans="1:25" ht="16" x14ac:dyDescent="0.2">
      <c r="A39" s="1" t="s">
        <v>8</v>
      </c>
      <c r="B39" s="1" t="s">
        <v>9</v>
      </c>
      <c r="C39" s="1" t="s">
        <v>28</v>
      </c>
      <c r="D39" s="1" t="s">
        <v>0</v>
      </c>
    </row>
    <row r="40" spans="1:25" x14ac:dyDescent="0.2">
      <c r="A40" t="s">
        <v>13</v>
      </c>
      <c r="B40" t="s">
        <v>1</v>
      </c>
      <c r="C40" t="s">
        <v>2</v>
      </c>
      <c r="D40" t="s">
        <v>30</v>
      </c>
      <c r="E40">
        <f>1*E20/0.43</f>
        <v>0</v>
      </c>
      <c r="F40">
        <f t="shared" ref="F40:Y40" si="10">1*F20/0.43</f>
        <v>0</v>
      </c>
      <c r="G40">
        <f t="shared" si="10"/>
        <v>0</v>
      </c>
      <c r="H40">
        <f t="shared" si="10"/>
        <v>0</v>
      </c>
      <c r="I40">
        <f t="shared" si="10"/>
        <v>0</v>
      </c>
      <c r="J40">
        <f t="shared" si="10"/>
        <v>33.754047594087403</v>
      </c>
      <c r="K40">
        <f t="shared" si="10"/>
        <v>67.508095188174906</v>
      </c>
      <c r="L40">
        <f t="shared" si="10"/>
        <v>127.13949714568901</v>
      </c>
      <c r="M40">
        <f t="shared" si="10"/>
        <v>186.77089910320299</v>
      </c>
      <c r="N40">
        <f t="shared" si="10"/>
        <v>245.50285206186996</v>
      </c>
      <c r="O40">
        <f t="shared" si="10"/>
        <v>304.23435574531402</v>
      </c>
      <c r="P40">
        <f t="shared" si="10"/>
        <v>399.86977561970502</v>
      </c>
      <c r="Q40">
        <f t="shared" si="10"/>
        <v>495.50564476931999</v>
      </c>
      <c r="R40">
        <f t="shared" si="10"/>
        <v>651.44907508887002</v>
      </c>
      <c r="S40">
        <f t="shared" si="10"/>
        <v>807.38801265617701</v>
      </c>
      <c r="T40">
        <f t="shared" si="10"/>
        <v>1061.2195288242499</v>
      </c>
      <c r="U40">
        <f>1*U20/0.43</f>
        <v>1315.04655224009</v>
      </c>
      <c r="V40">
        <f t="shared" si="10"/>
        <v>1728.42019327355</v>
      </c>
      <c r="W40">
        <f t="shared" si="10"/>
        <v>2141.7893415547701</v>
      </c>
      <c r="X40">
        <f t="shared" si="10"/>
        <v>2815.2933373995802</v>
      </c>
      <c r="Y40">
        <f t="shared" si="10"/>
        <v>3488.7928404921399</v>
      </c>
    </row>
    <row r="41" spans="1:25" x14ac:dyDescent="0.2">
      <c r="A41" t="s">
        <v>17</v>
      </c>
      <c r="B41" t="s">
        <v>1</v>
      </c>
      <c r="C41" t="s">
        <v>2</v>
      </c>
      <c r="D41" t="s">
        <v>30</v>
      </c>
      <c r="E41">
        <f t="shared" ref="E41:Y41" si="11">1*E21/0.43</f>
        <v>0</v>
      </c>
      <c r="F41">
        <f t="shared" si="11"/>
        <v>0</v>
      </c>
      <c r="G41">
        <f t="shared" si="11"/>
        <v>0</v>
      </c>
      <c r="H41">
        <f t="shared" si="11"/>
        <v>0</v>
      </c>
      <c r="I41">
        <f t="shared" si="11"/>
        <v>0</v>
      </c>
      <c r="J41">
        <f t="shared" si="11"/>
        <v>0</v>
      </c>
      <c r="K41">
        <f t="shared" si="11"/>
        <v>0</v>
      </c>
      <c r="L41">
        <f t="shared" si="11"/>
        <v>59.319155676695701</v>
      </c>
      <c r="M41">
        <f t="shared" si="11"/>
        <v>118.638760628616</v>
      </c>
      <c r="N41">
        <f t="shared" si="11"/>
        <v>155.94387959477399</v>
      </c>
      <c r="O41">
        <f t="shared" si="11"/>
        <v>193.24854928570701</v>
      </c>
      <c r="P41">
        <f t="shared" si="11"/>
        <v>254.01571900999704</v>
      </c>
      <c r="Q41">
        <f t="shared" si="11"/>
        <v>314.78243945906308</v>
      </c>
      <c r="R41">
        <f t="shared" si="11"/>
        <v>413.76495975373803</v>
      </c>
      <c r="S41">
        <f t="shared" si="11"/>
        <v>512.74882787408603</v>
      </c>
      <c r="T41">
        <f t="shared" si="11"/>
        <v>673.980227582461</v>
      </c>
      <c r="U41">
        <f t="shared" si="11"/>
        <v>835.21162729083494</v>
      </c>
      <c r="V41">
        <f t="shared" si="11"/>
        <v>1097.8399523487301</v>
      </c>
      <c r="W41">
        <f t="shared" si="11"/>
        <v>1360.4727701588699</v>
      </c>
      <c r="X41">
        <f t="shared" si="11"/>
        <v>1788.26814588913</v>
      </c>
      <c r="Y41">
        <f t="shared" si="11"/>
        <v>2216.06352161938</v>
      </c>
    </row>
    <row r="42" spans="1:25" x14ac:dyDescent="0.2">
      <c r="A42" t="s">
        <v>19</v>
      </c>
      <c r="B42" t="s">
        <v>1</v>
      </c>
      <c r="C42" t="s">
        <v>2</v>
      </c>
      <c r="D42" t="s">
        <v>30</v>
      </c>
      <c r="E42">
        <f t="shared" ref="E42:Y42" si="12">1*E22/0.43</f>
        <v>0</v>
      </c>
      <c r="F42">
        <f t="shared" si="12"/>
        <v>0</v>
      </c>
      <c r="G42">
        <f t="shared" si="12"/>
        <v>0</v>
      </c>
      <c r="H42">
        <f t="shared" si="12"/>
        <v>0</v>
      </c>
      <c r="I42">
        <f t="shared" si="12"/>
        <v>0</v>
      </c>
      <c r="J42">
        <f t="shared" si="12"/>
        <v>0</v>
      </c>
      <c r="K42">
        <f t="shared" si="12"/>
        <v>0</v>
      </c>
      <c r="L42">
        <f t="shared" si="12"/>
        <v>19.800412753385601</v>
      </c>
      <c r="M42">
        <f t="shared" si="12"/>
        <v>39.600870434293697</v>
      </c>
      <c r="N42">
        <f t="shared" si="12"/>
        <v>52.053027475721699</v>
      </c>
      <c r="O42">
        <f t="shared" si="12"/>
        <v>64.505588864851504</v>
      </c>
      <c r="P42">
        <f t="shared" si="12"/>
        <v>84.789017411773699</v>
      </c>
      <c r="Q42">
        <f t="shared" si="12"/>
        <v>105.07244595869599</v>
      </c>
      <c r="R42">
        <f t="shared" si="12"/>
        <v>138.11214594630701</v>
      </c>
      <c r="S42">
        <f t="shared" si="12"/>
        <v>171.151845933917</v>
      </c>
      <c r="T42">
        <f t="shared" si="12"/>
        <v>204.85332832677301</v>
      </c>
      <c r="U42">
        <f t="shared" si="12"/>
        <v>238.55481071962899</v>
      </c>
      <c r="V42">
        <f t="shared" si="12"/>
        <v>264.06959997712698</v>
      </c>
      <c r="W42">
        <f t="shared" si="12"/>
        <v>289.58483850984999</v>
      </c>
      <c r="X42">
        <f t="shared" si="12"/>
        <v>334.79225939444808</v>
      </c>
      <c r="Y42">
        <f t="shared" si="12"/>
        <v>379.99923100382199</v>
      </c>
    </row>
    <row r="43" spans="1:25" x14ac:dyDescent="0.2">
      <c r="A43" t="s">
        <v>20</v>
      </c>
      <c r="B43" t="s">
        <v>1</v>
      </c>
      <c r="C43" t="s">
        <v>2</v>
      </c>
      <c r="D43" t="s">
        <v>30</v>
      </c>
      <c r="E43">
        <f t="shared" ref="E43:Y43" si="13">1*E23/0.43</f>
        <v>0</v>
      </c>
      <c r="F43">
        <f t="shared" si="13"/>
        <v>0</v>
      </c>
      <c r="G43">
        <f t="shared" si="13"/>
        <v>0</v>
      </c>
      <c r="H43">
        <f t="shared" si="13"/>
        <v>0</v>
      </c>
      <c r="I43">
        <f t="shared" si="13"/>
        <v>0</v>
      </c>
      <c r="J43">
        <f t="shared" si="13"/>
        <v>0</v>
      </c>
      <c r="K43">
        <f t="shared" si="13"/>
        <v>0</v>
      </c>
      <c r="L43">
        <f t="shared" si="13"/>
        <v>3.25672421618428</v>
      </c>
      <c r="M43">
        <f t="shared" si="13"/>
        <v>6.51345741787304</v>
      </c>
      <c r="N43">
        <f t="shared" si="13"/>
        <v>8.5612538897730897</v>
      </c>
      <c r="O43">
        <f t="shared" si="13"/>
        <v>10.609005434150697</v>
      </c>
      <c r="P43">
        <f t="shared" si="13"/>
        <v>13.945278321531699</v>
      </c>
      <c r="Q43">
        <f t="shared" si="13"/>
        <v>17.2815062813903</v>
      </c>
      <c r="R43">
        <f t="shared" si="13"/>
        <v>22.715175625422901</v>
      </c>
      <c r="S43">
        <f t="shared" si="13"/>
        <v>28.1488000419331</v>
      </c>
      <c r="T43">
        <f t="shared" si="13"/>
        <v>37.000016161404403</v>
      </c>
      <c r="U43">
        <f t="shared" si="13"/>
        <v>45.8512322808756</v>
      </c>
      <c r="V43">
        <f t="shared" si="13"/>
        <v>60.269372775877002</v>
      </c>
      <c r="W43">
        <f t="shared" si="13"/>
        <v>74.687513270878398</v>
      </c>
      <c r="X43">
        <f t="shared" si="13"/>
        <v>98.172926340668482</v>
      </c>
      <c r="Y43">
        <f t="shared" si="13"/>
        <v>121.657890135234</v>
      </c>
    </row>
    <row r="44" spans="1:25" x14ac:dyDescent="0.2">
      <c r="A44" t="s">
        <v>21</v>
      </c>
      <c r="B44" t="s">
        <v>1</v>
      </c>
      <c r="C44" t="s">
        <v>23</v>
      </c>
      <c r="D44" t="s">
        <v>30</v>
      </c>
      <c r="E44">
        <f t="shared" ref="E44:Y44" si="14">1*E24/0.43</f>
        <v>0</v>
      </c>
      <c r="F44">
        <f t="shared" si="14"/>
        <v>0</v>
      </c>
      <c r="G44">
        <f t="shared" si="14"/>
        <v>0</v>
      </c>
      <c r="H44">
        <f t="shared" si="14"/>
        <v>0</v>
      </c>
      <c r="I44">
        <f t="shared" si="14"/>
        <v>0</v>
      </c>
      <c r="J44">
        <f t="shared" si="14"/>
        <v>0</v>
      </c>
      <c r="K44">
        <f t="shared" si="14"/>
        <v>0</v>
      </c>
      <c r="L44">
        <f t="shared" si="14"/>
        <v>0</v>
      </c>
      <c r="M44">
        <f t="shared" si="14"/>
        <v>0</v>
      </c>
      <c r="N44">
        <f t="shared" si="14"/>
        <v>0</v>
      </c>
      <c r="O44">
        <f t="shared" si="14"/>
        <v>0</v>
      </c>
      <c r="P44">
        <f t="shared" si="14"/>
        <v>0</v>
      </c>
      <c r="Q44">
        <f t="shared" si="14"/>
        <v>0</v>
      </c>
      <c r="R44">
        <f t="shared" si="14"/>
        <v>0</v>
      </c>
      <c r="S44">
        <f t="shared" si="14"/>
        <v>0</v>
      </c>
      <c r="T44">
        <f t="shared" si="14"/>
        <v>0</v>
      </c>
      <c r="U44">
        <f t="shared" si="14"/>
        <v>0</v>
      </c>
      <c r="V44">
        <f t="shared" si="14"/>
        <v>0</v>
      </c>
      <c r="W44">
        <f t="shared" si="14"/>
        <v>0</v>
      </c>
      <c r="X44">
        <f t="shared" si="14"/>
        <v>0</v>
      </c>
      <c r="Y44">
        <f t="shared" si="14"/>
        <v>0</v>
      </c>
    </row>
  </sheetData>
  <mergeCells count="1">
    <mergeCell ref="A30:Y30"/>
  </mergeCells>
  <hyperlinks>
    <hyperlink ref="F28" r:id="rId1" xr:uid="{BA77700E-AA5C-4409-A106-D12E9DBAF5C6}"/>
  </hyperlinks>
  <pageMargins left="0.7" right="0.7" top="0.75" bottom="0.75" header="0.3" footer="0.3"/>
  <pageSetup orientation="portrait" horizontalDpi="4294967295" verticalDpi="4294967295"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Notes</vt:lpstr>
      <vt:lpstr>1.CO2_prices_IIASA($2005_tCO2)</vt:lpstr>
      <vt:lpstr>2.CO2_Prices_GCAM($1990_tC)</vt:lpstr>
      <vt:lpstr>3.USA_oil_price</vt:lpstr>
      <vt:lpstr>4.Oil_price_taxed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Bergero, Maria Candelaria</dc:creator>
  <cp:lastModifiedBy>Irina Tsiryapkina</cp:lastModifiedBy>
  <dcterms:created xsi:type="dcterms:W3CDTF">2019-11-11T18:11:22Z</dcterms:created>
  <dcterms:modified xsi:type="dcterms:W3CDTF">2019-11-15T22:34:00Z</dcterms:modified>
</cp:coreProperties>
</file>