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itsiryap/Documents/GitHub/work /bsm - carbon pricing/from GCAM guys/"/>
    </mc:Choice>
  </mc:AlternateContent>
  <xr:revisionPtr revIDLastSave="0" documentId="13_ncr:1_{298E38C0-C400-D947-A960-50D6FE668819}" xr6:coauthVersionLast="45" xr6:coauthVersionMax="45" xr10:uidLastSave="{00000000-0000-0000-0000-000000000000}"/>
  <bookViews>
    <workbookView xWindow="0" yWindow="460" windowWidth="33600" windowHeight="19160" activeTab="2" xr2:uid="{4BD267EA-F212-4A26-B769-97BC53AA0D92}"/>
  </bookViews>
  <sheets>
    <sheet name="Notes" sheetId="7" r:id="rId1"/>
    <sheet name="1.CO2_prices_IIASA($2005_tCO2)" sheetId="5" r:id="rId2"/>
    <sheet name="2.CO2_Prices_GCAM($1990_tC)" sheetId="1" r:id="rId3"/>
    <sheet name="3.USA_oil_price" sheetId="4" r:id="rId4"/>
    <sheet name="4.Oil_price_taxed" sheetId="6" r:id="rId5"/>
    <sheet name="Carbon and Oil prices for BSM"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2" i="6" l="1"/>
  <c r="DG10" i="8" l="1"/>
  <c r="DH10" i="8" s="1"/>
  <c r="DI10" i="8" s="1"/>
  <c r="DJ10" i="8" s="1"/>
  <c r="DG11" i="8"/>
  <c r="DH11" i="8" s="1"/>
  <c r="DI11" i="8" s="1"/>
  <c r="DJ11" i="8" s="1"/>
  <c r="DG12" i="8"/>
  <c r="DH12" i="8"/>
  <c r="DI12" i="8"/>
  <c r="DJ12" i="8"/>
  <c r="DG13" i="8"/>
  <c r="DH13" i="8" s="1"/>
  <c r="DI13" i="8" s="1"/>
  <c r="DJ13" i="8" s="1"/>
  <c r="DH9" i="8"/>
  <c r="DI9" i="8" s="1"/>
  <c r="DJ9" i="8" s="1"/>
  <c r="DG9" i="8"/>
  <c r="DB10" i="8"/>
  <c r="DC10" i="8" s="1"/>
  <c r="DD10" i="8" s="1"/>
  <c r="DE10" i="8" s="1"/>
  <c r="DB11" i="8"/>
  <c r="DC11" i="8"/>
  <c r="DD11" i="8" s="1"/>
  <c r="DE11" i="8" s="1"/>
  <c r="DB12" i="8"/>
  <c r="DC12" i="8"/>
  <c r="DD12" i="8"/>
  <c r="DE12" i="8"/>
  <c r="DB13" i="8"/>
  <c r="DC13" i="8" s="1"/>
  <c r="DD13" i="8" s="1"/>
  <c r="DE13" i="8" s="1"/>
  <c r="DE9" i="8"/>
  <c r="DC9" i="8"/>
  <c r="DD9" i="8"/>
  <c r="DB9" i="8"/>
  <c r="CW10" i="8"/>
  <c r="CX10" i="8" s="1"/>
  <c r="CY10" i="8" s="1"/>
  <c r="CZ10" i="8" s="1"/>
  <c r="CW11" i="8"/>
  <c r="CX11" i="8"/>
  <c r="CY11" i="8"/>
  <c r="CZ11" i="8" s="1"/>
  <c r="CW12" i="8"/>
  <c r="CX12" i="8"/>
  <c r="CY12" i="8" s="1"/>
  <c r="CZ12" i="8" s="1"/>
  <c r="CW13" i="8"/>
  <c r="CX13" i="8" s="1"/>
  <c r="CY13" i="8" s="1"/>
  <c r="CZ13" i="8" s="1"/>
  <c r="CX9" i="8"/>
  <c r="CY9" i="8"/>
  <c r="CZ9" i="8"/>
  <c r="CW9" i="8"/>
  <c r="CR10" i="8"/>
  <c r="CS10" i="8" s="1"/>
  <c r="CT10" i="8" s="1"/>
  <c r="CU10" i="8" s="1"/>
  <c r="CR11" i="8"/>
  <c r="CS11" i="8"/>
  <c r="CT11" i="8"/>
  <c r="CU11" i="8"/>
  <c r="CR12" i="8"/>
  <c r="CS12" i="8"/>
  <c r="CT12" i="8"/>
  <c r="CU12" i="8"/>
  <c r="CR13" i="8"/>
  <c r="CS13" i="8" s="1"/>
  <c r="CT13" i="8" s="1"/>
  <c r="CU13" i="8" s="1"/>
  <c r="CS9" i="8"/>
  <c r="CT9" i="8" s="1"/>
  <c r="CU9" i="8" s="1"/>
  <c r="CR9" i="8"/>
  <c r="CM10" i="8"/>
  <c r="CN10" i="8" s="1"/>
  <c r="CO10" i="8" s="1"/>
  <c r="CP10" i="8" s="1"/>
  <c r="CM11" i="8"/>
  <c r="CN11" i="8"/>
  <c r="CO11" i="8"/>
  <c r="CP11" i="8" s="1"/>
  <c r="CM12" i="8"/>
  <c r="CN12" i="8"/>
  <c r="CO12" i="8" s="1"/>
  <c r="CP12" i="8" s="1"/>
  <c r="CM13" i="8"/>
  <c r="CN13" i="8" s="1"/>
  <c r="CO13" i="8" s="1"/>
  <c r="CP13" i="8" s="1"/>
  <c r="CN9" i="8"/>
  <c r="CO9" i="8" s="1"/>
  <c r="CP9" i="8" s="1"/>
  <c r="CM9" i="8"/>
  <c r="CH10" i="8"/>
  <c r="CI10" i="8" s="1"/>
  <c r="CJ10" i="8" s="1"/>
  <c r="CK10" i="8" s="1"/>
  <c r="CH11" i="8"/>
  <c r="CI11" i="8" s="1"/>
  <c r="CJ11" i="8" s="1"/>
  <c r="CK11" i="8" s="1"/>
  <c r="CH12" i="8"/>
  <c r="CI12" i="8"/>
  <c r="CJ12" i="8"/>
  <c r="CK12" i="8" s="1"/>
  <c r="CH13" i="8"/>
  <c r="CI13" i="8" s="1"/>
  <c r="CJ13" i="8" s="1"/>
  <c r="CK13" i="8" s="1"/>
  <c r="CI9" i="8"/>
  <c r="CJ9" i="8" s="1"/>
  <c r="CK9" i="8" s="1"/>
  <c r="CH9" i="8"/>
  <c r="CC10" i="8"/>
  <c r="CD10" i="8" s="1"/>
  <c r="CE10" i="8" s="1"/>
  <c r="CF10" i="8" s="1"/>
  <c r="CC11" i="8"/>
  <c r="CD11" i="8" s="1"/>
  <c r="CE11" i="8" s="1"/>
  <c r="CF11" i="8" s="1"/>
  <c r="CC12" i="8"/>
  <c r="CD12" i="8"/>
  <c r="CE12" i="8"/>
  <c r="CF12" i="8" s="1"/>
  <c r="CC13" i="8"/>
  <c r="CD13" i="8" s="1"/>
  <c r="CE13" i="8" s="1"/>
  <c r="CF13" i="8" s="1"/>
  <c r="CD9" i="8"/>
  <c r="CE9" i="8" s="1"/>
  <c r="CF9" i="8" s="1"/>
  <c r="CC9" i="8"/>
  <c r="BX10" i="8"/>
  <c r="BY10" i="8" s="1"/>
  <c r="BZ10" i="8" s="1"/>
  <c r="CA10" i="8" s="1"/>
  <c r="BX11" i="8"/>
  <c r="BY11" i="8" s="1"/>
  <c r="BZ11" i="8" s="1"/>
  <c r="CA11" i="8" s="1"/>
  <c r="BX12" i="8"/>
  <c r="BY12" i="8"/>
  <c r="BZ12" i="8" s="1"/>
  <c r="CA12" i="8" s="1"/>
  <c r="BX13" i="8"/>
  <c r="BY13" i="8" s="1"/>
  <c r="BZ13" i="8" s="1"/>
  <c r="CA13" i="8" s="1"/>
  <c r="BY9" i="8"/>
  <c r="BZ9" i="8" s="1"/>
  <c r="CA9" i="8" s="1"/>
  <c r="BX9" i="8"/>
  <c r="BS10" i="8"/>
  <c r="BT10" i="8" s="1"/>
  <c r="BU10" i="8" s="1"/>
  <c r="BV10" i="8" s="1"/>
  <c r="BS11" i="8"/>
  <c r="BT11" i="8" s="1"/>
  <c r="BU11" i="8" s="1"/>
  <c r="BV11" i="8" s="1"/>
  <c r="BS12" i="8"/>
  <c r="BT12" i="8" s="1"/>
  <c r="BU12" i="8" s="1"/>
  <c r="BV12" i="8" s="1"/>
  <c r="BS13" i="8"/>
  <c r="BT13" i="8" s="1"/>
  <c r="BU13" i="8" s="1"/>
  <c r="BV13" i="8" s="1"/>
  <c r="BT9" i="8"/>
  <c r="BU9" i="8" s="1"/>
  <c r="BV9" i="8" s="1"/>
  <c r="BS9" i="8"/>
  <c r="BN10" i="8"/>
  <c r="BO10" i="8" s="1"/>
  <c r="BP10" i="8" s="1"/>
  <c r="BQ10" i="8" s="1"/>
  <c r="BN11" i="8"/>
  <c r="BO11" i="8" s="1"/>
  <c r="BP11" i="8" s="1"/>
  <c r="BQ11" i="8" s="1"/>
  <c r="BN12" i="8"/>
  <c r="BO12" i="8"/>
  <c r="BP12" i="8" s="1"/>
  <c r="BQ12" i="8" s="1"/>
  <c r="BN13" i="8"/>
  <c r="BO13" i="8" s="1"/>
  <c r="BP13" i="8" s="1"/>
  <c r="BQ13" i="8" s="1"/>
  <c r="BO9" i="8"/>
  <c r="BP9" i="8" s="1"/>
  <c r="BQ9" i="8" s="1"/>
  <c r="BN9" i="8"/>
  <c r="BI10" i="8"/>
  <c r="BJ10" i="8" s="1"/>
  <c r="BK10" i="8" s="1"/>
  <c r="BL10" i="8" s="1"/>
  <c r="BI11" i="8"/>
  <c r="BJ11" i="8" s="1"/>
  <c r="BK11" i="8" s="1"/>
  <c r="BL11" i="8" s="1"/>
  <c r="BI12" i="8"/>
  <c r="BJ12" i="8"/>
  <c r="BK12" i="8" s="1"/>
  <c r="BL12" i="8" s="1"/>
  <c r="BI13" i="8"/>
  <c r="BJ13" i="8" s="1"/>
  <c r="BK13" i="8" s="1"/>
  <c r="BL13" i="8" s="1"/>
  <c r="BJ9" i="8"/>
  <c r="BK9" i="8" s="1"/>
  <c r="BL9" i="8" s="1"/>
  <c r="BI9" i="8"/>
  <c r="BD10" i="8"/>
  <c r="BE10" i="8" s="1"/>
  <c r="BF10" i="8" s="1"/>
  <c r="BG10" i="8" s="1"/>
  <c r="BD11" i="8"/>
  <c r="BE11" i="8"/>
  <c r="BF11" i="8"/>
  <c r="BG11" i="8" s="1"/>
  <c r="BD12" i="8"/>
  <c r="BE12" i="8"/>
  <c r="BF12" i="8"/>
  <c r="BG12" i="8" s="1"/>
  <c r="BD13" i="8"/>
  <c r="BE13" i="8" s="1"/>
  <c r="BF13" i="8" s="1"/>
  <c r="BG13" i="8" s="1"/>
  <c r="BE9" i="8"/>
  <c r="BF9" i="8" s="1"/>
  <c r="BG9" i="8" s="1"/>
  <c r="BD9" i="8"/>
  <c r="AY10" i="8"/>
  <c r="AZ10" i="8" s="1"/>
  <c r="BA10" i="8" s="1"/>
  <c r="BB10" i="8" s="1"/>
  <c r="AY11" i="8"/>
  <c r="AZ11" i="8" s="1"/>
  <c r="BA11" i="8" s="1"/>
  <c r="BB11" i="8" s="1"/>
  <c r="AY12" i="8"/>
  <c r="AZ12" i="8"/>
  <c r="BA12" i="8" s="1"/>
  <c r="BB12" i="8" s="1"/>
  <c r="AY13" i="8"/>
  <c r="AZ13" i="8" s="1"/>
  <c r="BA13" i="8" s="1"/>
  <c r="BB13" i="8" s="1"/>
  <c r="AZ9" i="8"/>
  <c r="BA9" i="8" s="1"/>
  <c r="BB9" i="8" s="1"/>
  <c r="AY9" i="8"/>
  <c r="AW9" i="8"/>
  <c r="AT10" i="8"/>
  <c r="AU10" i="8" s="1"/>
  <c r="AV10" i="8" s="1"/>
  <c r="AW10" i="8" s="1"/>
  <c r="AT11" i="8"/>
  <c r="AU11" i="8" s="1"/>
  <c r="AV11" i="8" s="1"/>
  <c r="AW11" i="8" s="1"/>
  <c r="AT12" i="8"/>
  <c r="AU12" i="8" s="1"/>
  <c r="AV12" i="8" s="1"/>
  <c r="AW12" i="8" s="1"/>
  <c r="AT13" i="8"/>
  <c r="AU13" i="8" s="1"/>
  <c r="AV13" i="8" s="1"/>
  <c r="AW13" i="8" s="1"/>
  <c r="AU9" i="8"/>
  <c r="AV9" i="8" s="1"/>
  <c r="AT9" i="8"/>
  <c r="AO10" i="8"/>
  <c r="AP10" i="8" s="1"/>
  <c r="AQ10" i="8" s="1"/>
  <c r="AR10" i="8" s="1"/>
  <c r="AO11" i="8"/>
  <c r="AP11" i="8" s="1"/>
  <c r="AQ11" i="8" s="1"/>
  <c r="AR11" i="8" s="1"/>
  <c r="AO12" i="8"/>
  <c r="AP12" i="8" s="1"/>
  <c r="AQ12" i="8" s="1"/>
  <c r="AR12" i="8" s="1"/>
  <c r="AO13" i="8"/>
  <c r="AP13" i="8" s="1"/>
  <c r="AQ13" i="8" s="1"/>
  <c r="AR13" i="8" s="1"/>
  <c r="AO9" i="8"/>
  <c r="AP9" i="8" s="1"/>
  <c r="AQ9" i="8" s="1"/>
  <c r="AR9" i="8" s="1"/>
  <c r="AJ10" i="8"/>
  <c r="AK10" i="8"/>
  <c r="AL10" i="8" s="1"/>
  <c r="AM10" i="8" s="1"/>
  <c r="AJ11" i="8"/>
  <c r="AK11" i="8" s="1"/>
  <c r="AL11" i="8" s="1"/>
  <c r="AM11" i="8" s="1"/>
  <c r="AJ12" i="8"/>
  <c r="AK12" i="8" s="1"/>
  <c r="AL12" i="8" s="1"/>
  <c r="AM12" i="8" s="1"/>
  <c r="AJ13" i="8"/>
  <c r="AK13" i="8"/>
  <c r="AL13" i="8" s="1"/>
  <c r="AM13" i="8" s="1"/>
  <c r="AJ9" i="8"/>
  <c r="AK9" i="8" s="1"/>
  <c r="AL9" i="8" s="1"/>
  <c r="AM9" i="8" s="1"/>
  <c r="AE10" i="8"/>
  <c r="AF10" i="8" s="1"/>
  <c r="AG10" i="8" s="1"/>
  <c r="AH10" i="8" s="1"/>
  <c r="AE11" i="8"/>
  <c r="AF11" i="8" s="1"/>
  <c r="AG11" i="8" s="1"/>
  <c r="AH11" i="8" s="1"/>
  <c r="AE12" i="8"/>
  <c r="AF12" i="8" s="1"/>
  <c r="AG12" i="8" s="1"/>
  <c r="AH12" i="8" s="1"/>
  <c r="AE13" i="8"/>
  <c r="AF13" i="8" s="1"/>
  <c r="AG13" i="8" s="1"/>
  <c r="AH13" i="8" s="1"/>
  <c r="AE9" i="8"/>
  <c r="AF9" i="8" s="1"/>
  <c r="AG9" i="8" s="1"/>
  <c r="AH9" i="8" s="1"/>
  <c r="Z10" i="8"/>
  <c r="AA10" i="8"/>
  <c r="AB10" i="8" s="1"/>
  <c r="AC10" i="8" s="1"/>
  <c r="Z11" i="8"/>
  <c r="AA11" i="8" s="1"/>
  <c r="AB11" i="8" s="1"/>
  <c r="AC11" i="8" s="1"/>
  <c r="Z12" i="8"/>
  <c r="AA12" i="8"/>
  <c r="AB12" i="8"/>
  <c r="AC12" i="8"/>
  <c r="Z13" i="8"/>
  <c r="AA13" i="8" s="1"/>
  <c r="AB13" i="8" s="1"/>
  <c r="AC13" i="8" s="1"/>
  <c r="Z9" i="8"/>
  <c r="AA9" i="8" s="1"/>
  <c r="AB9" i="8" s="1"/>
  <c r="AC9" i="8" s="1"/>
  <c r="U10" i="8"/>
  <c r="V10" i="8" s="1"/>
  <c r="W10" i="8" s="1"/>
  <c r="X10" i="8" s="1"/>
  <c r="U11" i="8"/>
  <c r="V11" i="8"/>
  <c r="W11" i="8" s="1"/>
  <c r="X11" i="8" s="1"/>
  <c r="U12" i="8"/>
  <c r="V12" i="8"/>
  <c r="W12" i="8"/>
  <c r="X12" i="8" s="1"/>
  <c r="U13" i="8"/>
  <c r="V13" i="8" s="1"/>
  <c r="W13" i="8" s="1"/>
  <c r="X13" i="8" s="1"/>
  <c r="U9" i="8"/>
  <c r="V9" i="8" s="1"/>
  <c r="W9" i="8" s="1"/>
  <c r="X9" i="8" s="1"/>
  <c r="F10" i="8"/>
  <c r="G10" i="8" s="1"/>
  <c r="H10" i="8" s="1"/>
  <c r="I10" i="8" s="1"/>
  <c r="J10" i="8" s="1"/>
  <c r="K10" i="8" s="1"/>
  <c r="L10" i="8" s="1"/>
  <c r="M10" i="8" s="1"/>
  <c r="N10" i="8" s="1"/>
  <c r="O10" i="8" s="1"/>
  <c r="P10" i="8" s="1"/>
  <c r="Q10" i="8" s="1"/>
  <c r="R10" i="8" s="1"/>
  <c r="S10" i="8" s="1"/>
  <c r="F11" i="8"/>
  <c r="G11" i="8" s="1"/>
  <c r="H11" i="8" s="1"/>
  <c r="I11" i="8" s="1"/>
  <c r="J11" i="8" s="1"/>
  <c r="K11" i="8" s="1"/>
  <c r="L11" i="8" s="1"/>
  <c r="M11" i="8" s="1"/>
  <c r="N11" i="8" s="1"/>
  <c r="O11" i="8" s="1"/>
  <c r="P11" i="8" s="1"/>
  <c r="Q11" i="8" s="1"/>
  <c r="R11" i="8" s="1"/>
  <c r="S11" i="8" s="1"/>
  <c r="F12" i="8"/>
  <c r="G12" i="8" s="1"/>
  <c r="H12" i="8" s="1"/>
  <c r="I12" i="8" s="1"/>
  <c r="J12" i="8" s="1"/>
  <c r="K12" i="8" s="1"/>
  <c r="L12" i="8" s="1"/>
  <c r="M12" i="8" s="1"/>
  <c r="N12" i="8" s="1"/>
  <c r="O12" i="8" s="1"/>
  <c r="P12" i="8" s="1"/>
  <c r="Q12" i="8" s="1"/>
  <c r="R12" i="8" s="1"/>
  <c r="S12" i="8" s="1"/>
  <c r="F13" i="8"/>
  <c r="G13" i="8"/>
  <c r="H13" i="8"/>
  <c r="I13" i="8" s="1"/>
  <c r="J13" i="8" s="1"/>
  <c r="K13" i="8" s="1"/>
  <c r="L13" i="8" s="1"/>
  <c r="M13" i="8" s="1"/>
  <c r="N13" i="8" s="1"/>
  <c r="O13" i="8" s="1"/>
  <c r="P13" i="8" s="1"/>
  <c r="Q13" i="8" s="1"/>
  <c r="R13" i="8" s="1"/>
  <c r="S13" i="8" s="1"/>
  <c r="F9" i="8"/>
  <c r="G9" i="8" s="1"/>
  <c r="H9" i="8" s="1"/>
  <c r="I9" i="8" s="1"/>
  <c r="J9" i="8" s="1"/>
  <c r="K9" i="8" s="1"/>
  <c r="L9" i="8" s="1"/>
  <c r="M9" i="8" s="1"/>
  <c r="N9" i="8" s="1"/>
  <c r="O9" i="8" s="1"/>
  <c r="P9" i="8" s="1"/>
  <c r="Q9" i="8" s="1"/>
  <c r="R9" i="8" s="1"/>
  <c r="S9" i="8" s="1"/>
  <c r="AY29" i="1"/>
  <c r="AZ29" i="1" s="1"/>
  <c r="BA29" i="1" s="1"/>
  <c r="BB29" i="1" s="1"/>
  <c r="DG29" i="1"/>
  <c r="DH29" i="1" s="1"/>
  <c r="DI29" i="1" s="1"/>
  <c r="DJ29" i="1" s="1"/>
  <c r="DG30" i="1"/>
  <c r="DH30" i="1" s="1"/>
  <c r="DI30" i="1" s="1"/>
  <c r="DJ30" i="1" s="1"/>
  <c r="DG31" i="1"/>
  <c r="DH31" i="1" s="1"/>
  <c r="DI31" i="1" s="1"/>
  <c r="DJ31" i="1" s="1"/>
  <c r="DH28" i="1"/>
  <c r="DI28" i="1" s="1"/>
  <c r="DJ28" i="1" s="1"/>
  <c r="DG28" i="1"/>
  <c r="DE28" i="1"/>
  <c r="DB29" i="1"/>
  <c r="DC29" i="1" s="1"/>
  <c r="DD29" i="1" s="1"/>
  <c r="DE29" i="1" s="1"/>
  <c r="DB30" i="1"/>
  <c r="DC30" i="1" s="1"/>
  <c r="DD30" i="1" s="1"/>
  <c r="DE30" i="1" s="1"/>
  <c r="DB31" i="1"/>
  <c r="DC31" i="1"/>
  <c r="DD31" i="1" s="1"/>
  <c r="DE31" i="1" s="1"/>
  <c r="DC28" i="1"/>
  <c r="DD28" i="1" s="1"/>
  <c r="DB28" i="1"/>
  <c r="CZ28" i="1"/>
  <c r="CW29" i="1"/>
  <c r="CX29" i="1" s="1"/>
  <c r="CY29" i="1" s="1"/>
  <c r="CZ29" i="1" s="1"/>
  <c r="CW30" i="1"/>
  <c r="CX30" i="1" s="1"/>
  <c r="CY30" i="1" s="1"/>
  <c r="CZ30" i="1" s="1"/>
  <c r="CW31" i="1"/>
  <c r="CX31" i="1" s="1"/>
  <c r="CY31" i="1" s="1"/>
  <c r="CZ31" i="1" s="1"/>
  <c r="CX28" i="1"/>
  <c r="CY28" i="1" s="1"/>
  <c r="CW28" i="1"/>
  <c r="CR29" i="1"/>
  <c r="CS29" i="1" s="1"/>
  <c r="CT29" i="1" s="1"/>
  <c r="CU29" i="1" s="1"/>
  <c r="CR30" i="1"/>
  <c r="CS30" i="1" s="1"/>
  <c r="CT30" i="1" s="1"/>
  <c r="CU30" i="1" s="1"/>
  <c r="CR31" i="1"/>
  <c r="CS31" i="1" s="1"/>
  <c r="CT31" i="1" s="1"/>
  <c r="CU31" i="1" s="1"/>
  <c r="CS28" i="1"/>
  <c r="CT28" i="1" s="1"/>
  <c r="CU28" i="1" s="1"/>
  <c r="CR28" i="1"/>
  <c r="CP28" i="1"/>
  <c r="CM29" i="1"/>
  <c r="CN29" i="1" s="1"/>
  <c r="CO29" i="1" s="1"/>
  <c r="CP29" i="1" s="1"/>
  <c r="CM30" i="1"/>
  <c r="CN30" i="1" s="1"/>
  <c r="CO30" i="1" s="1"/>
  <c r="CP30" i="1" s="1"/>
  <c r="CM31" i="1"/>
  <c r="CN31" i="1" s="1"/>
  <c r="CO31" i="1" s="1"/>
  <c r="CP31" i="1" s="1"/>
  <c r="CN28" i="1"/>
  <c r="CO28" i="1" s="1"/>
  <c r="CM28" i="1"/>
  <c r="CK28" i="1"/>
  <c r="CH29" i="1"/>
  <c r="CI29" i="1" s="1"/>
  <c r="CJ29" i="1" s="1"/>
  <c r="CK29" i="1" s="1"/>
  <c r="CH30" i="1"/>
  <c r="CI30" i="1" s="1"/>
  <c r="CJ30" i="1" s="1"/>
  <c r="CK30" i="1" s="1"/>
  <c r="CH31" i="1"/>
  <c r="CI31" i="1" s="1"/>
  <c r="CJ31" i="1" s="1"/>
  <c r="CK31" i="1" s="1"/>
  <c r="CI28" i="1"/>
  <c r="CJ28" i="1" s="1"/>
  <c r="CH28" i="1"/>
  <c r="CF28" i="1"/>
  <c r="CC29" i="1"/>
  <c r="CD29" i="1" s="1"/>
  <c r="CE29" i="1" s="1"/>
  <c r="CF29" i="1" s="1"/>
  <c r="CC30" i="1"/>
  <c r="CD30" i="1"/>
  <c r="CE30" i="1" s="1"/>
  <c r="CF30" i="1" s="1"/>
  <c r="CC31" i="1"/>
  <c r="CD31" i="1" s="1"/>
  <c r="CE31" i="1" s="1"/>
  <c r="CF31" i="1" s="1"/>
  <c r="CD28" i="1"/>
  <c r="CE28" i="1" s="1"/>
  <c r="CC28" i="1"/>
  <c r="CA28" i="1"/>
  <c r="BX29" i="1"/>
  <c r="BY29" i="1" s="1"/>
  <c r="BZ29" i="1" s="1"/>
  <c r="CA29" i="1" s="1"/>
  <c r="BX30" i="1"/>
  <c r="BY30" i="1" s="1"/>
  <c r="BZ30" i="1" s="1"/>
  <c r="CA30" i="1" s="1"/>
  <c r="BX31" i="1"/>
  <c r="BY31" i="1"/>
  <c r="BZ31" i="1" s="1"/>
  <c r="CA31" i="1" s="1"/>
  <c r="BY28" i="1"/>
  <c r="BZ28" i="1" s="1"/>
  <c r="BX28" i="1"/>
  <c r="BV28" i="1"/>
  <c r="BS29" i="1"/>
  <c r="BT29" i="1"/>
  <c r="BU29" i="1" s="1"/>
  <c r="BV29" i="1" s="1"/>
  <c r="BS30" i="1"/>
  <c r="BT30" i="1" s="1"/>
  <c r="BU30" i="1" s="1"/>
  <c r="BV30" i="1" s="1"/>
  <c r="BS31" i="1"/>
  <c r="BT31" i="1" s="1"/>
  <c r="BU31" i="1" s="1"/>
  <c r="BV31" i="1" s="1"/>
  <c r="BT28" i="1"/>
  <c r="BU28" i="1" s="1"/>
  <c r="BS28" i="1"/>
  <c r="BN29" i="1"/>
  <c r="BO29" i="1" s="1"/>
  <c r="BP29" i="1" s="1"/>
  <c r="BQ29" i="1" s="1"/>
  <c r="BN30" i="1"/>
  <c r="BO30" i="1" s="1"/>
  <c r="BP30" i="1" s="1"/>
  <c r="BQ30" i="1" s="1"/>
  <c r="BN31" i="1"/>
  <c r="BO31" i="1"/>
  <c r="BP31" i="1" s="1"/>
  <c r="BQ31" i="1" s="1"/>
  <c r="BO28" i="1"/>
  <c r="BP28" i="1" s="1"/>
  <c r="BQ28" i="1" s="1"/>
  <c r="BN28" i="1"/>
  <c r="BL28" i="1"/>
  <c r="BI29" i="1"/>
  <c r="BJ29" i="1" s="1"/>
  <c r="BK29" i="1" s="1"/>
  <c r="BL29" i="1" s="1"/>
  <c r="BI30" i="1"/>
  <c r="BJ30" i="1" s="1"/>
  <c r="BK30" i="1" s="1"/>
  <c r="BL30" i="1" s="1"/>
  <c r="BI31" i="1"/>
  <c r="BJ31" i="1"/>
  <c r="BK31" i="1" s="1"/>
  <c r="BL31" i="1" s="1"/>
  <c r="BJ28" i="1"/>
  <c r="BK28" i="1" s="1"/>
  <c r="BI28" i="1"/>
  <c r="BD29" i="1"/>
  <c r="BE29" i="1"/>
  <c r="BF29" i="1" s="1"/>
  <c r="BG29" i="1" s="1"/>
  <c r="BD30" i="1"/>
  <c r="BE30" i="1" s="1"/>
  <c r="BF30" i="1" s="1"/>
  <c r="BG30" i="1" s="1"/>
  <c r="BD31" i="1"/>
  <c r="BE31" i="1" s="1"/>
  <c r="BF31" i="1" s="1"/>
  <c r="BG31" i="1" s="1"/>
  <c r="BE28" i="1"/>
  <c r="BF28" i="1" s="1"/>
  <c r="BG28" i="1" s="1"/>
  <c r="BD28" i="1"/>
  <c r="AY30" i="1"/>
  <c r="AZ30" i="1" s="1"/>
  <c r="BA30" i="1" s="1"/>
  <c r="BB30" i="1" s="1"/>
  <c r="AY31" i="1"/>
  <c r="AZ31" i="1" s="1"/>
  <c r="BA31" i="1" s="1"/>
  <c r="BB31" i="1" s="1"/>
  <c r="AY28" i="1"/>
  <c r="AZ28" i="1" s="1"/>
  <c r="BA28" i="1" s="1"/>
  <c r="BB28" i="1" s="1"/>
  <c r="AT28" i="1"/>
  <c r="AU28" i="1" s="1"/>
  <c r="AV28" i="1" s="1"/>
  <c r="AW28" i="1" s="1"/>
  <c r="AO28" i="1"/>
  <c r="AP28" i="1" s="1"/>
  <c r="AQ28" i="1" s="1"/>
  <c r="AR28" i="1" s="1"/>
  <c r="F27" i="1"/>
  <c r="G27" i="1" s="1"/>
  <c r="H27" i="1" s="1"/>
  <c r="I27" i="1" s="1"/>
  <c r="J27" i="1" s="1"/>
  <c r="K27" i="1" s="1"/>
  <c r="L27" i="1" s="1"/>
  <c r="M27" i="1" s="1"/>
  <c r="N27" i="1" s="1"/>
  <c r="O27" i="1" s="1"/>
  <c r="P27" i="1" s="1"/>
  <c r="Q27" i="1" s="1"/>
  <c r="R27" i="1" s="1"/>
  <c r="S27" i="1" s="1"/>
  <c r="T27" i="1" s="1"/>
  <c r="U27" i="1" s="1"/>
  <c r="V27" i="1" s="1"/>
  <c r="W27" i="1" s="1"/>
  <c r="X27" i="1" s="1"/>
  <c r="Y27" i="1" s="1"/>
  <c r="Z27" i="1" s="1"/>
  <c r="AA27" i="1" s="1"/>
  <c r="AB27" i="1" s="1"/>
  <c r="AC27" i="1" s="1"/>
  <c r="AD27" i="1" s="1"/>
  <c r="AE27" i="1" s="1"/>
  <c r="AF27" i="1" s="1"/>
  <c r="AG27" i="1" s="1"/>
  <c r="AH27" i="1" s="1"/>
  <c r="AI27" i="1" s="1"/>
  <c r="AJ27" i="1" s="1"/>
  <c r="AK27" i="1" s="1"/>
  <c r="AL27" i="1" s="1"/>
  <c r="AM27" i="1" s="1"/>
  <c r="AN27" i="1" s="1"/>
  <c r="AO27" i="1" s="1"/>
  <c r="AP27" i="1" s="1"/>
  <c r="AQ27" i="1" s="1"/>
  <c r="AR27" i="1" s="1"/>
  <c r="AS27" i="1" s="1"/>
  <c r="AT27" i="1" s="1"/>
  <c r="AU27" i="1" s="1"/>
  <c r="AV27" i="1" s="1"/>
  <c r="AW27" i="1" s="1"/>
  <c r="AX27" i="1" s="1"/>
  <c r="AY27" i="1" s="1"/>
  <c r="AZ27" i="1" s="1"/>
  <c r="BA27" i="1" s="1"/>
  <c r="BB27" i="1" s="1"/>
  <c r="BC27" i="1" s="1"/>
  <c r="BD27" i="1" s="1"/>
  <c r="BE27" i="1" s="1"/>
  <c r="BF27" i="1" s="1"/>
  <c r="BG27" i="1" s="1"/>
  <c r="BH27" i="1" s="1"/>
  <c r="BI27" i="1" s="1"/>
  <c r="BJ27" i="1" s="1"/>
  <c r="BK27" i="1" s="1"/>
  <c r="BL27" i="1" s="1"/>
  <c r="BM27" i="1" s="1"/>
  <c r="BN27" i="1" s="1"/>
  <c r="BO27" i="1" s="1"/>
  <c r="BP27" i="1" s="1"/>
  <c r="BQ27" i="1" s="1"/>
  <c r="BR27" i="1" s="1"/>
  <c r="BS27" i="1" s="1"/>
  <c r="BT27" i="1" s="1"/>
  <c r="BU27" i="1" s="1"/>
  <c r="BV27" i="1" s="1"/>
  <c r="BW27" i="1" s="1"/>
  <c r="BX27" i="1" s="1"/>
  <c r="BY27" i="1" s="1"/>
  <c r="BZ27" i="1" s="1"/>
  <c r="CA27" i="1" s="1"/>
  <c r="CB27" i="1" s="1"/>
  <c r="CC27" i="1" s="1"/>
  <c r="CD27" i="1" s="1"/>
  <c r="CE27" i="1" s="1"/>
  <c r="CF27" i="1" s="1"/>
  <c r="CG27" i="1" s="1"/>
  <c r="CH27" i="1" s="1"/>
  <c r="CI27" i="1" s="1"/>
  <c r="CJ27" i="1" s="1"/>
  <c r="CK27" i="1" s="1"/>
  <c r="CL27" i="1" s="1"/>
  <c r="CM27" i="1" s="1"/>
  <c r="CN27" i="1" s="1"/>
  <c r="CO27" i="1" s="1"/>
  <c r="CP27" i="1" s="1"/>
  <c r="CQ27" i="1" s="1"/>
  <c r="CR27" i="1" s="1"/>
  <c r="CS27" i="1" s="1"/>
  <c r="CT27" i="1" s="1"/>
  <c r="CU27" i="1" s="1"/>
  <c r="CV27" i="1" s="1"/>
  <c r="CW27" i="1" s="1"/>
  <c r="CX27" i="1" s="1"/>
  <c r="CY27" i="1" s="1"/>
  <c r="CZ27" i="1" s="1"/>
  <c r="DA27" i="1" s="1"/>
  <c r="DB27" i="1" s="1"/>
  <c r="DC27" i="1" s="1"/>
  <c r="DD27" i="1" s="1"/>
  <c r="DE27" i="1" s="1"/>
  <c r="DF27" i="1" s="1"/>
  <c r="DG27" i="1" s="1"/>
  <c r="DH27" i="1" s="1"/>
  <c r="DI27" i="1" s="1"/>
  <c r="DJ27" i="1" s="1"/>
  <c r="DK27" i="1" s="1"/>
  <c r="E21" i="1"/>
  <c r="F21" i="1"/>
  <c r="G21" i="1"/>
  <c r="H21" i="1"/>
  <c r="I21" i="1"/>
  <c r="J21" i="1"/>
  <c r="K21" i="1"/>
  <c r="L21" i="1"/>
  <c r="M21" i="1"/>
  <c r="N21" i="1"/>
  <c r="O21" i="1"/>
  <c r="P21" i="1"/>
  <c r="Q21" i="1"/>
  <c r="R21" i="1"/>
  <c r="S21" i="1"/>
  <c r="T21" i="1"/>
  <c r="U21" i="1"/>
  <c r="V21" i="1"/>
  <c r="W21" i="1"/>
  <c r="X21" i="1"/>
  <c r="Y21" i="1"/>
  <c r="E22" i="1"/>
  <c r="F22" i="1"/>
  <c r="G22" i="1"/>
  <c r="H22" i="1"/>
  <c r="I22" i="1"/>
  <c r="J22" i="1"/>
  <c r="K22" i="1"/>
  <c r="L22" i="1"/>
  <c r="M22" i="1"/>
  <c r="N22" i="1"/>
  <c r="O22" i="1"/>
  <c r="P22" i="1"/>
  <c r="Q22" i="1"/>
  <c r="R22" i="1"/>
  <c r="S22" i="1"/>
  <c r="T22" i="1"/>
  <c r="U22" i="1"/>
  <c r="V22" i="1"/>
  <c r="W22" i="1"/>
  <c r="X22" i="1"/>
  <c r="Y22" i="1"/>
  <c r="E23" i="1"/>
  <c r="F23" i="1"/>
  <c r="G23" i="1"/>
  <c r="H23" i="1"/>
  <c r="I23" i="1"/>
  <c r="J23" i="1"/>
  <c r="K23" i="1"/>
  <c r="L23" i="1"/>
  <c r="M23" i="1"/>
  <c r="N23" i="1"/>
  <c r="O23" i="1"/>
  <c r="P23" i="1"/>
  <c r="Q23" i="1"/>
  <c r="R23" i="1"/>
  <c r="S23" i="1"/>
  <c r="T23" i="1"/>
  <c r="U23" i="1"/>
  <c r="V23" i="1"/>
  <c r="W23" i="1"/>
  <c r="X23" i="1"/>
  <c r="Y23" i="1"/>
  <c r="E24" i="1"/>
  <c r="F24" i="1"/>
  <c r="G24" i="1"/>
  <c r="H24" i="1"/>
  <c r="I24" i="1"/>
  <c r="J24" i="1"/>
  <c r="K24" i="1"/>
  <c r="L24" i="1"/>
  <c r="M24" i="1"/>
  <c r="N24" i="1"/>
  <c r="O24" i="1"/>
  <c r="P24" i="1"/>
  <c r="Q24" i="1"/>
  <c r="R24" i="1"/>
  <c r="S24" i="1"/>
  <c r="T24" i="1"/>
  <c r="U24" i="1"/>
  <c r="V24" i="1"/>
  <c r="W24" i="1"/>
  <c r="X24" i="1"/>
  <c r="Y24" i="1"/>
  <c r="T20" i="1"/>
  <c r="U20" i="1"/>
  <c r="V20" i="1"/>
  <c r="W20" i="1"/>
  <c r="X20" i="1"/>
  <c r="Y20" i="1"/>
  <c r="O20" i="1"/>
  <c r="P20" i="1"/>
  <c r="Q20" i="1"/>
  <c r="R20" i="1"/>
  <c r="S20" i="1"/>
  <c r="M20" i="1"/>
  <c r="K20" i="1"/>
  <c r="L20" i="1"/>
  <c r="N20" i="1"/>
  <c r="F20" i="1"/>
  <c r="G20" i="1"/>
  <c r="H20" i="1"/>
  <c r="I20" i="1"/>
  <c r="J20" i="1"/>
  <c r="E20" i="1"/>
  <c r="E41" i="6" l="1"/>
  <c r="F41" i="6"/>
  <c r="G41" i="6"/>
  <c r="H41" i="6"/>
  <c r="I41" i="6"/>
  <c r="J41" i="6"/>
  <c r="K41" i="6"/>
  <c r="L41" i="6"/>
  <c r="M41" i="6"/>
  <c r="N41" i="6"/>
  <c r="O41" i="6"/>
  <c r="P41" i="6"/>
  <c r="Q41" i="6"/>
  <c r="R41" i="6"/>
  <c r="S41" i="6"/>
  <c r="T41" i="6"/>
  <c r="U41" i="6"/>
  <c r="V41" i="6"/>
  <c r="W41" i="6"/>
  <c r="X41" i="6"/>
  <c r="Y41" i="6"/>
  <c r="E42" i="6"/>
  <c r="F42" i="6"/>
  <c r="G42" i="6"/>
  <c r="H42" i="6"/>
  <c r="I42" i="6"/>
  <c r="J42" i="6"/>
  <c r="K42" i="6"/>
  <c r="M42" i="6"/>
  <c r="N42" i="6"/>
  <c r="O42" i="6"/>
  <c r="P42" i="6"/>
  <c r="Q42" i="6"/>
  <c r="R42" i="6"/>
  <c r="S42" i="6"/>
  <c r="T42" i="6"/>
  <c r="U42" i="6"/>
  <c r="V42" i="6"/>
  <c r="W42" i="6"/>
  <c r="X42" i="6"/>
  <c r="Y42" i="6"/>
  <c r="E43" i="6"/>
  <c r="F43" i="6"/>
  <c r="G43" i="6"/>
  <c r="H43" i="6"/>
  <c r="I43" i="6"/>
  <c r="J43" i="6"/>
  <c r="K43" i="6"/>
  <c r="L43" i="6"/>
  <c r="M43" i="6"/>
  <c r="N43" i="6"/>
  <c r="O43" i="6"/>
  <c r="P43" i="6"/>
  <c r="Q43" i="6"/>
  <c r="R43" i="6"/>
  <c r="S43" i="6"/>
  <c r="T43" i="6"/>
  <c r="U43" i="6"/>
  <c r="V43" i="6"/>
  <c r="W43" i="6"/>
  <c r="X43" i="6"/>
  <c r="Y43" i="6"/>
  <c r="E44" i="6"/>
  <c r="F44" i="6"/>
  <c r="G44" i="6"/>
  <c r="H44" i="6"/>
  <c r="I44" i="6"/>
  <c r="J44" i="6"/>
  <c r="K44" i="6"/>
  <c r="L44" i="6"/>
  <c r="M44" i="6"/>
  <c r="N44" i="6"/>
  <c r="O44" i="6"/>
  <c r="P44" i="6"/>
  <c r="Q44" i="6"/>
  <c r="R44" i="6"/>
  <c r="S44" i="6"/>
  <c r="T44" i="6"/>
  <c r="U44" i="6"/>
  <c r="V44" i="6"/>
  <c r="W44" i="6"/>
  <c r="X44" i="6"/>
  <c r="Y44" i="6"/>
  <c r="U40" i="6"/>
  <c r="V40" i="6"/>
  <c r="W40" i="6"/>
  <c r="X40" i="6"/>
  <c r="Y40" i="6"/>
  <c r="F40" i="6"/>
  <c r="G40" i="6"/>
  <c r="H40" i="6"/>
  <c r="I40" i="6"/>
  <c r="J40" i="6"/>
  <c r="K40" i="6"/>
  <c r="L40" i="6"/>
  <c r="M40" i="6"/>
  <c r="N40" i="6"/>
  <c r="O40" i="6"/>
  <c r="P40" i="6"/>
  <c r="Q40" i="6"/>
  <c r="R40" i="6"/>
  <c r="S40" i="6"/>
  <c r="T40" i="6"/>
  <c r="E40" i="6"/>
  <c r="E34" i="6"/>
  <c r="J33" i="6" l="1"/>
  <c r="T22" i="6"/>
  <c r="L21" i="6"/>
  <c r="E24" i="6"/>
  <c r="E20" i="6"/>
  <c r="J22" i="6"/>
  <c r="J20" i="6"/>
  <c r="R33" i="6" l="1"/>
  <c r="S33" i="6"/>
  <c r="T33" i="6"/>
  <c r="H34" i="6"/>
  <c r="I35" i="6"/>
  <c r="R35" i="6"/>
  <c r="S35" i="6"/>
  <c r="T35" i="6"/>
  <c r="F36" i="6"/>
  <c r="I36" i="6"/>
  <c r="O36" i="6"/>
  <c r="P36" i="6"/>
  <c r="O37" i="6"/>
  <c r="P37" i="6"/>
  <c r="Q37" i="6"/>
  <c r="W37" i="6"/>
  <c r="X37" i="6"/>
  <c r="Y37" i="6"/>
  <c r="E37" i="6"/>
  <c r="F24" i="6"/>
  <c r="F37" i="6" s="1"/>
  <c r="G24" i="6"/>
  <c r="G37" i="6" s="1"/>
  <c r="H24" i="6"/>
  <c r="H37" i="6" s="1"/>
  <c r="I24" i="6"/>
  <c r="I37" i="6" s="1"/>
  <c r="E23" i="6"/>
  <c r="E36" i="6" s="1"/>
  <c r="F23" i="6"/>
  <c r="G23" i="6"/>
  <c r="G36" i="6" s="1"/>
  <c r="H23" i="6"/>
  <c r="H36" i="6" s="1"/>
  <c r="I23" i="6"/>
  <c r="E22" i="6"/>
  <c r="E35" i="6" s="1"/>
  <c r="F22" i="6"/>
  <c r="F35" i="6" s="1"/>
  <c r="G22" i="6"/>
  <c r="G35" i="6" s="1"/>
  <c r="H22" i="6"/>
  <c r="H35" i="6" s="1"/>
  <c r="I22" i="6"/>
  <c r="E21" i="6"/>
  <c r="F21" i="6"/>
  <c r="F34" i="6" s="1"/>
  <c r="G21" i="6"/>
  <c r="G34" i="6" s="1"/>
  <c r="H21" i="6"/>
  <c r="I21" i="6"/>
  <c r="I34" i="6" s="1"/>
  <c r="E33" i="6"/>
  <c r="F20" i="6"/>
  <c r="F33" i="6" s="1"/>
  <c r="G20" i="6"/>
  <c r="G33" i="6" s="1"/>
  <c r="H20" i="6"/>
  <c r="H33" i="6" s="1"/>
  <c r="I20" i="6"/>
  <c r="I33" i="6" s="1"/>
  <c r="J24" i="6"/>
  <c r="J37" i="6" s="1"/>
  <c r="K24" i="6"/>
  <c r="K37" i="6" s="1"/>
  <c r="L24" i="6"/>
  <c r="L37" i="6" s="1"/>
  <c r="M24" i="6"/>
  <c r="M37" i="6" s="1"/>
  <c r="N24" i="6"/>
  <c r="N37" i="6" s="1"/>
  <c r="O24" i="6"/>
  <c r="P24" i="6"/>
  <c r="Q24" i="6"/>
  <c r="R24" i="6"/>
  <c r="R37" i="6" s="1"/>
  <c r="S24" i="6"/>
  <c r="S37" i="6" s="1"/>
  <c r="T24" i="6"/>
  <c r="T37" i="6" s="1"/>
  <c r="U24" i="6"/>
  <c r="U37" i="6" s="1"/>
  <c r="V24" i="6"/>
  <c r="V37" i="6" s="1"/>
  <c r="W24" i="6"/>
  <c r="X24" i="6"/>
  <c r="Y24" i="6"/>
  <c r="J23" i="6"/>
  <c r="J36" i="6" s="1"/>
  <c r="K23" i="6"/>
  <c r="K36" i="6" s="1"/>
  <c r="L23" i="6"/>
  <c r="L36" i="6" s="1"/>
  <c r="M23" i="6"/>
  <c r="M36" i="6" s="1"/>
  <c r="N23" i="6"/>
  <c r="N36" i="6" s="1"/>
  <c r="O23" i="6"/>
  <c r="P23" i="6"/>
  <c r="Q23" i="6"/>
  <c r="Q36" i="6" s="1"/>
  <c r="R23" i="6"/>
  <c r="R36" i="6" s="1"/>
  <c r="S23" i="6"/>
  <c r="S36" i="6" s="1"/>
  <c r="T23" i="6"/>
  <c r="T36" i="6" s="1"/>
  <c r="U23" i="6"/>
  <c r="U36" i="6" s="1"/>
  <c r="V23" i="6"/>
  <c r="V36" i="6" s="1"/>
  <c r="W23" i="6"/>
  <c r="W36" i="6" s="1"/>
  <c r="X23" i="6"/>
  <c r="X36" i="6" s="1"/>
  <c r="Y23" i="6"/>
  <c r="Y36" i="6" s="1"/>
  <c r="J35" i="6"/>
  <c r="K22" i="6"/>
  <c r="K35" i="6" s="1"/>
  <c r="L22" i="6"/>
  <c r="L35" i="6" s="1"/>
  <c r="M22" i="6"/>
  <c r="M35" i="6" s="1"/>
  <c r="N22" i="6"/>
  <c r="N35" i="6" s="1"/>
  <c r="O22" i="6"/>
  <c r="O35" i="6" s="1"/>
  <c r="P22" i="6"/>
  <c r="P35" i="6" s="1"/>
  <c r="Q22" i="6"/>
  <c r="Q35" i="6" s="1"/>
  <c r="R22" i="6"/>
  <c r="S22" i="6"/>
  <c r="U22" i="6"/>
  <c r="U35" i="6" s="1"/>
  <c r="V22" i="6"/>
  <c r="V35" i="6" s="1"/>
  <c r="W22" i="6"/>
  <c r="W35" i="6" s="1"/>
  <c r="X22" i="6"/>
  <c r="X35" i="6" s="1"/>
  <c r="Y22" i="6"/>
  <c r="Y35" i="6" s="1"/>
  <c r="K21" i="6"/>
  <c r="K34" i="6" s="1"/>
  <c r="L34" i="6"/>
  <c r="M21" i="6"/>
  <c r="M34" i="6" s="1"/>
  <c r="N21" i="6"/>
  <c r="N34" i="6" s="1"/>
  <c r="O21" i="6"/>
  <c r="O34" i="6" s="1"/>
  <c r="P21" i="6"/>
  <c r="P34" i="6" s="1"/>
  <c r="Q21" i="6"/>
  <c r="Q34" i="6" s="1"/>
  <c r="R21" i="6"/>
  <c r="R34" i="6" s="1"/>
  <c r="S21" i="6"/>
  <c r="S34" i="6" s="1"/>
  <c r="T21" i="6"/>
  <c r="T34" i="6" s="1"/>
  <c r="U21" i="6"/>
  <c r="U34" i="6" s="1"/>
  <c r="V21" i="6"/>
  <c r="V34" i="6" s="1"/>
  <c r="W21" i="6"/>
  <c r="W34" i="6" s="1"/>
  <c r="X21" i="6"/>
  <c r="X34" i="6" s="1"/>
  <c r="Y21" i="6"/>
  <c r="Y34" i="6" s="1"/>
  <c r="K20" i="6"/>
  <c r="K33" i="6" s="1"/>
  <c r="L20" i="6"/>
  <c r="L33" i="6" s="1"/>
  <c r="M20" i="6"/>
  <c r="M33" i="6" s="1"/>
  <c r="N20" i="6"/>
  <c r="N33" i="6" s="1"/>
  <c r="O20" i="6"/>
  <c r="O33" i="6" s="1"/>
  <c r="P20" i="6"/>
  <c r="P33" i="6" s="1"/>
  <c r="Q20" i="6"/>
  <c r="Q33" i="6" s="1"/>
  <c r="R20" i="6"/>
  <c r="S20" i="6"/>
  <c r="T20" i="6"/>
  <c r="U20" i="6"/>
  <c r="U33" i="6" s="1"/>
  <c r="V20" i="6"/>
  <c r="V33" i="6" s="1"/>
  <c r="W20" i="6"/>
  <c r="W33" i="6" s="1"/>
  <c r="X20" i="6"/>
  <c r="X33" i="6" s="1"/>
  <c r="Y20" i="6"/>
  <c r="Y33" i="6" s="1"/>
  <c r="J21" i="6"/>
  <c r="J34" i="6" s="1"/>
</calcChain>
</file>

<file path=xl/sharedStrings.xml><?xml version="1.0" encoding="utf-8"?>
<sst xmlns="http://schemas.openxmlformats.org/spreadsheetml/2006/main" count="424" uniqueCount="61">
  <si>
    <t>Units</t>
  </si>
  <si>
    <t>Global</t>
  </si>
  <si>
    <t>globalCO2</t>
  </si>
  <si>
    <t>1990$/tC</t>
  </si>
  <si>
    <t>1975$/GJ</t>
  </si>
  <si>
    <t>USA</t>
  </si>
  <si>
    <t>regional oil</t>
  </si>
  <si>
    <t>Model</t>
  </si>
  <si>
    <t>Scenario</t>
  </si>
  <si>
    <t>Region</t>
  </si>
  <si>
    <t>Variable</t>
  </si>
  <si>
    <t>Unit</t>
  </si>
  <si>
    <t>GCAM4</t>
  </si>
  <si>
    <t>SSP2-19</t>
  </si>
  <si>
    <t>World</t>
  </si>
  <si>
    <t>Price|Carbon</t>
  </si>
  <si>
    <t>US$2005/t CO2</t>
  </si>
  <si>
    <t>SSP2-26</t>
  </si>
  <si>
    <t>SSP2-34</t>
  </si>
  <si>
    <t>SSP2-45</t>
  </si>
  <si>
    <t>SSP2-60</t>
  </si>
  <si>
    <t>SSP2-Baseline</t>
  </si>
  <si>
    <t>CO2 Prices</t>
  </si>
  <si>
    <t>globalCO3</t>
  </si>
  <si>
    <t>CO2 prices GCAM-4</t>
  </si>
  <si>
    <t>Regional Oil Prices</t>
  </si>
  <si>
    <t>Description: These are the regional oil prices for the USA as an output from the model</t>
  </si>
  <si>
    <t>Sector</t>
  </si>
  <si>
    <t>Market</t>
  </si>
  <si>
    <t>2015$/barrel</t>
  </si>
  <si>
    <t>US$2015/t CO2</t>
  </si>
  <si>
    <t>NA</t>
  </si>
  <si>
    <t>=</t>
  </si>
  <si>
    <t>barrel</t>
  </si>
  <si>
    <t>metric tons of CO2</t>
  </si>
  <si>
    <t>Price per 0.43 metric tons of CO2</t>
  </si>
  <si>
    <t>Final price per barrel (including the price for the CO2)</t>
  </si>
  <si>
    <t>(Source EPA)</t>
  </si>
  <si>
    <t>SSP2: Carbon Prices &amp; Regional Oil Prices</t>
  </si>
  <si>
    <t>Sheet</t>
  </si>
  <si>
    <t>Description</t>
  </si>
  <si>
    <t>Description: These are the CO2 prices as an output of GCAM4 for SSP2 for each radiative forcing (1.9, 2.6, 3.4, 4.5, 6.0), publicly available at IIASA's website (https://tntcat.iiasa.ac.at/SspDb/dsd?Action=htmlpage&amp;page=about)</t>
  </si>
  <si>
    <t>USA_oil_price</t>
  </si>
  <si>
    <t>Oil_price_taxed</t>
  </si>
  <si>
    <t>FINAL TABLE</t>
  </si>
  <si>
    <t>Final unit is in 2015 US$ per barrel. Conversions with formula from EPA (https://www.epa.gov/energy/greenhouse-gases-equivalencies-calculator-calculations-and-references)</t>
  </si>
  <si>
    <t>Description: This file has four worksheets, each described below.</t>
  </si>
  <si>
    <t>CO2_prices_IIASA ($2005_tCO2)</t>
  </si>
  <si>
    <t>CO2_Prices_GCAM ($1990_tC)</t>
  </si>
  <si>
    <r>
      <t>This sheet has the prices for CO</t>
    </r>
    <r>
      <rPr>
        <vertAlign val="subscript"/>
        <sz val="11"/>
        <color theme="1"/>
        <rFont val="Calibri"/>
        <family val="2"/>
        <scheme val="minor"/>
      </rPr>
      <t>2</t>
    </r>
    <r>
      <rPr>
        <sz val="11"/>
        <color theme="1"/>
        <rFont val="Calibri"/>
        <family val="2"/>
        <scheme val="minor"/>
      </rPr>
      <t xml:space="preserve"> for SSP2 according to GCAM 4, retrieved from IIASA's website (https://tntcat.iiasa.ac.at/SspDb/dsd?Action=htmlpage&amp;page=about)</t>
    </r>
  </si>
  <si>
    <t>by Candelaria Bergero</t>
  </si>
  <si>
    <r>
      <t>Prices are in 2005 US$ per ton of CO</t>
    </r>
    <r>
      <rPr>
        <vertAlign val="subscript"/>
        <sz val="11"/>
        <color theme="1"/>
        <rFont val="Calibri"/>
        <family val="2"/>
        <scheme val="minor"/>
      </rPr>
      <t>2</t>
    </r>
    <r>
      <rPr>
        <sz val="11"/>
        <color theme="1"/>
        <rFont val="Calibri"/>
        <family val="2"/>
        <scheme val="minor"/>
      </rPr>
      <t>. They were converted with R package "rgcam" function "gdp_deflator" to 2015 US$ per ton of CO</t>
    </r>
    <r>
      <rPr>
        <vertAlign val="subscript"/>
        <sz val="11"/>
        <color theme="1"/>
        <rFont val="Calibri"/>
        <family val="2"/>
        <scheme val="minor"/>
      </rPr>
      <t>2</t>
    </r>
    <r>
      <rPr>
        <sz val="11"/>
        <color theme="1"/>
        <rFont val="Calibri"/>
        <family val="2"/>
        <scheme val="minor"/>
      </rPr>
      <t xml:space="preserve"> for better understanding.</t>
    </r>
  </si>
  <si>
    <r>
      <t>This sheet has the carbon prices as an output of GCAM for five scenarios of SSP2: warming potential of 1.9 w/m</t>
    </r>
    <r>
      <rPr>
        <vertAlign val="superscript"/>
        <sz val="11"/>
        <color theme="1"/>
        <rFont val="Calibri"/>
        <family val="2"/>
        <scheme val="minor"/>
      </rPr>
      <t>2</t>
    </r>
    <r>
      <rPr>
        <sz val="11"/>
        <color theme="1"/>
        <rFont val="Calibri"/>
        <family val="2"/>
        <scheme val="minor"/>
      </rPr>
      <t>, 2.6, 4.5, 6.0 and a baseline scenario. Note that GCAM runs in 5 year steps, and so it extrapolates for missing values between the input carbon prices (i.e. for years ending in 5).</t>
    </r>
  </si>
  <si>
    <r>
      <t>Prices are in 1990 US$ per ton of C (GCAM default unit). They were converted with R package "rgcam" function "gdp_deflator", and "constants" from GCAM database to 2015 US$ per ton of CO</t>
    </r>
    <r>
      <rPr>
        <vertAlign val="subscript"/>
        <sz val="11"/>
        <color theme="1"/>
        <rFont val="Calibri"/>
        <family val="2"/>
        <scheme val="minor"/>
      </rPr>
      <t>2</t>
    </r>
    <r>
      <rPr>
        <sz val="11"/>
        <color theme="1"/>
        <rFont val="Calibri"/>
        <family val="2"/>
        <scheme val="minor"/>
      </rPr>
      <t>.</t>
    </r>
  </si>
  <si>
    <t>This sheet has the regional (USA) price for oil as an output of GCAM.</t>
  </si>
  <si>
    <t xml:space="preserve">Prices are in 1975$/GJ (GCAM default unit). They were converted to 2015 US$ per barrel with "rgcam" "gdp_deflator" function and GCAM "constants" (6.12 GJ = 1 barrel). </t>
  </si>
  <si>
    <t xml:space="preserve">This sheet has the regional price for oil as an output of GCAM with added carbon taxes based on carbon content per barrel of oil. Final table starts on row 30. </t>
  </si>
  <si>
    <r>
      <t>Date: November 11</t>
    </r>
    <r>
      <rPr>
        <vertAlign val="superscript"/>
        <sz val="10"/>
        <color theme="1"/>
        <rFont val="Calibri"/>
        <family val="2"/>
        <scheme val="minor"/>
      </rPr>
      <t>th</t>
    </r>
    <r>
      <rPr>
        <sz val="10"/>
        <color theme="1"/>
        <rFont val="Calibri"/>
        <family val="2"/>
        <scheme val="minor"/>
      </rPr>
      <t>, 2019</t>
    </r>
  </si>
  <si>
    <t>Description: CO2 prices as an output from GCAM run</t>
  </si>
  <si>
    <t>Price per 1 metric tons of CO2</t>
  </si>
  <si>
    <t>US$2015/tC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</si>
</sst>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vertAlign val="superscript"/>
      <sz val="11"/>
      <color theme="1"/>
      <name val="Calibri"/>
      <family val="2"/>
      <scheme val="minor"/>
    </font>
    <font>
      <vertAlign val="subscript"/>
      <sz val="11"/>
      <color theme="1"/>
      <name val="Calibri"/>
      <family val="2"/>
      <scheme val="minor"/>
    </font>
    <font>
      <sz val="10"/>
      <color theme="1"/>
      <name val="Calibri"/>
      <family val="2"/>
      <scheme val="minor"/>
    </font>
    <font>
      <vertAlign val="superscript"/>
      <sz val="10"/>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39">
    <xf numFmtId="0" fontId="0" fillId="0" borderId="0" xfId="0"/>
    <xf numFmtId="0" fontId="2" fillId="0" borderId="0" xfId="0" applyFont="1"/>
    <xf numFmtId="0" fontId="3" fillId="0" borderId="0" xfId="0" applyFont="1" applyAlignment="1">
      <alignment horizontal="center"/>
    </xf>
    <xf numFmtId="0" fontId="2" fillId="0" borderId="0" xfId="0" applyFont="1" applyBorder="1"/>
    <xf numFmtId="0" fontId="0" fillId="0" borderId="0" xfId="0" applyBorder="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2" xfId="0" applyFont="1" applyBorder="1"/>
    <xf numFmtId="0" fontId="2" fillId="0" borderId="3" xfId="0" applyFont="1" applyBorder="1"/>
    <xf numFmtId="0" fontId="2" fillId="0" borderId="4" xfId="0" applyFont="1" applyBorder="1"/>
    <xf numFmtId="0" fontId="4" fillId="0" borderId="0" xfId="1" applyAlignment="1">
      <alignment horizontal="center"/>
    </xf>
    <xf numFmtId="0" fontId="0" fillId="0" borderId="0" xfId="0" applyAlignment="1">
      <alignment vertical="center"/>
    </xf>
    <xf numFmtId="0" fontId="5" fillId="0" borderId="0" xfId="0" applyFont="1" applyAlignment="1">
      <alignment vertical="center"/>
    </xf>
    <xf numFmtId="0" fontId="0" fillId="0" borderId="0" xfId="0" applyAlignment="1">
      <alignment vertical="center" wrapText="1"/>
    </xf>
    <xf numFmtId="0" fontId="0" fillId="0" borderId="0" xfId="0" applyAlignment="1"/>
    <xf numFmtId="0" fontId="0" fillId="0" borderId="1" xfId="0" applyBorder="1" applyAlignment="1">
      <alignment vertical="center" wrapText="1"/>
    </xf>
    <xf numFmtId="0" fontId="0" fillId="0" borderId="1" xfId="0" applyBorder="1" applyAlignment="1">
      <alignment horizontal="center" vertical="center" wrapText="1"/>
    </xf>
    <xf numFmtId="0" fontId="10" fillId="0" borderId="0" xfId="0" applyFont="1"/>
    <xf numFmtId="0" fontId="0" fillId="0" borderId="2" xfId="0" applyBorder="1"/>
    <xf numFmtId="0" fontId="0" fillId="0" borderId="5" xfId="0" applyBorder="1" applyAlignment="1">
      <alignment horizontal="center" vertical="center"/>
    </xf>
    <xf numFmtId="0" fontId="0" fillId="0" borderId="6" xfId="0" applyBorder="1" applyAlignment="1">
      <alignment vertical="center" wrapText="1"/>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8" xfId="0" applyBorder="1" applyAlignment="1">
      <alignment vertical="center" wrapText="1"/>
    </xf>
    <xf numFmtId="0" fontId="0" fillId="0" borderId="9" xfId="0" applyBorder="1" applyAlignment="1">
      <alignment vertical="center" wrapText="1"/>
    </xf>
    <xf numFmtId="0" fontId="3" fillId="0" borderId="3" xfId="0" applyFont="1" applyBorder="1" applyAlignment="1">
      <alignment horizontal="center"/>
    </xf>
    <xf numFmtId="0" fontId="3" fillId="0" borderId="4" xfId="0" applyFont="1" applyBorder="1" applyAlignment="1">
      <alignment horizontal="center"/>
    </xf>
    <xf numFmtId="0" fontId="6" fillId="0" borderId="0" xfId="0" applyFont="1" applyBorder="1"/>
    <xf numFmtId="0" fontId="6" fillId="0" borderId="0" xfId="0" applyFont="1"/>
    <xf numFmtId="0" fontId="1" fillId="0" borderId="0" xfId="0" applyFont="1"/>
    <xf numFmtId="0" fontId="3" fillId="0" borderId="0" xfId="0" applyFont="1"/>
    <xf numFmtId="0" fontId="12" fillId="0" borderId="0" xfId="0" applyFont="1"/>
    <xf numFmtId="0" fontId="3" fillId="3" borderId="0" xfId="0" applyFont="1" applyFill="1"/>
    <xf numFmtId="0" fontId="0" fillId="3" borderId="0" xfId="0" applyFill="1"/>
    <xf numFmtId="0" fontId="7" fillId="2" borderId="0" xfId="0"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520700</xdr:colOff>
      <xdr:row>3</xdr:row>
      <xdr:rowOff>25400</xdr:rowOff>
    </xdr:from>
    <xdr:to>
      <xdr:col>22</xdr:col>
      <xdr:colOff>2463343</xdr:colOff>
      <xdr:row>43</xdr:row>
      <xdr:rowOff>165100</xdr:rowOff>
    </xdr:to>
    <xdr:pic>
      <xdr:nvPicPr>
        <xdr:cNvPr id="3" name="Picture 2">
          <a:extLst>
            <a:ext uri="{FF2B5EF4-FFF2-40B4-BE49-F238E27FC236}">
              <a16:creationId xmlns:a16="http://schemas.microsoft.com/office/drawing/2014/main" id="{9B3172F1-46E6-184F-9D8A-68B486EFE0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4300" y="1257300"/>
          <a:ext cx="8610143" cy="777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epa.gov/energy/greenhouse-gases-equivalencies-calculator-calculations-and-referen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020C9-AC8A-48C6-9CC3-D8223446D574}">
  <dimension ref="A1:E29"/>
  <sheetViews>
    <sheetView zoomScale="150" workbookViewId="0">
      <selection activeCell="D8" sqref="D8"/>
    </sheetView>
  </sheetViews>
  <sheetFormatPr baseColWidth="10" defaultColWidth="8.83203125" defaultRowHeight="15" x14ac:dyDescent="0.2"/>
  <cols>
    <col min="3" max="3" width="21" customWidth="1"/>
    <col min="4" max="4" width="48.5" customWidth="1"/>
    <col min="5" max="5" width="57.6640625" customWidth="1"/>
  </cols>
  <sheetData>
    <row r="1" spans="1:5" s="1" customFormat="1" ht="16" x14ac:dyDescent="0.2">
      <c r="A1" s="1" t="s">
        <v>38</v>
      </c>
    </row>
    <row r="2" spans="1:5" s="1" customFormat="1" ht="16" x14ac:dyDescent="0.2">
      <c r="A2" s="21" t="s">
        <v>57</v>
      </c>
    </row>
    <row r="3" spans="1:5" s="1" customFormat="1" ht="16" x14ac:dyDescent="0.2">
      <c r="A3" s="21" t="s">
        <v>50</v>
      </c>
    </row>
    <row r="4" spans="1:5" x14ac:dyDescent="0.2">
      <c r="A4" t="s">
        <v>46</v>
      </c>
    </row>
    <row r="6" spans="1:5" ht="16" thickBot="1" x14ac:dyDescent="0.25"/>
    <row r="7" spans="1:5" x14ac:dyDescent="0.2">
      <c r="B7" s="22"/>
      <c r="C7" s="29" t="s">
        <v>39</v>
      </c>
      <c r="D7" s="29" t="s">
        <v>40</v>
      </c>
      <c r="E7" s="30" t="s">
        <v>11</v>
      </c>
    </row>
    <row r="8" spans="1:5" s="15" customFormat="1" ht="78.75" customHeight="1" x14ac:dyDescent="0.2">
      <c r="B8" s="23">
        <v>1</v>
      </c>
      <c r="C8" s="20" t="s">
        <v>47</v>
      </c>
      <c r="D8" s="19" t="s">
        <v>49</v>
      </c>
      <c r="E8" s="24" t="s">
        <v>51</v>
      </c>
    </row>
    <row r="9" spans="1:5" s="15" customFormat="1" ht="82" x14ac:dyDescent="0.2">
      <c r="B9" s="23">
        <v>2</v>
      </c>
      <c r="C9" s="20" t="s">
        <v>48</v>
      </c>
      <c r="D9" s="19" t="s">
        <v>52</v>
      </c>
      <c r="E9" s="24" t="s">
        <v>53</v>
      </c>
    </row>
    <row r="10" spans="1:5" s="15" customFormat="1" ht="48" x14ac:dyDescent="0.2">
      <c r="B10" s="23">
        <v>3</v>
      </c>
      <c r="C10" s="20" t="s">
        <v>42</v>
      </c>
      <c r="D10" s="19" t="s">
        <v>54</v>
      </c>
      <c r="E10" s="24" t="s">
        <v>55</v>
      </c>
    </row>
    <row r="11" spans="1:5" s="15" customFormat="1" ht="49" thickBot="1" x14ac:dyDescent="0.25">
      <c r="B11" s="25">
        <v>4</v>
      </c>
      <c r="C11" s="26" t="s">
        <v>43</v>
      </c>
      <c r="D11" s="27" t="s">
        <v>56</v>
      </c>
      <c r="E11" s="28" t="s">
        <v>45</v>
      </c>
    </row>
    <row r="12" spans="1:5" s="15" customFormat="1" x14ac:dyDescent="0.2">
      <c r="D12" s="17"/>
      <c r="E12" s="17"/>
    </row>
    <row r="13" spans="1:5" s="15" customFormat="1" x14ac:dyDescent="0.2">
      <c r="D13" s="17"/>
      <c r="E13" s="17"/>
    </row>
    <row r="14" spans="1:5" s="15" customFormat="1" x14ac:dyDescent="0.2">
      <c r="D14" s="17"/>
      <c r="E14" s="17"/>
    </row>
    <row r="15" spans="1:5" s="15" customFormat="1" x14ac:dyDescent="0.2">
      <c r="D15" s="17"/>
      <c r="E15" s="17"/>
    </row>
    <row r="16" spans="1:5" s="15" customFormat="1" x14ac:dyDescent="0.2">
      <c r="D16" s="17"/>
      <c r="E16" s="17"/>
    </row>
    <row r="17" spans="3:5" x14ac:dyDescent="0.2">
      <c r="C17" s="18"/>
      <c r="D17" s="18"/>
      <c r="E17" s="18"/>
    </row>
    <row r="29" spans="3:5" x14ac:dyDescent="0.2">
      <c r="C29" s="16"/>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40B22-32E9-4FDE-A005-64D88DE758DC}">
  <dimension ref="A1:W18"/>
  <sheetViews>
    <sheetView zoomScale="125" zoomScaleNormal="100" workbookViewId="0">
      <selection activeCell="K42" sqref="K42"/>
    </sheetView>
  </sheetViews>
  <sheetFormatPr baseColWidth="10" defaultColWidth="8.83203125" defaultRowHeight="15" x14ac:dyDescent="0.2"/>
  <cols>
    <col min="4" max="4" width="13.83203125" customWidth="1"/>
    <col min="5" max="5" width="14" bestFit="1" customWidth="1"/>
    <col min="21" max="21" width="25.33203125" customWidth="1"/>
    <col min="22" max="22" width="53.33203125" customWidth="1"/>
    <col min="23" max="23" width="49.1640625" customWidth="1"/>
  </cols>
  <sheetData>
    <row r="1" spans="1:23" ht="16" x14ac:dyDescent="0.2">
      <c r="A1" s="32" t="s">
        <v>24</v>
      </c>
    </row>
    <row r="2" spans="1:23" x14ac:dyDescent="0.2">
      <c r="A2" t="s">
        <v>41</v>
      </c>
    </row>
    <row r="3" spans="1:23" s="1" customFormat="1" ht="66" x14ac:dyDescent="0.2">
      <c r="A3" s="1" t="s">
        <v>7</v>
      </c>
      <c r="B3" s="1" t="s">
        <v>8</v>
      </c>
      <c r="C3" s="1" t="s">
        <v>9</v>
      </c>
      <c r="D3" s="1" t="s">
        <v>10</v>
      </c>
      <c r="E3" s="1" t="s">
        <v>11</v>
      </c>
      <c r="F3" s="1">
        <v>2005</v>
      </c>
      <c r="G3" s="1">
        <v>2010</v>
      </c>
      <c r="H3" s="1">
        <v>2020</v>
      </c>
      <c r="I3" s="1">
        <v>2030</v>
      </c>
      <c r="J3" s="1">
        <v>2040</v>
      </c>
      <c r="K3" s="1">
        <v>2050</v>
      </c>
      <c r="L3" s="1">
        <v>2060</v>
      </c>
      <c r="M3" s="1">
        <v>2070</v>
      </c>
      <c r="N3" s="1">
        <v>2080</v>
      </c>
      <c r="O3" s="1">
        <v>2090</v>
      </c>
      <c r="P3" s="1">
        <v>2100</v>
      </c>
      <c r="T3" s="23">
        <v>1</v>
      </c>
      <c r="U3" s="20" t="s">
        <v>47</v>
      </c>
      <c r="V3" s="19" t="s">
        <v>49</v>
      </c>
      <c r="W3" s="24" t="s">
        <v>51</v>
      </c>
    </row>
    <row r="4" spans="1:23" x14ac:dyDescent="0.2">
      <c r="A4" t="s">
        <v>12</v>
      </c>
      <c r="B4" t="s">
        <v>13</v>
      </c>
      <c r="C4" t="s">
        <v>14</v>
      </c>
      <c r="D4" t="s">
        <v>15</v>
      </c>
      <c r="E4" t="s">
        <v>16</v>
      </c>
      <c r="G4">
        <v>0</v>
      </c>
      <c r="H4">
        <v>0</v>
      </c>
      <c r="I4">
        <v>56.454999999999998</v>
      </c>
      <c r="J4">
        <v>156.191</v>
      </c>
      <c r="K4">
        <v>254.422</v>
      </c>
      <c r="L4">
        <v>414.37599999999998</v>
      </c>
      <c r="M4">
        <v>675.19600000000003</v>
      </c>
      <c r="N4">
        <v>1099.7349999999999</v>
      </c>
      <c r="O4">
        <v>1791.115</v>
      </c>
      <c r="P4">
        <v>2917.5709999999999</v>
      </c>
    </row>
    <row r="5" spans="1:23" x14ac:dyDescent="0.2">
      <c r="A5" t="s">
        <v>12</v>
      </c>
      <c r="B5" t="s">
        <v>17</v>
      </c>
      <c r="C5" t="s">
        <v>14</v>
      </c>
      <c r="D5" t="s">
        <v>15</v>
      </c>
      <c r="E5" t="s">
        <v>16</v>
      </c>
      <c r="G5">
        <v>0</v>
      </c>
      <c r="H5">
        <v>0</v>
      </c>
      <c r="I5">
        <v>0</v>
      </c>
      <c r="J5">
        <v>99.213999999999999</v>
      </c>
      <c r="K5">
        <v>161.608</v>
      </c>
      <c r="L5">
        <v>263.24299999999999</v>
      </c>
      <c r="M5">
        <v>428.79500000000002</v>
      </c>
      <c r="N5">
        <v>698.46299999999997</v>
      </c>
      <c r="O5">
        <v>1137.721</v>
      </c>
      <c r="P5">
        <v>1853.2260000000001</v>
      </c>
    </row>
    <row r="6" spans="1:23" x14ac:dyDescent="0.2">
      <c r="A6" t="s">
        <v>12</v>
      </c>
      <c r="B6" t="s">
        <v>18</v>
      </c>
      <c r="C6" t="s">
        <v>14</v>
      </c>
      <c r="D6" t="s">
        <v>15</v>
      </c>
      <c r="E6" t="s">
        <v>16</v>
      </c>
      <c r="G6">
        <v>0</v>
      </c>
      <c r="H6">
        <v>0</v>
      </c>
      <c r="I6">
        <v>0</v>
      </c>
      <c r="J6">
        <v>43.677999999999997</v>
      </c>
      <c r="K6">
        <v>71.147000000000006</v>
      </c>
      <c r="L6">
        <v>115.89100000000001</v>
      </c>
      <c r="M6">
        <v>188.77500000000001</v>
      </c>
      <c r="N6">
        <v>307.49400000000003</v>
      </c>
      <c r="O6">
        <v>500.87599999999998</v>
      </c>
      <c r="P6">
        <v>815.87400000000002</v>
      </c>
    </row>
    <row r="7" spans="1:23" x14ac:dyDescent="0.2">
      <c r="A7" t="s">
        <v>12</v>
      </c>
      <c r="B7" t="s">
        <v>19</v>
      </c>
      <c r="C7" t="s">
        <v>14</v>
      </c>
      <c r="D7" t="s">
        <v>15</v>
      </c>
      <c r="E7" t="s">
        <v>16</v>
      </c>
      <c r="G7">
        <v>0</v>
      </c>
      <c r="H7">
        <v>0</v>
      </c>
      <c r="I7">
        <v>0</v>
      </c>
      <c r="J7">
        <v>33.116999999999997</v>
      </c>
      <c r="K7">
        <v>53.944000000000003</v>
      </c>
      <c r="L7">
        <v>87.869</v>
      </c>
      <c r="M7">
        <v>143.12899999999999</v>
      </c>
      <c r="N7">
        <v>199.49600000000001</v>
      </c>
      <c r="O7">
        <v>242.17099999999999</v>
      </c>
      <c r="P7">
        <v>317.78199999999998</v>
      </c>
    </row>
    <row r="8" spans="1:23" x14ac:dyDescent="0.2">
      <c r="A8" t="s">
        <v>12</v>
      </c>
      <c r="B8" t="s">
        <v>20</v>
      </c>
      <c r="C8" t="s">
        <v>14</v>
      </c>
      <c r="D8" t="s">
        <v>15</v>
      </c>
      <c r="E8" t="s">
        <v>16</v>
      </c>
      <c r="G8">
        <v>0</v>
      </c>
      <c r="H8">
        <v>0</v>
      </c>
      <c r="I8">
        <v>0</v>
      </c>
      <c r="J8">
        <v>5.4470000000000001</v>
      </c>
      <c r="K8">
        <v>8.8719999999999999</v>
      </c>
      <c r="L8">
        <v>14.452</v>
      </c>
      <c r="M8">
        <v>23.54</v>
      </c>
      <c r="N8">
        <v>38.344000000000001</v>
      </c>
      <c r="O8">
        <v>62.459000000000003</v>
      </c>
      <c r="P8">
        <v>101.739</v>
      </c>
    </row>
    <row r="9" spans="1:23" x14ac:dyDescent="0.2">
      <c r="A9" t="s">
        <v>12</v>
      </c>
      <c r="B9" t="s">
        <v>21</v>
      </c>
      <c r="C9" t="s">
        <v>14</v>
      </c>
      <c r="D9" t="s">
        <v>15</v>
      </c>
      <c r="E9" t="s">
        <v>16</v>
      </c>
      <c r="G9">
        <v>0</v>
      </c>
      <c r="H9">
        <v>0</v>
      </c>
      <c r="I9">
        <v>0</v>
      </c>
      <c r="J9">
        <v>0</v>
      </c>
      <c r="K9">
        <v>0</v>
      </c>
      <c r="L9">
        <v>0</v>
      </c>
      <c r="M9">
        <v>0</v>
      </c>
      <c r="N9">
        <v>0</v>
      </c>
      <c r="O9">
        <v>0</v>
      </c>
      <c r="P9">
        <v>0</v>
      </c>
    </row>
    <row r="12" spans="1:23" s="1" customFormat="1" ht="16" x14ac:dyDescent="0.2">
      <c r="A12" s="1" t="s">
        <v>7</v>
      </c>
      <c r="B12" s="1" t="s">
        <v>8</v>
      </c>
      <c r="C12" s="1" t="s">
        <v>9</v>
      </c>
      <c r="D12" s="1" t="s">
        <v>10</v>
      </c>
      <c r="E12" s="1" t="s">
        <v>11</v>
      </c>
      <c r="F12" s="1">
        <v>2005</v>
      </c>
      <c r="G12" s="1">
        <v>2010</v>
      </c>
      <c r="H12" s="1">
        <v>2020</v>
      </c>
      <c r="I12" s="1">
        <v>2030</v>
      </c>
      <c r="J12" s="1">
        <v>2040</v>
      </c>
      <c r="K12" s="1">
        <v>2050</v>
      </c>
      <c r="L12" s="1">
        <v>2060</v>
      </c>
      <c r="M12" s="1">
        <v>2070</v>
      </c>
      <c r="N12" s="1">
        <v>2080</v>
      </c>
      <c r="O12" s="1">
        <v>2090</v>
      </c>
      <c r="P12" s="1">
        <v>2100</v>
      </c>
    </row>
    <row r="13" spans="1:23" x14ac:dyDescent="0.2">
      <c r="A13" t="s">
        <v>12</v>
      </c>
      <c r="B13" t="s">
        <v>13</v>
      </c>
      <c r="C13" t="s">
        <v>14</v>
      </c>
      <c r="D13" t="s">
        <v>15</v>
      </c>
      <c r="E13" t="s">
        <v>30</v>
      </c>
      <c r="F13" t="s">
        <v>31</v>
      </c>
      <c r="G13">
        <v>0</v>
      </c>
      <c r="H13">
        <v>0</v>
      </c>
      <c r="I13">
        <v>67.508121602817795</v>
      </c>
      <c r="J13">
        <v>186.77107468365401</v>
      </c>
      <c r="K13">
        <v>304.23436922207202</v>
      </c>
      <c r="L13">
        <v>495.50518815497702</v>
      </c>
      <c r="M13">
        <v>807.39019880854005</v>
      </c>
      <c r="N13">
        <v>1315.0481642170701</v>
      </c>
      <c r="O13">
        <v>2141.7909702352499</v>
      </c>
      <c r="P13">
        <v>3488.7917430317002</v>
      </c>
    </row>
    <row r="14" spans="1:23" x14ac:dyDescent="0.2">
      <c r="A14" t="s">
        <v>12</v>
      </c>
      <c r="B14" t="s">
        <v>17</v>
      </c>
      <c r="C14" t="s">
        <v>14</v>
      </c>
      <c r="D14" t="s">
        <v>15</v>
      </c>
      <c r="E14" t="s">
        <v>30</v>
      </c>
      <c r="F14" t="s">
        <v>31</v>
      </c>
      <c r="G14">
        <v>0</v>
      </c>
      <c r="H14">
        <v>0</v>
      </c>
      <c r="I14">
        <v>0</v>
      </c>
      <c r="J14">
        <v>118.638752576423</v>
      </c>
      <c r="K14">
        <v>193.24864964995399</v>
      </c>
      <c r="L14">
        <v>314.78240111753701</v>
      </c>
      <c r="M14">
        <v>512.74723235639397</v>
      </c>
      <c r="N14">
        <v>835.212561138409</v>
      </c>
      <c r="O14">
        <v>1360.4713066704401</v>
      </c>
      <c r="P14">
        <v>2216.0624597556198</v>
      </c>
    </row>
    <row r="15" spans="1:23" x14ac:dyDescent="0.2">
      <c r="A15" t="s">
        <v>12</v>
      </c>
      <c r="B15" t="s">
        <v>18</v>
      </c>
      <c r="C15" t="s">
        <v>14</v>
      </c>
      <c r="D15" t="s">
        <v>15</v>
      </c>
      <c r="E15" t="s">
        <v>30</v>
      </c>
      <c r="F15" t="s">
        <v>31</v>
      </c>
      <c r="G15">
        <v>0</v>
      </c>
      <c r="H15">
        <v>0</v>
      </c>
      <c r="I15">
        <v>0</v>
      </c>
      <c r="J15">
        <v>52.229558681567198</v>
      </c>
      <c r="K15">
        <v>85.076615493325207</v>
      </c>
      <c r="L15">
        <v>138.580882484672</v>
      </c>
      <c r="M15">
        <v>225.734578966822</v>
      </c>
      <c r="N15">
        <v>367.69714541027099</v>
      </c>
      <c r="O15">
        <v>598.94071235378499</v>
      </c>
      <c r="P15">
        <v>975.61103896160398</v>
      </c>
    </row>
    <row r="16" spans="1:23" x14ac:dyDescent="0.2">
      <c r="A16" t="s">
        <v>12</v>
      </c>
      <c r="B16" t="s">
        <v>19</v>
      </c>
      <c r="C16" t="s">
        <v>14</v>
      </c>
      <c r="D16" t="s">
        <v>15</v>
      </c>
      <c r="E16" t="s">
        <v>30</v>
      </c>
      <c r="F16" t="s">
        <v>31</v>
      </c>
      <c r="G16">
        <v>0</v>
      </c>
      <c r="H16">
        <v>0</v>
      </c>
      <c r="I16">
        <v>0</v>
      </c>
      <c r="J16">
        <v>39.600858438057102</v>
      </c>
      <c r="K16">
        <v>64.505501935034999</v>
      </c>
      <c r="L16">
        <v>105.072555789886</v>
      </c>
      <c r="M16">
        <v>171.151712636431</v>
      </c>
      <c r="N16">
        <v>238.55460503543901</v>
      </c>
      <c r="O16">
        <v>289.58478995086301</v>
      </c>
      <c r="P16">
        <v>379.99939596469102</v>
      </c>
    </row>
    <row r="17" spans="1:16" x14ac:dyDescent="0.2">
      <c r="A17" t="s">
        <v>12</v>
      </c>
      <c r="B17" t="s">
        <v>20</v>
      </c>
      <c r="C17" t="s">
        <v>14</v>
      </c>
      <c r="D17" t="s">
        <v>15</v>
      </c>
      <c r="E17" t="s">
        <v>30</v>
      </c>
      <c r="F17" t="s">
        <v>31</v>
      </c>
      <c r="G17">
        <v>0</v>
      </c>
      <c r="H17">
        <v>0</v>
      </c>
      <c r="I17">
        <v>0</v>
      </c>
      <c r="J17">
        <v>6.5134485585076298</v>
      </c>
      <c r="K17">
        <v>10.609017002217699</v>
      </c>
      <c r="L17">
        <v>17.281505152846002</v>
      </c>
      <c r="M17">
        <v>28.148812018958999</v>
      </c>
      <c r="N17">
        <v>45.851233987041802</v>
      </c>
      <c r="O17">
        <v>74.687623189981295</v>
      </c>
      <c r="P17">
        <v>121.658113253903</v>
      </c>
    </row>
    <row r="18" spans="1:16" x14ac:dyDescent="0.2">
      <c r="A18" t="s">
        <v>12</v>
      </c>
      <c r="B18" t="s">
        <v>21</v>
      </c>
      <c r="C18" t="s">
        <v>14</v>
      </c>
      <c r="D18" t="s">
        <v>15</v>
      </c>
      <c r="E18" t="s">
        <v>30</v>
      </c>
      <c r="F18" t="s">
        <v>31</v>
      </c>
      <c r="G18">
        <v>0</v>
      </c>
      <c r="H18">
        <v>0</v>
      </c>
      <c r="I18">
        <v>0</v>
      </c>
      <c r="J18">
        <v>0</v>
      </c>
      <c r="K18">
        <v>0</v>
      </c>
      <c r="L18">
        <v>0</v>
      </c>
      <c r="M18">
        <v>0</v>
      </c>
      <c r="N18">
        <v>0</v>
      </c>
      <c r="O18">
        <v>0</v>
      </c>
      <c r="P18">
        <v>0</v>
      </c>
    </row>
  </sheetData>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584AC-016B-49AF-ACB5-7FE9E58304FF}">
  <dimension ref="A1:DK32"/>
  <sheetViews>
    <sheetView tabSelected="1" topLeftCell="DX4" zoomScale="75" workbookViewId="0">
      <selection activeCell="AY29" sqref="AY29"/>
    </sheetView>
  </sheetViews>
  <sheetFormatPr baseColWidth="10" defaultColWidth="8.83203125" defaultRowHeight="15" x14ac:dyDescent="0.2"/>
  <cols>
    <col min="1" max="1" width="18.33203125" customWidth="1"/>
    <col min="3" max="3" width="11.6640625" customWidth="1"/>
    <col min="4" max="4" width="14" bestFit="1" customWidth="1"/>
  </cols>
  <sheetData>
    <row r="1" spans="1:25" ht="16" x14ac:dyDescent="0.2">
      <c r="A1" s="32" t="s">
        <v>22</v>
      </c>
    </row>
    <row r="2" spans="1:25" x14ac:dyDescent="0.2">
      <c r="A2" t="s">
        <v>58</v>
      </c>
    </row>
    <row r="3" spans="1:25" s="1" customFormat="1" ht="16" x14ac:dyDescent="0.2">
      <c r="A3" s="1" t="s">
        <v>8</v>
      </c>
      <c r="B3" s="1" t="s">
        <v>9</v>
      </c>
      <c r="C3" s="1" t="s">
        <v>28</v>
      </c>
      <c r="D3" s="1" t="s">
        <v>0</v>
      </c>
      <c r="E3" s="1">
        <v>1990</v>
      </c>
      <c r="F3" s="1">
        <v>2005</v>
      </c>
      <c r="G3" s="1">
        <v>2010</v>
      </c>
      <c r="H3" s="1">
        <v>2015</v>
      </c>
      <c r="I3" s="1">
        <v>2020</v>
      </c>
      <c r="J3" s="1">
        <v>2025</v>
      </c>
      <c r="K3" s="1">
        <v>2030</v>
      </c>
      <c r="L3" s="1">
        <v>2035</v>
      </c>
      <c r="M3" s="1">
        <v>2040</v>
      </c>
      <c r="N3" s="1">
        <v>2045</v>
      </c>
      <c r="O3" s="1">
        <v>2050</v>
      </c>
      <c r="P3" s="1">
        <v>2055</v>
      </c>
      <c r="Q3" s="1">
        <v>2060</v>
      </c>
      <c r="R3" s="1">
        <v>2065</v>
      </c>
      <c r="S3" s="1">
        <v>2070</v>
      </c>
      <c r="T3" s="1">
        <v>2075</v>
      </c>
      <c r="U3" s="1">
        <v>2080</v>
      </c>
      <c r="V3" s="1">
        <v>2085</v>
      </c>
      <c r="W3" s="1">
        <v>2090</v>
      </c>
      <c r="X3" s="1">
        <v>2095</v>
      </c>
      <c r="Y3" s="1">
        <v>2100</v>
      </c>
    </row>
    <row r="4" spans="1:25" x14ac:dyDescent="0.2">
      <c r="A4" t="s">
        <v>13</v>
      </c>
      <c r="B4" t="s">
        <v>1</v>
      </c>
      <c r="C4" t="s">
        <v>2</v>
      </c>
      <c r="D4" t="s">
        <v>3</v>
      </c>
      <c r="E4">
        <v>0</v>
      </c>
      <c r="F4">
        <v>0</v>
      </c>
      <c r="G4">
        <v>0</v>
      </c>
      <c r="H4">
        <v>0</v>
      </c>
      <c r="I4">
        <v>0</v>
      </c>
      <c r="J4">
        <v>75.13</v>
      </c>
      <c r="K4">
        <v>150.26</v>
      </c>
      <c r="L4">
        <v>282.988</v>
      </c>
      <c r="M4">
        <v>415.71600000000001</v>
      </c>
      <c r="N4">
        <v>546.44200000000001</v>
      </c>
      <c r="O4">
        <v>677.16700000000003</v>
      </c>
      <c r="P4">
        <v>890.03300000000002</v>
      </c>
      <c r="Q4">
        <v>1102.9000000000001</v>
      </c>
      <c r="R4">
        <v>1450</v>
      </c>
      <c r="S4">
        <v>1797.09</v>
      </c>
      <c r="T4">
        <v>2362.0700000000002</v>
      </c>
      <c r="U4">
        <v>2927.04</v>
      </c>
      <c r="V4">
        <v>3847.13</v>
      </c>
      <c r="W4">
        <v>4767.21</v>
      </c>
      <c r="X4">
        <v>6266.3</v>
      </c>
      <c r="Y4">
        <v>7765.38</v>
      </c>
    </row>
    <row r="5" spans="1:25" x14ac:dyDescent="0.2">
      <c r="A5" t="s">
        <v>17</v>
      </c>
      <c r="B5" t="s">
        <v>1</v>
      </c>
      <c r="C5" t="s">
        <v>2</v>
      </c>
      <c r="D5" t="s">
        <v>3</v>
      </c>
      <c r="E5">
        <v>0</v>
      </c>
      <c r="F5">
        <v>0</v>
      </c>
      <c r="G5">
        <v>0</v>
      </c>
      <c r="H5">
        <v>0</v>
      </c>
      <c r="I5">
        <v>0</v>
      </c>
      <c r="J5">
        <v>0</v>
      </c>
      <c r="K5">
        <v>0</v>
      </c>
      <c r="L5">
        <v>132.03299999999999</v>
      </c>
      <c r="M5">
        <v>264.06700000000001</v>
      </c>
      <c r="N5">
        <v>347.101</v>
      </c>
      <c r="O5">
        <v>430.13400000000001</v>
      </c>
      <c r="P5">
        <v>565.39</v>
      </c>
      <c r="Q5">
        <v>700.64499999999998</v>
      </c>
      <c r="R5">
        <v>920.96100000000001</v>
      </c>
      <c r="S5">
        <v>1141.28</v>
      </c>
      <c r="T5">
        <v>1500.15</v>
      </c>
      <c r="U5">
        <v>1859.02</v>
      </c>
      <c r="V5">
        <v>2443.58</v>
      </c>
      <c r="W5">
        <v>3028.15</v>
      </c>
      <c r="X5">
        <v>3980.34</v>
      </c>
      <c r="Y5">
        <v>4932.53</v>
      </c>
    </row>
    <row r="6" spans="1:25" x14ac:dyDescent="0.2">
      <c r="A6" t="s">
        <v>19</v>
      </c>
      <c r="B6" t="s">
        <v>1</v>
      </c>
      <c r="C6" t="s">
        <v>2</v>
      </c>
      <c r="D6" t="s">
        <v>3</v>
      </c>
      <c r="E6">
        <v>0</v>
      </c>
      <c r="F6">
        <v>0</v>
      </c>
      <c r="G6">
        <v>0</v>
      </c>
      <c r="H6">
        <v>0</v>
      </c>
      <c r="I6">
        <v>0</v>
      </c>
      <c r="J6">
        <v>0</v>
      </c>
      <c r="K6">
        <v>0</v>
      </c>
      <c r="L6">
        <v>44.071899999999999</v>
      </c>
      <c r="M6">
        <v>88.143900000000002</v>
      </c>
      <c r="N6">
        <v>115.86</v>
      </c>
      <c r="O6">
        <v>143.577</v>
      </c>
      <c r="P6">
        <v>188.72399999999999</v>
      </c>
      <c r="Q6">
        <v>233.87100000000001</v>
      </c>
      <c r="R6">
        <v>307.411</v>
      </c>
      <c r="S6">
        <v>380.95100000000002</v>
      </c>
      <c r="T6">
        <v>455.964</v>
      </c>
      <c r="U6">
        <v>530.97699999999998</v>
      </c>
      <c r="V6">
        <v>587.76800000000003</v>
      </c>
      <c r="W6">
        <v>644.55999999999995</v>
      </c>
      <c r="X6">
        <v>745.18299999999999</v>
      </c>
      <c r="Y6">
        <v>845.80499999999995</v>
      </c>
    </row>
    <row r="7" spans="1:25" x14ac:dyDescent="0.2">
      <c r="A7" t="s">
        <v>20</v>
      </c>
      <c r="B7" t="s">
        <v>1</v>
      </c>
      <c r="C7" t="s">
        <v>2</v>
      </c>
      <c r="D7" t="s">
        <v>3</v>
      </c>
      <c r="E7">
        <v>0</v>
      </c>
      <c r="F7">
        <v>0</v>
      </c>
      <c r="G7">
        <v>0</v>
      </c>
      <c r="H7">
        <v>0</v>
      </c>
      <c r="I7">
        <v>0</v>
      </c>
      <c r="J7">
        <v>0</v>
      </c>
      <c r="K7">
        <v>0</v>
      </c>
      <c r="L7">
        <v>7.2488400000000004</v>
      </c>
      <c r="M7">
        <v>14.4977</v>
      </c>
      <c r="N7">
        <v>19.055700000000002</v>
      </c>
      <c r="O7">
        <v>23.613600000000002</v>
      </c>
      <c r="P7">
        <v>31.0395</v>
      </c>
      <c r="Q7">
        <v>38.465299999999999</v>
      </c>
      <c r="R7">
        <v>50.559600000000003</v>
      </c>
      <c r="S7">
        <v>62.653799999999997</v>
      </c>
      <c r="T7">
        <v>82.354900000000001</v>
      </c>
      <c r="U7">
        <v>102.056</v>
      </c>
      <c r="V7">
        <v>134.148</v>
      </c>
      <c r="W7">
        <v>166.24</v>
      </c>
      <c r="X7">
        <v>218.51400000000001</v>
      </c>
      <c r="Y7">
        <v>270.78699999999998</v>
      </c>
    </row>
    <row r="8" spans="1:25" x14ac:dyDescent="0.2">
      <c r="A8" t="s">
        <v>21</v>
      </c>
      <c r="B8" t="s">
        <v>1</v>
      </c>
      <c r="C8" t="s">
        <v>2</v>
      </c>
      <c r="D8" t="s">
        <v>3</v>
      </c>
      <c r="E8">
        <v>0</v>
      </c>
      <c r="F8">
        <v>0</v>
      </c>
      <c r="G8">
        <v>0</v>
      </c>
      <c r="H8">
        <v>0</v>
      </c>
      <c r="I8">
        <v>0</v>
      </c>
      <c r="J8">
        <v>0</v>
      </c>
      <c r="K8">
        <v>0</v>
      </c>
      <c r="L8">
        <v>0</v>
      </c>
      <c r="M8">
        <v>0</v>
      </c>
      <c r="N8">
        <v>0</v>
      </c>
      <c r="O8">
        <v>0</v>
      </c>
      <c r="P8">
        <v>0</v>
      </c>
      <c r="Q8">
        <v>0</v>
      </c>
      <c r="R8">
        <v>0</v>
      </c>
      <c r="S8">
        <v>0</v>
      </c>
      <c r="T8">
        <v>0</v>
      </c>
      <c r="U8">
        <v>0</v>
      </c>
      <c r="V8">
        <v>0</v>
      </c>
      <c r="W8">
        <v>0</v>
      </c>
      <c r="X8">
        <v>0</v>
      </c>
      <c r="Y8">
        <v>0</v>
      </c>
    </row>
    <row r="11" spans="1:25" s="1" customFormat="1" ht="16" x14ac:dyDescent="0.2">
      <c r="A11" s="1" t="s">
        <v>8</v>
      </c>
      <c r="B11" s="1" t="s">
        <v>9</v>
      </c>
      <c r="C11" s="1" t="s">
        <v>28</v>
      </c>
      <c r="D11" s="1" t="s">
        <v>0</v>
      </c>
      <c r="E11" s="1">
        <v>1990</v>
      </c>
      <c r="F11" s="1">
        <v>2005</v>
      </c>
      <c r="G11" s="1">
        <v>2010</v>
      </c>
      <c r="H11" s="1">
        <v>2015</v>
      </c>
      <c r="I11" s="1">
        <v>2020</v>
      </c>
      <c r="J11" s="1">
        <v>2025</v>
      </c>
      <c r="K11" s="1">
        <v>2030</v>
      </c>
      <c r="L11" s="1">
        <v>2035</v>
      </c>
      <c r="M11" s="1">
        <v>2040</v>
      </c>
      <c r="N11" s="1">
        <v>2045</v>
      </c>
      <c r="O11" s="1">
        <v>2050</v>
      </c>
      <c r="P11" s="1">
        <v>2055</v>
      </c>
      <c r="Q11" s="1">
        <v>2060</v>
      </c>
      <c r="R11" s="1">
        <v>2065</v>
      </c>
      <c r="S11" s="1">
        <v>2070</v>
      </c>
      <c r="T11" s="1">
        <v>2075</v>
      </c>
      <c r="U11" s="1">
        <v>2080</v>
      </c>
      <c r="V11" s="1">
        <v>2085</v>
      </c>
      <c r="W11" s="1">
        <v>2090</v>
      </c>
      <c r="X11" s="1">
        <v>2095</v>
      </c>
      <c r="Y11" s="1">
        <v>2100</v>
      </c>
    </row>
    <row r="12" spans="1:25" x14ac:dyDescent="0.2">
      <c r="A12" t="s">
        <v>13</v>
      </c>
      <c r="B12" t="s">
        <v>1</v>
      </c>
      <c r="C12" t="s">
        <v>2</v>
      </c>
      <c r="D12" t="s">
        <v>30</v>
      </c>
      <c r="E12">
        <v>0</v>
      </c>
      <c r="F12">
        <v>0</v>
      </c>
      <c r="G12">
        <v>0</v>
      </c>
      <c r="H12">
        <v>0</v>
      </c>
      <c r="I12">
        <v>0</v>
      </c>
      <c r="J12">
        <v>33.754047594087403</v>
      </c>
      <c r="K12">
        <v>67.508095188174906</v>
      </c>
      <c r="L12">
        <v>127.13949714568901</v>
      </c>
      <c r="M12">
        <v>186.77089910320299</v>
      </c>
      <c r="N12">
        <v>245.50285206186999</v>
      </c>
      <c r="O12">
        <v>304.23435574531402</v>
      </c>
      <c r="P12">
        <v>399.86977561970502</v>
      </c>
      <c r="Q12">
        <v>495.50564476931999</v>
      </c>
      <c r="R12">
        <v>651.44907508887002</v>
      </c>
      <c r="S12">
        <v>807.38801265617701</v>
      </c>
      <c r="T12">
        <v>1061.2195288242499</v>
      </c>
      <c r="U12">
        <v>1315.04655224009</v>
      </c>
      <c r="V12">
        <v>1728.42019327355</v>
      </c>
      <c r="W12">
        <v>2141.7893415547701</v>
      </c>
      <c r="X12">
        <v>2815.2933373995802</v>
      </c>
      <c r="Y12">
        <v>3488.7928404921399</v>
      </c>
    </row>
    <row r="13" spans="1:25" x14ac:dyDescent="0.2">
      <c r="A13" t="s">
        <v>17</v>
      </c>
      <c r="B13" t="s">
        <v>1</v>
      </c>
      <c r="C13" t="s">
        <v>2</v>
      </c>
      <c r="D13" t="s">
        <v>30</v>
      </c>
      <c r="E13">
        <v>0</v>
      </c>
      <c r="F13">
        <v>0</v>
      </c>
      <c r="G13">
        <v>0</v>
      </c>
      <c r="H13">
        <v>0</v>
      </c>
      <c r="I13">
        <v>0</v>
      </c>
      <c r="J13">
        <v>0</v>
      </c>
      <c r="K13">
        <v>0</v>
      </c>
      <c r="L13">
        <v>59.319155676695701</v>
      </c>
      <c r="M13">
        <v>118.638760628616</v>
      </c>
      <c r="N13">
        <v>155.94387959477399</v>
      </c>
      <c r="O13">
        <v>193.24854928570701</v>
      </c>
      <c r="P13">
        <v>254.01571900999701</v>
      </c>
      <c r="Q13">
        <v>314.78243945906303</v>
      </c>
      <c r="R13">
        <v>413.76495975373803</v>
      </c>
      <c r="S13">
        <v>512.74882787408603</v>
      </c>
      <c r="T13">
        <v>673.980227582461</v>
      </c>
      <c r="U13">
        <v>835.21162729083505</v>
      </c>
      <c r="V13">
        <v>1097.8399523487301</v>
      </c>
      <c r="W13">
        <v>1360.4727701588699</v>
      </c>
      <c r="X13">
        <v>1788.26814588913</v>
      </c>
      <c r="Y13">
        <v>2216.06352161938</v>
      </c>
    </row>
    <row r="14" spans="1:25" x14ac:dyDescent="0.2">
      <c r="A14" t="s">
        <v>19</v>
      </c>
      <c r="B14" t="s">
        <v>1</v>
      </c>
      <c r="C14" t="s">
        <v>2</v>
      </c>
      <c r="D14" t="s">
        <v>30</v>
      </c>
      <c r="E14">
        <v>0</v>
      </c>
      <c r="F14">
        <v>0</v>
      </c>
      <c r="G14">
        <v>0</v>
      </c>
      <c r="H14">
        <v>0</v>
      </c>
      <c r="I14">
        <v>0</v>
      </c>
      <c r="J14">
        <v>0</v>
      </c>
      <c r="K14">
        <v>0</v>
      </c>
      <c r="L14">
        <v>19.800412753385601</v>
      </c>
      <c r="M14">
        <v>39.600870434293697</v>
      </c>
      <c r="N14">
        <v>52.053027475721699</v>
      </c>
      <c r="O14">
        <v>64.505588864851504</v>
      </c>
      <c r="P14">
        <v>84.789017411773699</v>
      </c>
      <c r="Q14">
        <v>105.07244595869599</v>
      </c>
      <c r="R14">
        <v>138.11214594630701</v>
      </c>
      <c r="S14">
        <v>171.151845933917</v>
      </c>
      <c r="T14">
        <v>204.85332832677301</v>
      </c>
      <c r="U14">
        <v>238.55481071962899</v>
      </c>
      <c r="V14">
        <v>264.06959997712698</v>
      </c>
      <c r="W14">
        <v>289.58483850984999</v>
      </c>
      <c r="X14">
        <v>334.79225939444802</v>
      </c>
      <c r="Y14">
        <v>379.99923100382199</v>
      </c>
    </row>
    <row r="15" spans="1:25" x14ac:dyDescent="0.2">
      <c r="A15" t="s">
        <v>20</v>
      </c>
      <c r="B15" t="s">
        <v>1</v>
      </c>
      <c r="C15" t="s">
        <v>2</v>
      </c>
      <c r="D15" t="s">
        <v>30</v>
      </c>
      <c r="E15">
        <v>0</v>
      </c>
      <c r="F15">
        <v>0</v>
      </c>
      <c r="G15">
        <v>0</v>
      </c>
      <c r="H15">
        <v>0</v>
      </c>
      <c r="I15">
        <v>0</v>
      </c>
      <c r="J15">
        <v>0</v>
      </c>
      <c r="K15">
        <v>0</v>
      </c>
      <c r="L15">
        <v>3.25672421618428</v>
      </c>
      <c r="M15">
        <v>6.51345741787304</v>
      </c>
      <c r="N15">
        <v>8.5612538897730897</v>
      </c>
      <c r="O15">
        <v>10.609005434150699</v>
      </c>
      <c r="P15">
        <v>13.945278321531701</v>
      </c>
      <c r="Q15">
        <v>17.2815062813903</v>
      </c>
      <c r="R15">
        <v>22.715175625422901</v>
      </c>
      <c r="S15">
        <v>28.1488000419331</v>
      </c>
      <c r="T15">
        <v>37.000016161404403</v>
      </c>
      <c r="U15">
        <v>45.8512322808756</v>
      </c>
      <c r="V15">
        <v>60.269372775877002</v>
      </c>
      <c r="W15">
        <v>74.687513270878398</v>
      </c>
      <c r="X15">
        <v>98.172926340668496</v>
      </c>
      <c r="Y15">
        <v>121.657890135234</v>
      </c>
    </row>
    <row r="16" spans="1:25" x14ac:dyDescent="0.2">
      <c r="A16" t="s">
        <v>21</v>
      </c>
      <c r="B16" t="s">
        <v>1</v>
      </c>
      <c r="C16" t="s">
        <v>2</v>
      </c>
      <c r="D16" t="s">
        <v>30</v>
      </c>
      <c r="E16">
        <v>0</v>
      </c>
      <c r="F16">
        <v>0</v>
      </c>
      <c r="G16">
        <v>0</v>
      </c>
      <c r="H16">
        <v>0</v>
      </c>
      <c r="I16">
        <v>0</v>
      </c>
      <c r="J16">
        <v>0</v>
      </c>
      <c r="K16">
        <v>0</v>
      </c>
      <c r="L16">
        <v>0</v>
      </c>
      <c r="M16">
        <v>0</v>
      </c>
      <c r="N16">
        <v>0</v>
      </c>
      <c r="O16">
        <v>0</v>
      </c>
      <c r="P16">
        <v>0</v>
      </c>
      <c r="Q16">
        <v>0</v>
      </c>
      <c r="R16">
        <v>0</v>
      </c>
      <c r="S16">
        <v>0</v>
      </c>
      <c r="T16">
        <v>0</v>
      </c>
      <c r="U16">
        <v>0</v>
      </c>
      <c r="V16">
        <v>0</v>
      </c>
      <c r="W16">
        <v>0</v>
      </c>
      <c r="X16">
        <v>0</v>
      </c>
      <c r="Y16">
        <v>0</v>
      </c>
    </row>
    <row r="19" spans="1:115" ht="16" x14ac:dyDescent="0.2">
      <c r="A19" s="1" t="s">
        <v>8</v>
      </c>
      <c r="B19" s="1" t="s">
        <v>9</v>
      </c>
      <c r="C19" s="1" t="s">
        <v>28</v>
      </c>
      <c r="D19" s="1" t="s">
        <v>0</v>
      </c>
      <c r="E19" s="1">
        <v>1990</v>
      </c>
      <c r="F19" s="1">
        <v>2005</v>
      </c>
      <c r="G19" s="1">
        <v>2010</v>
      </c>
      <c r="H19" s="1">
        <v>2015</v>
      </c>
      <c r="I19" s="1">
        <v>2020</v>
      </c>
      <c r="J19" s="1">
        <v>2025</v>
      </c>
      <c r="K19" s="1">
        <v>2030</v>
      </c>
      <c r="L19" s="1">
        <v>2035</v>
      </c>
      <c r="M19" s="1">
        <v>2040</v>
      </c>
      <c r="N19" s="1">
        <v>2045</v>
      </c>
      <c r="O19" s="1">
        <v>2050</v>
      </c>
      <c r="P19" s="1">
        <v>2055</v>
      </c>
      <c r="Q19" s="1">
        <v>2060</v>
      </c>
      <c r="R19" s="1">
        <v>2065</v>
      </c>
      <c r="S19" s="1">
        <v>2070</v>
      </c>
      <c r="T19" s="1">
        <v>2075</v>
      </c>
      <c r="U19" s="1">
        <v>2080</v>
      </c>
      <c r="V19" s="1">
        <v>2085</v>
      </c>
      <c r="W19" s="1">
        <v>2090</v>
      </c>
      <c r="X19" s="1">
        <v>2095</v>
      </c>
      <c r="Y19" s="1">
        <v>2100</v>
      </c>
    </row>
    <row r="20" spans="1:115" x14ac:dyDescent="0.2">
      <c r="A20" t="s">
        <v>13</v>
      </c>
      <c r="B20" t="s">
        <v>1</v>
      </c>
      <c r="C20" t="s">
        <v>2</v>
      </c>
      <c r="D20" t="s">
        <v>60</v>
      </c>
      <c r="E20">
        <f>E12*44/12</f>
        <v>0</v>
      </c>
      <c r="F20">
        <f t="shared" ref="F20:Y20" si="0">F12*44/12</f>
        <v>0</v>
      </c>
      <c r="G20">
        <f t="shared" si="0"/>
        <v>0</v>
      </c>
      <c r="H20">
        <f t="shared" si="0"/>
        <v>0</v>
      </c>
      <c r="I20">
        <f t="shared" si="0"/>
        <v>0</v>
      </c>
      <c r="J20">
        <f t="shared" si="0"/>
        <v>123.76484117832048</v>
      </c>
      <c r="K20">
        <f>K12*44/12</f>
        <v>247.5296823566413</v>
      </c>
      <c r="L20">
        <f t="shared" si="0"/>
        <v>466.17815620085975</v>
      </c>
      <c r="M20">
        <f>M12*44/12</f>
        <v>684.82663004507765</v>
      </c>
      <c r="N20">
        <f t="shared" si="0"/>
        <v>900.17712422685656</v>
      </c>
      <c r="O20">
        <f t="shared" si="0"/>
        <v>1115.5259710661514</v>
      </c>
      <c r="P20">
        <f t="shared" si="0"/>
        <v>1466.1891772722518</v>
      </c>
      <c r="Q20">
        <f t="shared" si="0"/>
        <v>1816.8540308208401</v>
      </c>
      <c r="R20">
        <f t="shared" si="0"/>
        <v>2388.64660865919</v>
      </c>
      <c r="S20">
        <f t="shared" si="0"/>
        <v>2960.422713072649</v>
      </c>
      <c r="T20">
        <f t="shared" si="0"/>
        <v>3891.138272355583</v>
      </c>
      <c r="U20">
        <f t="shared" si="0"/>
        <v>4821.8373582136637</v>
      </c>
      <c r="V20">
        <f t="shared" si="0"/>
        <v>6337.5407086696832</v>
      </c>
      <c r="W20">
        <f t="shared" si="0"/>
        <v>7853.2275857008235</v>
      </c>
      <c r="X20">
        <f t="shared" si="0"/>
        <v>10322.742237131793</v>
      </c>
      <c r="Y20">
        <f t="shared" si="0"/>
        <v>12792.240415137845</v>
      </c>
    </row>
    <row r="21" spans="1:115" x14ac:dyDescent="0.2">
      <c r="A21" t="s">
        <v>17</v>
      </c>
      <c r="B21" t="s">
        <v>1</v>
      </c>
      <c r="C21" t="s">
        <v>2</v>
      </c>
      <c r="D21" t="s">
        <v>60</v>
      </c>
      <c r="E21">
        <f t="shared" ref="E21:Y21" si="1">E13*44/12</f>
        <v>0</v>
      </c>
      <c r="F21">
        <f t="shared" si="1"/>
        <v>0</v>
      </c>
      <c r="G21">
        <f t="shared" si="1"/>
        <v>0</v>
      </c>
      <c r="H21">
        <f t="shared" si="1"/>
        <v>0</v>
      </c>
      <c r="I21">
        <f t="shared" si="1"/>
        <v>0</v>
      </c>
      <c r="J21">
        <f t="shared" si="1"/>
        <v>0</v>
      </c>
      <c r="K21">
        <f t="shared" si="1"/>
        <v>0</v>
      </c>
      <c r="L21">
        <f t="shared" si="1"/>
        <v>217.5035708145509</v>
      </c>
      <c r="M21">
        <f t="shared" si="1"/>
        <v>435.00878897159197</v>
      </c>
      <c r="N21">
        <f t="shared" si="1"/>
        <v>571.794225180838</v>
      </c>
      <c r="O21">
        <f t="shared" si="1"/>
        <v>708.57801404759232</v>
      </c>
      <c r="P21">
        <f t="shared" si="1"/>
        <v>931.39096970332241</v>
      </c>
      <c r="Q21">
        <f t="shared" si="1"/>
        <v>1154.2022780165644</v>
      </c>
      <c r="R21">
        <f t="shared" si="1"/>
        <v>1517.1381857637061</v>
      </c>
      <c r="S21">
        <f t="shared" si="1"/>
        <v>1880.0790355383153</v>
      </c>
      <c r="T21">
        <f t="shared" si="1"/>
        <v>2471.2608344690238</v>
      </c>
      <c r="U21">
        <f t="shared" si="1"/>
        <v>3062.4426333997285</v>
      </c>
      <c r="V21">
        <f t="shared" si="1"/>
        <v>4025.4131586120106</v>
      </c>
      <c r="W21">
        <f t="shared" si="1"/>
        <v>4988.4001572491898</v>
      </c>
      <c r="X21">
        <f t="shared" si="1"/>
        <v>6556.9832015934771</v>
      </c>
      <c r="Y21">
        <f t="shared" si="1"/>
        <v>8125.5662459377272</v>
      </c>
    </row>
    <row r="22" spans="1:115" x14ac:dyDescent="0.2">
      <c r="A22" t="s">
        <v>19</v>
      </c>
      <c r="B22" t="s">
        <v>1</v>
      </c>
      <c r="C22" t="s">
        <v>2</v>
      </c>
      <c r="D22" t="s">
        <v>60</v>
      </c>
      <c r="E22">
        <f t="shared" ref="E22:Y22" si="2">E14*44/12</f>
        <v>0</v>
      </c>
      <c r="F22">
        <f t="shared" si="2"/>
        <v>0</v>
      </c>
      <c r="G22">
        <f t="shared" si="2"/>
        <v>0</v>
      </c>
      <c r="H22">
        <f t="shared" si="2"/>
        <v>0</v>
      </c>
      <c r="I22">
        <f t="shared" si="2"/>
        <v>0</v>
      </c>
      <c r="J22">
        <f t="shared" si="2"/>
        <v>0</v>
      </c>
      <c r="K22">
        <f t="shared" si="2"/>
        <v>0</v>
      </c>
      <c r="L22">
        <f t="shared" si="2"/>
        <v>72.601513429080526</v>
      </c>
      <c r="M22">
        <f t="shared" si="2"/>
        <v>145.20319159241021</v>
      </c>
      <c r="N22">
        <f t="shared" si="2"/>
        <v>190.86110074431289</v>
      </c>
      <c r="O22">
        <f t="shared" si="2"/>
        <v>236.52049250445552</v>
      </c>
      <c r="P22">
        <f t="shared" si="2"/>
        <v>310.89306384317024</v>
      </c>
      <c r="Q22">
        <f t="shared" si="2"/>
        <v>385.26563518188533</v>
      </c>
      <c r="R22">
        <f t="shared" si="2"/>
        <v>506.41120180312572</v>
      </c>
      <c r="S22">
        <f t="shared" si="2"/>
        <v>627.5567684243623</v>
      </c>
      <c r="T22">
        <f t="shared" si="2"/>
        <v>751.12887053150098</v>
      </c>
      <c r="U22">
        <f t="shared" si="2"/>
        <v>874.70097263863966</v>
      </c>
      <c r="V22">
        <f t="shared" si="2"/>
        <v>968.25519991613226</v>
      </c>
      <c r="W22">
        <f t="shared" si="2"/>
        <v>1061.8110745361166</v>
      </c>
      <c r="X22">
        <f t="shared" si="2"/>
        <v>1227.5716177796428</v>
      </c>
      <c r="Y22">
        <f t="shared" si="2"/>
        <v>1393.3305136806805</v>
      </c>
    </row>
    <row r="23" spans="1:115" x14ac:dyDescent="0.2">
      <c r="A23" t="s">
        <v>20</v>
      </c>
      <c r="B23" t="s">
        <v>1</v>
      </c>
      <c r="C23" t="s">
        <v>2</v>
      </c>
      <c r="D23" t="s">
        <v>60</v>
      </c>
      <c r="E23">
        <f t="shared" ref="E23:Y23" si="3">E15*44/12</f>
        <v>0</v>
      </c>
      <c r="F23">
        <f t="shared" si="3"/>
        <v>0</v>
      </c>
      <c r="G23">
        <f t="shared" si="3"/>
        <v>0</v>
      </c>
      <c r="H23">
        <f t="shared" si="3"/>
        <v>0</v>
      </c>
      <c r="I23">
        <f t="shared" si="3"/>
        <v>0</v>
      </c>
      <c r="J23">
        <f t="shared" si="3"/>
        <v>0</v>
      </c>
      <c r="K23">
        <f t="shared" si="3"/>
        <v>0</v>
      </c>
      <c r="L23">
        <f t="shared" si="3"/>
        <v>11.941322126009027</v>
      </c>
      <c r="M23">
        <f t="shared" si="3"/>
        <v>23.882677198867814</v>
      </c>
      <c r="N23">
        <f t="shared" si="3"/>
        <v>31.391264262501327</v>
      </c>
      <c r="O23">
        <f t="shared" si="3"/>
        <v>38.899686591885896</v>
      </c>
      <c r="P23">
        <f t="shared" si="3"/>
        <v>51.132687178949567</v>
      </c>
      <c r="Q23">
        <f t="shared" si="3"/>
        <v>63.365523031764432</v>
      </c>
      <c r="R23">
        <f t="shared" si="3"/>
        <v>83.288977293217314</v>
      </c>
      <c r="S23">
        <f t="shared" si="3"/>
        <v>103.21226682042136</v>
      </c>
      <c r="T23">
        <f t="shared" si="3"/>
        <v>135.66672592514948</v>
      </c>
      <c r="U23">
        <f t="shared" si="3"/>
        <v>168.12118502987718</v>
      </c>
      <c r="V23">
        <f t="shared" si="3"/>
        <v>220.9877001782157</v>
      </c>
      <c r="W23">
        <f t="shared" si="3"/>
        <v>273.85421532655414</v>
      </c>
      <c r="X23">
        <f t="shared" si="3"/>
        <v>359.96739658245116</v>
      </c>
      <c r="Y23">
        <f t="shared" si="3"/>
        <v>446.078930495858</v>
      </c>
    </row>
    <row r="24" spans="1:115" x14ac:dyDescent="0.2">
      <c r="A24" t="s">
        <v>21</v>
      </c>
      <c r="B24" t="s">
        <v>1</v>
      </c>
      <c r="C24" t="s">
        <v>2</v>
      </c>
      <c r="D24" t="s">
        <v>60</v>
      </c>
      <c r="E24">
        <f t="shared" ref="E24:Y24" si="4">E16*44/12</f>
        <v>0</v>
      </c>
      <c r="F24">
        <f t="shared" si="4"/>
        <v>0</v>
      </c>
      <c r="G24">
        <f t="shared" si="4"/>
        <v>0</v>
      </c>
      <c r="H24">
        <f t="shared" si="4"/>
        <v>0</v>
      </c>
      <c r="I24">
        <f t="shared" si="4"/>
        <v>0</v>
      </c>
      <c r="J24">
        <f t="shared" si="4"/>
        <v>0</v>
      </c>
      <c r="K24">
        <f t="shared" si="4"/>
        <v>0</v>
      </c>
      <c r="L24">
        <f t="shared" si="4"/>
        <v>0</v>
      </c>
      <c r="M24">
        <f t="shared" si="4"/>
        <v>0</v>
      </c>
      <c r="N24">
        <f t="shared" si="4"/>
        <v>0</v>
      </c>
      <c r="O24">
        <f t="shared" si="4"/>
        <v>0</v>
      </c>
      <c r="P24">
        <f t="shared" si="4"/>
        <v>0</v>
      </c>
      <c r="Q24">
        <f t="shared" si="4"/>
        <v>0</v>
      </c>
      <c r="R24">
        <f t="shared" si="4"/>
        <v>0</v>
      </c>
      <c r="S24">
        <f t="shared" si="4"/>
        <v>0</v>
      </c>
      <c r="T24">
        <f t="shared" si="4"/>
        <v>0</v>
      </c>
      <c r="U24">
        <f t="shared" si="4"/>
        <v>0</v>
      </c>
      <c r="V24">
        <f t="shared" si="4"/>
        <v>0</v>
      </c>
      <c r="W24">
        <f t="shared" si="4"/>
        <v>0</v>
      </c>
      <c r="X24">
        <f t="shared" si="4"/>
        <v>0</v>
      </c>
      <c r="Y24">
        <f t="shared" si="4"/>
        <v>0</v>
      </c>
    </row>
    <row r="27" spans="1:115" ht="16" x14ac:dyDescent="0.2">
      <c r="A27" s="1" t="s">
        <v>8</v>
      </c>
      <c r="B27" s="1" t="s">
        <v>9</v>
      </c>
      <c r="C27" s="1" t="s">
        <v>28</v>
      </c>
      <c r="D27" s="1" t="s">
        <v>0</v>
      </c>
      <c r="E27" s="1">
        <v>1990</v>
      </c>
      <c r="F27">
        <f>E27+1</f>
        <v>1991</v>
      </c>
      <c r="G27">
        <f>F27+1</f>
        <v>1992</v>
      </c>
      <c r="H27">
        <f t="shared" ref="H27:AT27" si="5">G27+1</f>
        <v>1993</v>
      </c>
      <c r="I27">
        <f t="shared" si="5"/>
        <v>1994</v>
      </c>
      <c r="J27">
        <f t="shared" si="5"/>
        <v>1995</v>
      </c>
      <c r="K27">
        <f t="shared" si="5"/>
        <v>1996</v>
      </c>
      <c r="L27">
        <f t="shared" si="5"/>
        <v>1997</v>
      </c>
      <c r="M27">
        <f t="shared" si="5"/>
        <v>1998</v>
      </c>
      <c r="N27">
        <f t="shared" si="5"/>
        <v>1999</v>
      </c>
      <c r="O27">
        <f t="shared" si="5"/>
        <v>2000</v>
      </c>
      <c r="P27">
        <f t="shared" si="5"/>
        <v>2001</v>
      </c>
      <c r="Q27">
        <f t="shared" si="5"/>
        <v>2002</v>
      </c>
      <c r="R27">
        <f t="shared" si="5"/>
        <v>2003</v>
      </c>
      <c r="S27">
        <f t="shared" si="5"/>
        <v>2004</v>
      </c>
      <c r="T27">
        <f t="shared" si="5"/>
        <v>2005</v>
      </c>
      <c r="U27">
        <f t="shared" si="5"/>
        <v>2006</v>
      </c>
      <c r="V27">
        <f t="shared" si="5"/>
        <v>2007</v>
      </c>
      <c r="W27">
        <f t="shared" si="5"/>
        <v>2008</v>
      </c>
      <c r="X27">
        <f t="shared" si="5"/>
        <v>2009</v>
      </c>
      <c r="Y27">
        <f t="shared" si="5"/>
        <v>2010</v>
      </c>
      <c r="Z27">
        <f t="shared" si="5"/>
        <v>2011</v>
      </c>
      <c r="AA27">
        <f t="shared" si="5"/>
        <v>2012</v>
      </c>
      <c r="AB27">
        <f t="shared" si="5"/>
        <v>2013</v>
      </c>
      <c r="AC27">
        <f t="shared" si="5"/>
        <v>2014</v>
      </c>
      <c r="AD27">
        <f t="shared" si="5"/>
        <v>2015</v>
      </c>
      <c r="AE27">
        <f t="shared" si="5"/>
        <v>2016</v>
      </c>
      <c r="AF27">
        <f t="shared" si="5"/>
        <v>2017</v>
      </c>
      <c r="AG27">
        <f t="shared" si="5"/>
        <v>2018</v>
      </c>
      <c r="AH27">
        <f t="shared" si="5"/>
        <v>2019</v>
      </c>
      <c r="AI27">
        <f t="shared" si="5"/>
        <v>2020</v>
      </c>
      <c r="AJ27">
        <f t="shared" si="5"/>
        <v>2021</v>
      </c>
      <c r="AK27">
        <f t="shared" si="5"/>
        <v>2022</v>
      </c>
      <c r="AL27">
        <f t="shared" si="5"/>
        <v>2023</v>
      </c>
      <c r="AM27">
        <f t="shared" si="5"/>
        <v>2024</v>
      </c>
      <c r="AN27">
        <f t="shared" si="5"/>
        <v>2025</v>
      </c>
      <c r="AO27">
        <f t="shared" si="5"/>
        <v>2026</v>
      </c>
      <c r="AP27">
        <f t="shared" si="5"/>
        <v>2027</v>
      </c>
      <c r="AQ27">
        <f t="shared" si="5"/>
        <v>2028</v>
      </c>
      <c r="AR27">
        <f t="shared" si="5"/>
        <v>2029</v>
      </c>
      <c r="AS27">
        <f t="shared" si="5"/>
        <v>2030</v>
      </c>
      <c r="AT27">
        <f t="shared" si="5"/>
        <v>2031</v>
      </c>
      <c r="AU27">
        <f>AT27+1</f>
        <v>2032</v>
      </c>
      <c r="AV27">
        <f>AU27+1</f>
        <v>2033</v>
      </c>
      <c r="AW27">
        <f t="shared" ref="AW27:BS27" si="6">AV27+1</f>
        <v>2034</v>
      </c>
      <c r="AX27">
        <f t="shared" si="6"/>
        <v>2035</v>
      </c>
      <c r="AY27">
        <f t="shared" si="6"/>
        <v>2036</v>
      </c>
      <c r="AZ27">
        <f t="shared" si="6"/>
        <v>2037</v>
      </c>
      <c r="BA27">
        <f t="shared" si="6"/>
        <v>2038</v>
      </c>
      <c r="BB27">
        <f t="shared" si="6"/>
        <v>2039</v>
      </c>
      <c r="BC27">
        <f t="shared" si="6"/>
        <v>2040</v>
      </c>
      <c r="BD27">
        <f t="shared" si="6"/>
        <v>2041</v>
      </c>
      <c r="BE27">
        <f t="shared" si="6"/>
        <v>2042</v>
      </c>
      <c r="BF27">
        <f t="shared" si="6"/>
        <v>2043</v>
      </c>
      <c r="BG27">
        <f t="shared" si="6"/>
        <v>2044</v>
      </c>
      <c r="BH27">
        <f t="shared" si="6"/>
        <v>2045</v>
      </c>
      <c r="BI27">
        <f t="shared" si="6"/>
        <v>2046</v>
      </c>
      <c r="BJ27">
        <f t="shared" si="6"/>
        <v>2047</v>
      </c>
      <c r="BK27">
        <f t="shared" si="6"/>
        <v>2048</v>
      </c>
      <c r="BL27">
        <f t="shared" si="6"/>
        <v>2049</v>
      </c>
      <c r="BM27">
        <f t="shared" si="6"/>
        <v>2050</v>
      </c>
      <c r="BN27">
        <f t="shared" si="6"/>
        <v>2051</v>
      </c>
      <c r="BO27">
        <f t="shared" si="6"/>
        <v>2052</v>
      </c>
      <c r="BP27">
        <f t="shared" si="6"/>
        <v>2053</v>
      </c>
      <c r="BQ27">
        <f t="shared" si="6"/>
        <v>2054</v>
      </c>
      <c r="BR27">
        <f t="shared" si="6"/>
        <v>2055</v>
      </c>
      <c r="BS27">
        <f t="shared" si="6"/>
        <v>2056</v>
      </c>
      <c r="BT27">
        <f>BS27+1</f>
        <v>2057</v>
      </c>
      <c r="BU27">
        <f>BT27+1</f>
        <v>2058</v>
      </c>
      <c r="BV27">
        <f t="shared" ref="BV27:CR27" si="7">BU27+1</f>
        <v>2059</v>
      </c>
      <c r="BW27">
        <f t="shared" si="7"/>
        <v>2060</v>
      </c>
      <c r="BX27">
        <f t="shared" si="7"/>
        <v>2061</v>
      </c>
      <c r="BY27">
        <f t="shared" si="7"/>
        <v>2062</v>
      </c>
      <c r="BZ27">
        <f t="shared" si="7"/>
        <v>2063</v>
      </c>
      <c r="CA27">
        <f t="shared" si="7"/>
        <v>2064</v>
      </c>
      <c r="CB27">
        <f t="shared" si="7"/>
        <v>2065</v>
      </c>
      <c r="CC27">
        <f t="shared" si="7"/>
        <v>2066</v>
      </c>
      <c r="CD27">
        <f t="shared" si="7"/>
        <v>2067</v>
      </c>
      <c r="CE27">
        <f t="shared" si="7"/>
        <v>2068</v>
      </c>
      <c r="CF27">
        <f t="shared" si="7"/>
        <v>2069</v>
      </c>
      <c r="CG27">
        <f t="shared" si="7"/>
        <v>2070</v>
      </c>
      <c r="CH27">
        <f t="shared" si="7"/>
        <v>2071</v>
      </c>
      <c r="CI27">
        <f t="shared" si="7"/>
        <v>2072</v>
      </c>
      <c r="CJ27">
        <f t="shared" si="7"/>
        <v>2073</v>
      </c>
      <c r="CK27">
        <f t="shared" si="7"/>
        <v>2074</v>
      </c>
      <c r="CL27">
        <f t="shared" si="7"/>
        <v>2075</v>
      </c>
      <c r="CM27">
        <f t="shared" si="7"/>
        <v>2076</v>
      </c>
      <c r="CN27">
        <f t="shared" si="7"/>
        <v>2077</v>
      </c>
      <c r="CO27">
        <f t="shared" si="7"/>
        <v>2078</v>
      </c>
      <c r="CP27">
        <f t="shared" si="7"/>
        <v>2079</v>
      </c>
      <c r="CQ27">
        <f t="shared" si="7"/>
        <v>2080</v>
      </c>
      <c r="CR27">
        <f t="shared" si="7"/>
        <v>2081</v>
      </c>
      <c r="CS27">
        <f>CR27+1</f>
        <v>2082</v>
      </c>
      <c r="CT27">
        <f>CS27+1</f>
        <v>2083</v>
      </c>
      <c r="CU27">
        <f t="shared" ref="CU27:DK27" si="8">CT27+1</f>
        <v>2084</v>
      </c>
      <c r="CV27">
        <f t="shared" si="8"/>
        <v>2085</v>
      </c>
      <c r="CW27">
        <f t="shared" si="8"/>
        <v>2086</v>
      </c>
      <c r="CX27">
        <f t="shared" si="8"/>
        <v>2087</v>
      </c>
      <c r="CY27">
        <f t="shared" si="8"/>
        <v>2088</v>
      </c>
      <c r="CZ27">
        <f t="shared" si="8"/>
        <v>2089</v>
      </c>
      <c r="DA27">
        <f t="shared" si="8"/>
        <v>2090</v>
      </c>
      <c r="DB27">
        <f t="shared" si="8"/>
        <v>2091</v>
      </c>
      <c r="DC27">
        <f t="shared" si="8"/>
        <v>2092</v>
      </c>
      <c r="DD27">
        <f t="shared" si="8"/>
        <v>2093</v>
      </c>
      <c r="DE27">
        <f t="shared" si="8"/>
        <v>2094</v>
      </c>
      <c r="DF27">
        <f t="shared" si="8"/>
        <v>2095</v>
      </c>
      <c r="DG27">
        <f t="shared" si="8"/>
        <v>2096</v>
      </c>
      <c r="DH27">
        <f t="shared" si="8"/>
        <v>2097</v>
      </c>
      <c r="DI27">
        <f t="shared" si="8"/>
        <v>2098</v>
      </c>
      <c r="DJ27">
        <f t="shared" si="8"/>
        <v>2099</v>
      </c>
      <c r="DK27">
        <f t="shared" si="8"/>
        <v>2100</v>
      </c>
    </row>
    <row r="28" spans="1:115" x14ac:dyDescent="0.2">
      <c r="A28" t="s">
        <v>13</v>
      </c>
      <c r="B28" t="s">
        <v>1</v>
      </c>
      <c r="C28" t="s">
        <v>2</v>
      </c>
      <c r="D28" t="s">
        <v>60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123.76484117832048</v>
      </c>
      <c r="AO28">
        <f>AN28+($AS$28-$AN$28)/(COLUMN($AS$28)-COLUMN($AN$28))</f>
        <v>148.51780941398465</v>
      </c>
      <c r="AP28">
        <f>AO28+($AS$28-$AN$28)/(COLUMN($AS$28)-COLUMN($AN$28))</f>
        <v>173.27077764964881</v>
      </c>
      <c r="AQ28">
        <f>AP28+($AS$28-$AN$28)/(COLUMN($AS$28)-COLUMN($AN$28))</f>
        <v>198.02374588531296</v>
      </c>
      <c r="AR28">
        <f>AQ28+($AS$28-$AN$28)/(COLUMN($AS$28)-COLUMN($AN$28))</f>
        <v>222.77671412097712</v>
      </c>
      <c r="AS28">
        <v>247.5296823566413</v>
      </c>
      <c r="AT28">
        <f>AS28+($AX$28-$AS$28)/(COLUMN($AX$28)-COLUMN($AS$28))</f>
        <v>291.259377125485</v>
      </c>
      <c r="AU28">
        <f t="shared" ref="AU28:AV28" si="9">AT28+($AX$28-$AS$28)/(COLUMN($AX$28)-COLUMN($AS$28))</f>
        <v>334.98907189432867</v>
      </c>
      <c r="AV28">
        <f t="shared" si="9"/>
        <v>378.71876666317235</v>
      </c>
      <c r="AW28">
        <f>AV28+($AX$28-$AS$28)/(COLUMN($AX$28)-COLUMN($AS$28))</f>
        <v>422.44846143201602</v>
      </c>
      <c r="AX28">
        <v>466.17815620085975</v>
      </c>
      <c r="AY28">
        <f>AX28+($BC$28-$AX$28)/(COLUMN($BC$28)-COLUMN($AX$28))</f>
        <v>509.9078509697033</v>
      </c>
      <c r="AZ28">
        <f t="shared" ref="AZ28:BB28" si="10">AY28+($BC$28-$AX$28)/(COLUMN($BC$28)-COLUMN($AX$28))</f>
        <v>553.63754573854692</v>
      </c>
      <c r="BA28">
        <f t="shared" si="10"/>
        <v>597.36724050739053</v>
      </c>
      <c r="BB28">
        <f t="shared" si="10"/>
        <v>641.09693527623415</v>
      </c>
      <c r="BC28">
        <v>684.82663004507765</v>
      </c>
      <c r="BD28">
        <f>BC28+($BH28-$BC28)/(COLUMN($BH28)-COLUMN($BC28))</f>
        <v>727.89672888143343</v>
      </c>
      <c r="BE28">
        <f t="shared" ref="BE28:BG28" si="11">BD28+($BH28-$BC28)/(COLUMN($BH28)-COLUMN($BC28))</f>
        <v>770.96682771778922</v>
      </c>
      <c r="BF28">
        <f t="shared" si="11"/>
        <v>814.036926554145</v>
      </c>
      <c r="BG28">
        <f t="shared" si="11"/>
        <v>857.10702539050078</v>
      </c>
      <c r="BH28">
        <v>900.17712422685656</v>
      </c>
      <c r="BI28">
        <f>BH28+($BM28-$BH28)/(COLUMN($BM28)-COLUMN($BH28))</f>
        <v>943.24689359471552</v>
      </c>
      <c r="BJ28">
        <f t="shared" ref="BJ28:BK28" si="12">BI28+($BM28-$BH28)/(COLUMN($BM28)-COLUMN($BH28))</f>
        <v>986.31666296257447</v>
      </c>
      <c r="BK28">
        <f t="shared" si="12"/>
        <v>1029.3864323304335</v>
      </c>
      <c r="BL28">
        <f>BK28+($BM28-$BH28)/(COLUMN($BM28)-COLUMN($BH28))</f>
        <v>1072.4562016982925</v>
      </c>
      <c r="BM28">
        <v>1115.5259710661514</v>
      </c>
      <c r="BN28">
        <f>BM28+($BR28-$BM28)/(COLUMN($BR28)-COLUMN($BM28))</f>
        <v>1185.6586123073714</v>
      </c>
      <c r="BO28">
        <f t="shared" ref="BO28:BQ28" si="13">BN28+($BR28-$BM28)/(COLUMN($BR28)-COLUMN($BM28))</f>
        <v>1255.7912535485914</v>
      </c>
      <c r="BP28">
        <f t="shared" si="13"/>
        <v>1325.9238947898114</v>
      </c>
      <c r="BQ28">
        <f t="shared" si="13"/>
        <v>1396.0565360310313</v>
      </c>
      <c r="BR28">
        <v>1466.1891772722518</v>
      </c>
      <c r="BS28">
        <f>BR28+($BW28-$BR28)/(COLUMN($BW28)-COLUMN($BR28))</f>
        <v>1536.3221479819695</v>
      </c>
      <c r="BT28">
        <f t="shared" ref="BT28:BU28" si="14">BS28+($BW28-$BR28)/(COLUMN($BW28)-COLUMN($BR28))</f>
        <v>1606.4551186916872</v>
      </c>
      <c r="BU28">
        <f t="shared" si="14"/>
        <v>1676.5880894014049</v>
      </c>
      <c r="BV28">
        <f>BU28+($BW28-$BR28)/(COLUMN($BW28)-COLUMN($BR28))</f>
        <v>1746.7210601111226</v>
      </c>
      <c r="BW28">
        <v>1816.8540308208401</v>
      </c>
      <c r="BX28">
        <f>BW28+($CB28-$BW28)/(COLUMN($CB28)-COLUMN($BW28))</f>
        <v>1931.21254638851</v>
      </c>
      <c r="BY28">
        <f t="shared" ref="BY28:BZ28" si="15">BX28+($CB28-$BW28)/(COLUMN($CB28)-COLUMN($BW28))</f>
        <v>2045.5710619561798</v>
      </c>
      <c r="BZ28">
        <f t="shared" si="15"/>
        <v>2159.9295775238497</v>
      </c>
      <c r="CA28">
        <f>BZ28+($CB28-$BW28)/(COLUMN($CB28)-COLUMN($BW28))</f>
        <v>2274.2880930915198</v>
      </c>
      <c r="CB28">
        <v>2388.64660865919</v>
      </c>
      <c r="CC28">
        <f>CB28+($CG28-$CB28)/(COLUMN($CG28)-COLUMN($CB28))</f>
        <v>2503.0018295418818</v>
      </c>
      <c r="CD28">
        <f t="shared" ref="CD28:CE28" si="16">CC28+($CG28-$CB28)/(COLUMN($CG28)-COLUMN($CB28))</f>
        <v>2617.3570504245736</v>
      </c>
      <c r="CE28">
        <f t="shared" si="16"/>
        <v>2731.7122713072654</v>
      </c>
      <c r="CF28">
        <f>CE28+($CG28-$CB28)/(COLUMN($CG28)-COLUMN($CB28))</f>
        <v>2846.0674921899572</v>
      </c>
      <c r="CG28">
        <v>2960.422713072649</v>
      </c>
      <c r="CH28">
        <f>CG28+($CL28-$CG28)/(COLUMN($CL28)-COLUMN($CG28))</f>
        <v>3146.565824929236</v>
      </c>
      <c r="CI28">
        <f t="shared" ref="CI28:CJ28" si="17">CH28+($CL28-$CG28)/(COLUMN($CL28)-COLUMN($CG28))</f>
        <v>3332.708936785823</v>
      </c>
      <c r="CJ28">
        <f t="shared" si="17"/>
        <v>3518.85204864241</v>
      </c>
      <c r="CK28">
        <f>CJ28+($CL28-$CG28)/(COLUMN($CL28)-COLUMN($CG28))</f>
        <v>3704.9951604989969</v>
      </c>
      <c r="CL28">
        <v>3891.138272355583</v>
      </c>
      <c r="CM28">
        <f>CL28+($CQ28-$CL28)/(COLUMN($CQ28)-COLUMN($CL28))</f>
        <v>4077.278089527199</v>
      </c>
      <c r="CN28">
        <f t="shared" ref="CN28:CO28" si="18">CM28+($CQ28-$CL28)/(COLUMN($CQ28)-COLUMN($CL28))</f>
        <v>4263.4179066988154</v>
      </c>
      <c r="CO28">
        <f t="shared" si="18"/>
        <v>4449.5577238704318</v>
      </c>
      <c r="CP28">
        <f>CO28+($CQ28-$CL28)/(COLUMN($CQ28)-COLUMN($CL28))</f>
        <v>4635.6975410420482</v>
      </c>
      <c r="CQ28">
        <v>4821.8373582136637</v>
      </c>
      <c r="CR28">
        <f>CQ28+($CV28-$CQ28)/(COLUMN($CV28)-COLUMN($CQ28))</f>
        <v>5124.9780283048676</v>
      </c>
      <c r="CS28">
        <f t="shared" ref="CS28:CU28" si="19">CR28+($CV28-$CQ28)/(COLUMN($CV28)-COLUMN($CQ28))</f>
        <v>5428.1186983960715</v>
      </c>
      <c r="CT28">
        <f t="shared" si="19"/>
        <v>5731.2593684872754</v>
      </c>
      <c r="CU28">
        <f t="shared" si="19"/>
        <v>6034.4000385784793</v>
      </c>
      <c r="CV28">
        <v>6337.5407086696832</v>
      </c>
      <c r="CW28">
        <f>CV28+($DA28-$CV28)/(COLUMN($DA28)-COLUMN($CV28))</f>
        <v>6640.6780840759111</v>
      </c>
      <c r="CX28">
        <f t="shared" ref="CX28:CY28" si="20">CW28+($DA28-$CV28)/(COLUMN($DA28)-COLUMN($CV28))</f>
        <v>6943.815459482139</v>
      </c>
      <c r="CY28">
        <f t="shared" si="20"/>
        <v>7246.9528348883669</v>
      </c>
      <c r="CZ28">
        <f>CY28+($DA28-$CV28)/(COLUMN($DA28)-COLUMN($CV28))</f>
        <v>7550.0902102945947</v>
      </c>
      <c r="DA28">
        <v>7853.2275857008235</v>
      </c>
      <c r="DB28">
        <f>DA28+($DF28-$DA28)/(COLUMN($DF28)-COLUMN($DA28))</f>
        <v>8347.1305159870171</v>
      </c>
      <c r="DC28">
        <f t="shared" ref="DC28:DD28" si="21">DB28+($DF28-$DA28)/(COLUMN($DF28)-COLUMN($DA28))</f>
        <v>8841.0334462732117</v>
      </c>
      <c r="DD28">
        <f t="shared" si="21"/>
        <v>9334.9363765594062</v>
      </c>
      <c r="DE28">
        <f>DD28+($DF28-$DA28)/(COLUMN($DF28)-COLUMN($DA28))</f>
        <v>9828.8393068456007</v>
      </c>
      <c r="DF28">
        <v>10322.742237131793</v>
      </c>
      <c r="DG28">
        <f>DF28+($DK28-$DF28)/(COLUMN($DK28)-COLUMN($DF28))</f>
        <v>10816.641872733004</v>
      </c>
      <c r="DH28">
        <f t="shared" ref="DH28:DJ28" si="22">DG28+($DK28-$DF28)/(COLUMN($DK28)-COLUMN($DF28))</f>
        <v>11310.541508334214</v>
      </c>
      <c r="DI28">
        <f t="shared" si="22"/>
        <v>11804.441143935424</v>
      </c>
      <c r="DJ28">
        <f t="shared" si="22"/>
        <v>12298.340779536635</v>
      </c>
      <c r="DK28">
        <v>12792.240415137845</v>
      </c>
    </row>
    <row r="29" spans="1:115" x14ac:dyDescent="0.2">
      <c r="A29" t="s">
        <v>17</v>
      </c>
      <c r="B29" t="s">
        <v>1</v>
      </c>
      <c r="C29" t="s">
        <v>2</v>
      </c>
      <c r="D29" t="s">
        <v>60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217.5035708145509</v>
      </c>
      <c r="AY29">
        <f>AX29+($BC29-$AX29)/(COLUMN($BC29)-COLUMN($AX29))</f>
        <v>261.00461444595913</v>
      </c>
      <c r="AZ29">
        <f t="shared" ref="AZ29:BB29" si="23">AY29+($BC29-$AX29)/(COLUMN($BC29)-COLUMN($AX29))</f>
        <v>304.50565807736734</v>
      </c>
      <c r="BA29">
        <f t="shared" si="23"/>
        <v>348.00670170877555</v>
      </c>
      <c r="BB29">
        <f t="shared" si="23"/>
        <v>391.50774534018376</v>
      </c>
      <c r="BC29">
        <v>435.00878897159197</v>
      </c>
      <c r="BD29">
        <f t="shared" ref="BD29:BG29" si="24">BC29+($BH29-$BC29)/(COLUMN($BH29)-COLUMN($BC29))</f>
        <v>462.3658762134412</v>
      </c>
      <c r="BE29">
        <f t="shared" si="24"/>
        <v>489.72296345529043</v>
      </c>
      <c r="BF29">
        <f t="shared" si="24"/>
        <v>517.08005069713965</v>
      </c>
      <c r="BG29">
        <f t="shared" si="24"/>
        <v>544.43713793898883</v>
      </c>
      <c r="BH29">
        <v>571.794225180838</v>
      </c>
      <c r="BI29">
        <f t="shared" ref="BI29:BL29" si="25">BH29+($BM29-$BH29)/(COLUMN($BM29)-COLUMN($BH29))</f>
        <v>599.15098295418886</v>
      </c>
      <c r="BJ29">
        <f t="shared" si="25"/>
        <v>626.50774072753973</v>
      </c>
      <c r="BK29">
        <f t="shared" si="25"/>
        <v>653.86449850089059</v>
      </c>
      <c r="BL29">
        <f t="shared" si="25"/>
        <v>681.22125627424145</v>
      </c>
      <c r="BM29">
        <v>708.57801404759232</v>
      </c>
      <c r="BN29">
        <f t="shared" ref="BN29:BQ29" si="26">BM29+($BR29-$BM29)/(COLUMN($BR29)-COLUMN($BM29))</f>
        <v>753.14060517873838</v>
      </c>
      <c r="BO29">
        <f t="shared" si="26"/>
        <v>797.70319630988445</v>
      </c>
      <c r="BP29">
        <f t="shared" si="26"/>
        <v>842.26578744103051</v>
      </c>
      <c r="BQ29">
        <f t="shared" si="26"/>
        <v>886.82837857217658</v>
      </c>
      <c r="BR29">
        <v>931.39096970332241</v>
      </c>
      <c r="BS29">
        <f t="shared" ref="BS29:BV29" si="27">BR29+($BW29-$BR29)/(COLUMN($BW29)-COLUMN($BR29))</f>
        <v>975.95323136597085</v>
      </c>
      <c r="BT29">
        <f t="shared" si="27"/>
        <v>1020.5154930286193</v>
      </c>
      <c r="BU29">
        <f t="shared" si="27"/>
        <v>1065.0777546912677</v>
      </c>
      <c r="BV29">
        <f t="shared" si="27"/>
        <v>1109.6400163539161</v>
      </c>
      <c r="BW29">
        <v>1154.2022780165644</v>
      </c>
      <c r="BX29">
        <f t="shared" ref="BX29:CA29" si="28">BW29+($CB29-$BW29)/(COLUMN($CB29)-COLUMN($BW29))</f>
        <v>1226.7894595659927</v>
      </c>
      <c r="BY29">
        <f t="shared" si="28"/>
        <v>1299.3766411154211</v>
      </c>
      <c r="BZ29">
        <f t="shared" si="28"/>
        <v>1371.9638226648494</v>
      </c>
      <c r="CA29">
        <f t="shared" si="28"/>
        <v>1444.5510042142778</v>
      </c>
      <c r="CB29">
        <v>1517.1381857637061</v>
      </c>
      <c r="CC29">
        <f t="shared" ref="CC29:CF29" si="29">CB29+($CG29-$CB29)/(COLUMN($CG29)-COLUMN($CB29))</f>
        <v>1589.7263557186279</v>
      </c>
      <c r="CD29">
        <f t="shared" si="29"/>
        <v>1662.3145256735497</v>
      </c>
      <c r="CE29">
        <f t="shared" si="29"/>
        <v>1734.9026956284715</v>
      </c>
      <c r="CF29">
        <f t="shared" si="29"/>
        <v>1807.4908655833933</v>
      </c>
      <c r="CG29">
        <v>1880.0790355383153</v>
      </c>
      <c r="CH29">
        <f t="shared" ref="CH29:CK29" si="30">CG29+($CL29-$CG29)/(COLUMN($CL29)-COLUMN($CG29))</f>
        <v>1998.3153953244571</v>
      </c>
      <c r="CI29">
        <f t="shared" si="30"/>
        <v>2116.5517551105986</v>
      </c>
      <c r="CJ29">
        <f t="shared" si="30"/>
        <v>2234.7881148967404</v>
      </c>
      <c r="CK29">
        <f t="shared" si="30"/>
        <v>2353.0244746828821</v>
      </c>
      <c r="CL29">
        <v>2471.2608344690238</v>
      </c>
      <c r="CM29">
        <f t="shared" ref="CM29:CP29" si="31">CL29+($CQ29-$CL29)/(COLUMN($CQ29)-COLUMN($CL29))</f>
        <v>2589.4971942551647</v>
      </c>
      <c r="CN29">
        <f t="shared" si="31"/>
        <v>2707.7335540413055</v>
      </c>
      <c r="CO29">
        <f t="shared" si="31"/>
        <v>2825.9699138274464</v>
      </c>
      <c r="CP29">
        <f t="shared" si="31"/>
        <v>2944.2062736135872</v>
      </c>
      <c r="CQ29">
        <v>3062.4426333997285</v>
      </c>
      <c r="CR29">
        <f t="shared" ref="CR29:CU29" si="32">CQ29+($CV29-$CQ29)/(COLUMN($CV29)-COLUMN($CQ29))</f>
        <v>3255.0367384421847</v>
      </c>
      <c r="CS29">
        <f t="shared" si="32"/>
        <v>3447.630843484641</v>
      </c>
      <c r="CT29">
        <f t="shared" si="32"/>
        <v>3640.2249485270972</v>
      </c>
      <c r="CU29">
        <f t="shared" si="32"/>
        <v>3832.8190535695535</v>
      </c>
      <c r="CV29">
        <v>4025.4131586120106</v>
      </c>
      <c r="CW29">
        <f t="shared" ref="CW29:CZ29" si="33">CV29+($DA29-$CV29)/(COLUMN($DA29)-COLUMN($CV29))</f>
        <v>4218.0105583394461</v>
      </c>
      <c r="CX29">
        <f t="shared" si="33"/>
        <v>4410.607958066882</v>
      </c>
      <c r="CY29">
        <f t="shared" si="33"/>
        <v>4603.2053577943179</v>
      </c>
      <c r="CZ29">
        <f t="shared" si="33"/>
        <v>4795.8027575217538</v>
      </c>
      <c r="DA29">
        <v>4988.4001572491898</v>
      </c>
      <c r="DB29">
        <f t="shared" ref="DB29:DE29" si="34">DA29+($DF29-$DA29)/(COLUMN($DF29)-COLUMN($DA29))</f>
        <v>5302.1167661180471</v>
      </c>
      <c r="DC29">
        <f t="shared" si="34"/>
        <v>5615.8333749869043</v>
      </c>
      <c r="DD29">
        <f t="shared" si="34"/>
        <v>5929.5499838557616</v>
      </c>
      <c r="DE29">
        <f t="shared" si="34"/>
        <v>6243.2665927246189</v>
      </c>
      <c r="DF29">
        <v>6556.9832015934771</v>
      </c>
      <c r="DG29">
        <f t="shared" ref="DG29:DJ29" si="35">DF29+($DK29-$DF29)/(COLUMN($DK29)-COLUMN($DF29))</f>
        <v>6870.6998104623272</v>
      </c>
      <c r="DH29">
        <f t="shared" si="35"/>
        <v>7184.4164193311772</v>
      </c>
      <c r="DI29">
        <f t="shared" si="35"/>
        <v>7498.1330282000272</v>
      </c>
      <c r="DJ29">
        <f t="shared" si="35"/>
        <v>7811.8496370688772</v>
      </c>
      <c r="DK29">
        <v>8125.5662459377272</v>
      </c>
    </row>
    <row r="30" spans="1:115" x14ac:dyDescent="0.2">
      <c r="A30" t="s">
        <v>19</v>
      </c>
      <c r="B30" t="s">
        <v>1</v>
      </c>
      <c r="C30" t="s">
        <v>2</v>
      </c>
      <c r="D30" t="s">
        <v>60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72.601513429080526</v>
      </c>
      <c r="AY30">
        <f t="shared" ref="AY30:BB30" si="36">AX30+($BC30-$AX30)/(COLUMN($BC30)-COLUMN($AX30))</f>
        <v>87.12184906174646</v>
      </c>
      <c r="AZ30">
        <f t="shared" si="36"/>
        <v>101.64218469441239</v>
      </c>
      <c r="BA30">
        <f t="shared" si="36"/>
        <v>116.16252032707833</v>
      </c>
      <c r="BB30">
        <f t="shared" si="36"/>
        <v>130.68285595974427</v>
      </c>
      <c r="BC30">
        <v>145.20319159241021</v>
      </c>
      <c r="BD30">
        <f t="shared" ref="BD30:BG30" si="37">BC30+($BH30-$BC30)/(COLUMN($BH30)-COLUMN($BC30))</f>
        <v>154.33477342279073</v>
      </c>
      <c r="BE30">
        <f t="shared" si="37"/>
        <v>163.46635525317126</v>
      </c>
      <c r="BF30">
        <f t="shared" si="37"/>
        <v>172.59793708355178</v>
      </c>
      <c r="BG30">
        <f t="shared" si="37"/>
        <v>181.72951891393231</v>
      </c>
      <c r="BH30">
        <v>190.86110074431289</v>
      </c>
      <c r="BI30">
        <f t="shared" ref="BI30:BL30" si="38">BH30+($BM30-$BH30)/(COLUMN($BM30)-COLUMN($BH30))</f>
        <v>199.99297909634143</v>
      </c>
      <c r="BJ30">
        <f t="shared" si="38"/>
        <v>209.12485744836997</v>
      </c>
      <c r="BK30">
        <f t="shared" si="38"/>
        <v>218.2567358003985</v>
      </c>
      <c r="BL30">
        <f t="shared" si="38"/>
        <v>227.38861415242704</v>
      </c>
      <c r="BM30">
        <v>236.52049250445552</v>
      </c>
      <c r="BN30">
        <f t="shared" ref="BN30:BQ30" si="39">BM30+($BR30-$BM30)/(COLUMN($BR30)-COLUMN($BM30))</f>
        <v>251.39500677219846</v>
      </c>
      <c r="BO30">
        <f t="shared" si="39"/>
        <v>266.26952103994142</v>
      </c>
      <c r="BP30">
        <f t="shared" si="39"/>
        <v>281.14403530768436</v>
      </c>
      <c r="BQ30">
        <f t="shared" si="39"/>
        <v>296.0185495754273</v>
      </c>
      <c r="BR30">
        <v>310.89306384317024</v>
      </c>
      <c r="BS30">
        <f t="shared" ref="BS30:BV30" si="40">BR30+($BW30-$BR30)/(COLUMN($BW30)-COLUMN($BR30))</f>
        <v>325.76757811091323</v>
      </c>
      <c r="BT30">
        <f t="shared" si="40"/>
        <v>340.64209237865623</v>
      </c>
      <c r="BU30">
        <f t="shared" si="40"/>
        <v>355.51660664639923</v>
      </c>
      <c r="BV30">
        <f t="shared" si="40"/>
        <v>370.39112091414222</v>
      </c>
      <c r="BW30">
        <v>385.26563518188533</v>
      </c>
      <c r="BX30">
        <f t="shared" ref="BX30:CA30" si="41">BW30+($CB30-$BW30)/(COLUMN($CB30)-COLUMN($BW30))</f>
        <v>409.49474850613342</v>
      </c>
      <c r="BY30">
        <f t="shared" si="41"/>
        <v>433.72386183038151</v>
      </c>
      <c r="BZ30">
        <f t="shared" si="41"/>
        <v>457.9529751546296</v>
      </c>
      <c r="CA30">
        <f t="shared" si="41"/>
        <v>482.18208847887769</v>
      </c>
      <c r="CB30">
        <v>506.41120180312572</v>
      </c>
      <c r="CC30">
        <f t="shared" ref="CC30:CF30" si="42">CB30+($CG30-$CB30)/(COLUMN($CG30)-COLUMN($CB30))</f>
        <v>530.64031512737301</v>
      </c>
      <c r="CD30">
        <f t="shared" si="42"/>
        <v>554.86942845162037</v>
      </c>
      <c r="CE30">
        <f t="shared" si="42"/>
        <v>579.09854177586772</v>
      </c>
      <c r="CF30">
        <f t="shared" si="42"/>
        <v>603.32765510011507</v>
      </c>
      <c r="CG30">
        <v>627.5567684243623</v>
      </c>
      <c r="CH30">
        <f t="shared" ref="CH30:CK30" si="43">CG30+($CL30-$CG30)/(COLUMN($CL30)-COLUMN($CG30))</f>
        <v>652.27118884578999</v>
      </c>
      <c r="CI30">
        <f t="shared" si="43"/>
        <v>676.98560926721768</v>
      </c>
      <c r="CJ30">
        <f t="shared" si="43"/>
        <v>701.70002968864537</v>
      </c>
      <c r="CK30">
        <f t="shared" si="43"/>
        <v>726.41445011007306</v>
      </c>
      <c r="CL30">
        <v>751.12887053150098</v>
      </c>
      <c r="CM30">
        <f t="shared" ref="CM30:CP30" si="44">CL30+($CQ30-$CL30)/(COLUMN($CQ30)-COLUMN($CL30))</f>
        <v>775.84329095292867</v>
      </c>
      <c r="CN30">
        <f t="shared" si="44"/>
        <v>800.55771137435636</v>
      </c>
      <c r="CO30">
        <f t="shared" si="44"/>
        <v>825.27213179578405</v>
      </c>
      <c r="CP30">
        <f t="shared" si="44"/>
        <v>849.98655221721174</v>
      </c>
      <c r="CQ30">
        <v>874.70097263863966</v>
      </c>
      <c r="CR30">
        <f t="shared" ref="CR30:CU30" si="45">CQ30+($CV30-$CQ30)/(COLUMN($CV30)-COLUMN($CQ30))</f>
        <v>893.4118180941382</v>
      </c>
      <c r="CS30">
        <f t="shared" si="45"/>
        <v>912.12266354963674</v>
      </c>
      <c r="CT30">
        <f t="shared" si="45"/>
        <v>930.83350900513528</v>
      </c>
      <c r="CU30">
        <f t="shared" si="45"/>
        <v>949.54435446063383</v>
      </c>
      <c r="CV30">
        <v>968.25519991613226</v>
      </c>
      <c r="CW30">
        <f t="shared" ref="CW30:CZ30" si="46">CV30+($DA30-$CV30)/(COLUMN($DA30)-COLUMN($CV30))</f>
        <v>986.96637484012911</v>
      </c>
      <c r="CX30">
        <f t="shared" si="46"/>
        <v>1005.677549764126</v>
      </c>
      <c r="CY30">
        <f t="shared" si="46"/>
        <v>1024.3887246881229</v>
      </c>
      <c r="CZ30">
        <f t="shared" si="46"/>
        <v>1043.0998996121198</v>
      </c>
      <c r="DA30">
        <v>1061.8110745361166</v>
      </c>
      <c r="DB30">
        <f t="shared" ref="DB30:DE30" si="47">DA30+($DF30-$DA30)/(COLUMN($DF30)-COLUMN($DA30))</f>
        <v>1094.9631831848219</v>
      </c>
      <c r="DC30">
        <f t="shared" si="47"/>
        <v>1128.1152918335272</v>
      </c>
      <c r="DD30">
        <f t="shared" si="47"/>
        <v>1161.2674004822325</v>
      </c>
      <c r="DE30">
        <f t="shared" si="47"/>
        <v>1194.4195091309377</v>
      </c>
      <c r="DF30">
        <v>1227.5716177796428</v>
      </c>
      <c r="DG30">
        <f t="shared" ref="DG30:DJ30" si="48">DF30+($DK30-$DF30)/(COLUMN($DK30)-COLUMN($DF30))</f>
        <v>1260.7233969598503</v>
      </c>
      <c r="DH30">
        <f t="shared" si="48"/>
        <v>1293.8751761400579</v>
      </c>
      <c r="DI30">
        <f t="shared" si="48"/>
        <v>1327.0269553202654</v>
      </c>
      <c r="DJ30">
        <f t="shared" si="48"/>
        <v>1360.178734500473</v>
      </c>
      <c r="DK30">
        <v>1393.3305136806805</v>
      </c>
    </row>
    <row r="31" spans="1:115" x14ac:dyDescent="0.2">
      <c r="A31" t="s">
        <v>20</v>
      </c>
      <c r="B31" t="s">
        <v>1</v>
      </c>
      <c r="C31" t="s">
        <v>2</v>
      </c>
      <c r="D31" t="s">
        <v>60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11.941322126009027</v>
      </c>
      <c r="AY31">
        <f t="shared" ref="AY31:BB31" si="49">AX31+($BC31-$AX31)/(COLUMN($BC31)-COLUMN($AX31))</f>
        <v>14.329593140580783</v>
      </c>
      <c r="AZ31">
        <f t="shared" si="49"/>
        <v>16.71786415515254</v>
      </c>
      <c r="BA31">
        <f t="shared" si="49"/>
        <v>19.106135169724297</v>
      </c>
      <c r="BB31">
        <f t="shared" si="49"/>
        <v>21.494406184296054</v>
      </c>
      <c r="BC31">
        <v>23.882677198867814</v>
      </c>
      <c r="BD31">
        <f t="shared" ref="BD31:BG31" si="50">BC31+($BH31-$BC31)/(COLUMN($BH31)-COLUMN($BC31))</f>
        <v>25.384394611594516</v>
      </c>
      <c r="BE31">
        <f t="shared" si="50"/>
        <v>26.886112024321218</v>
      </c>
      <c r="BF31">
        <f t="shared" si="50"/>
        <v>28.38782943704792</v>
      </c>
      <c r="BG31">
        <f t="shared" si="50"/>
        <v>29.889546849774622</v>
      </c>
      <c r="BH31">
        <v>31.391264262501327</v>
      </c>
      <c r="BI31">
        <f t="shared" ref="BI31:BL31" si="51">BH31+($BM31-$BH31)/(COLUMN($BM31)-COLUMN($BH31))</f>
        <v>32.892948728378244</v>
      </c>
      <c r="BJ31">
        <f t="shared" si="51"/>
        <v>34.394633194255157</v>
      </c>
      <c r="BK31">
        <f t="shared" si="51"/>
        <v>35.89631766013207</v>
      </c>
      <c r="BL31">
        <f t="shared" si="51"/>
        <v>37.398002126008983</v>
      </c>
      <c r="BM31">
        <v>38.899686591885896</v>
      </c>
      <c r="BN31">
        <f t="shared" ref="BN31:BQ31" si="52">BM31+($BR31-$BM31)/(COLUMN($BR31)-COLUMN($BM31))</f>
        <v>41.346286709298631</v>
      </c>
      <c r="BO31">
        <f t="shared" si="52"/>
        <v>43.792886826711367</v>
      </c>
      <c r="BP31">
        <f t="shared" si="52"/>
        <v>46.239486944124103</v>
      </c>
      <c r="BQ31">
        <f t="shared" si="52"/>
        <v>48.686087061536838</v>
      </c>
      <c r="BR31">
        <v>51.132687178949567</v>
      </c>
      <c r="BS31">
        <f t="shared" ref="BS31:BV31" si="53">BR31+($BW31-$BR31)/(COLUMN($BW31)-COLUMN($BR31))</f>
        <v>53.579254349512539</v>
      </c>
      <c r="BT31">
        <f t="shared" si="53"/>
        <v>56.02582152007551</v>
      </c>
      <c r="BU31">
        <f t="shared" si="53"/>
        <v>58.472388690638482</v>
      </c>
      <c r="BV31">
        <f t="shared" si="53"/>
        <v>60.918955861201454</v>
      </c>
      <c r="BW31">
        <v>63.365523031764432</v>
      </c>
      <c r="BX31">
        <f t="shared" ref="BX31:CA31" si="54">BW31+($CB31-$BW31)/(COLUMN($CB31)-COLUMN($BW31))</f>
        <v>67.350213884055009</v>
      </c>
      <c r="BY31">
        <f t="shared" si="54"/>
        <v>71.334904736345578</v>
      </c>
      <c r="BZ31">
        <f t="shared" si="54"/>
        <v>75.319595588636162</v>
      </c>
      <c r="CA31">
        <f t="shared" si="54"/>
        <v>79.304286440926745</v>
      </c>
      <c r="CB31">
        <v>83.288977293217314</v>
      </c>
      <c r="CC31">
        <f t="shared" ref="CC31:CF31" si="55">CB31+($CG31-$CB31)/(COLUMN($CG31)-COLUMN($CB31))</f>
        <v>87.273635198658127</v>
      </c>
      <c r="CD31">
        <f t="shared" si="55"/>
        <v>91.258293104098939</v>
      </c>
      <c r="CE31">
        <f t="shared" si="55"/>
        <v>95.242951009539752</v>
      </c>
      <c r="CF31">
        <f t="shared" si="55"/>
        <v>99.227608914980564</v>
      </c>
      <c r="CG31">
        <v>103.21226682042136</v>
      </c>
      <c r="CH31">
        <f t="shared" ref="CH31:CK31" si="56">CG31+($CL31-$CG31)/(COLUMN($CL31)-COLUMN($CG31))</f>
        <v>109.70315864136698</v>
      </c>
      <c r="CI31">
        <f t="shared" si="56"/>
        <v>116.1940504623126</v>
      </c>
      <c r="CJ31">
        <f t="shared" si="56"/>
        <v>122.68494228325822</v>
      </c>
      <c r="CK31">
        <f t="shared" si="56"/>
        <v>129.17583410420386</v>
      </c>
      <c r="CL31">
        <v>135.66672592514948</v>
      </c>
      <c r="CM31">
        <f t="shared" ref="CM31:CP31" si="57">CL31+($CQ31-$CL31)/(COLUMN($CQ31)-COLUMN($CL31))</f>
        <v>142.15761774609501</v>
      </c>
      <c r="CN31">
        <f t="shared" si="57"/>
        <v>148.64850956704055</v>
      </c>
      <c r="CO31">
        <f t="shared" si="57"/>
        <v>155.13940138798608</v>
      </c>
      <c r="CP31">
        <f t="shared" si="57"/>
        <v>161.63029320893162</v>
      </c>
      <c r="CQ31">
        <v>168.12118502987718</v>
      </c>
      <c r="CR31">
        <f t="shared" ref="CR31:CU31" si="58">CQ31+($CV31-$CQ31)/(COLUMN($CV31)-COLUMN($CQ31))</f>
        <v>178.69448805954488</v>
      </c>
      <c r="CS31">
        <f t="shared" si="58"/>
        <v>189.26779108921258</v>
      </c>
      <c r="CT31">
        <f t="shared" si="58"/>
        <v>199.84109411888028</v>
      </c>
      <c r="CU31">
        <f t="shared" si="58"/>
        <v>210.41439714854798</v>
      </c>
      <c r="CV31">
        <v>220.9877001782157</v>
      </c>
      <c r="CW31">
        <f t="shared" ref="CW31:CZ31" si="59">CV31+($DA31-$CV31)/(COLUMN($DA31)-COLUMN($CV31))</f>
        <v>231.5610032078834</v>
      </c>
      <c r="CX31">
        <f t="shared" si="59"/>
        <v>242.1343062375511</v>
      </c>
      <c r="CY31">
        <f t="shared" si="59"/>
        <v>252.7076092672188</v>
      </c>
      <c r="CZ31">
        <f t="shared" si="59"/>
        <v>263.28091229688647</v>
      </c>
      <c r="DA31">
        <v>273.85421532655414</v>
      </c>
      <c r="DB31">
        <f t="shared" ref="DB31:DE31" si="60">DA31+($DF31-$DA31)/(COLUMN($DF31)-COLUMN($DA31))</f>
        <v>291.07685157773352</v>
      </c>
      <c r="DC31">
        <f t="shared" si="60"/>
        <v>308.2994878289129</v>
      </c>
      <c r="DD31">
        <f t="shared" si="60"/>
        <v>325.52212408009228</v>
      </c>
      <c r="DE31">
        <f t="shared" si="60"/>
        <v>342.74476033127166</v>
      </c>
      <c r="DF31">
        <v>359.96739658245116</v>
      </c>
      <c r="DG31">
        <f t="shared" ref="DG31:DJ31" si="61">DF31+($DK31-$DF31)/(COLUMN($DK31)-COLUMN($DF31))</f>
        <v>377.18970336513252</v>
      </c>
      <c r="DH31">
        <f t="shared" si="61"/>
        <v>394.41201014781387</v>
      </c>
      <c r="DI31">
        <f t="shared" si="61"/>
        <v>411.63431693049523</v>
      </c>
      <c r="DJ31">
        <f t="shared" si="61"/>
        <v>428.85662371317659</v>
      </c>
      <c r="DK31">
        <v>446.078930495858</v>
      </c>
    </row>
    <row r="32" spans="1:115" x14ac:dyDescent="0.2">
      <c r="A32" t="s">
        <v>21</v>
      </c>
      <c r="B32" t="s">
        <v>1</v>
      </c>
      <c r="C32" t="s">
        <v>2</v>
      </c>
      <c r="D32" t="s">
        <v>60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324BA-59C1-414A-9E89-760BE5070ACA}">
  <dimension ref="A1:Y16"/>
  <sheetViews>
    <sheetView workbookViewId="0">
      <selection activeCell="D10" sqref="D10"/>
    </sheetView>
  </sheetViews>
  <sheetFormatPr baseColWidth="10" defaultColWidth="8.83203125" defaultRowHeight="15" x14ac:dyDescent="0.2"/>
  <cols>
    <col min="1" max="1" width="16.5" customWidth="1"/>
    <col min="3" max="3" width="17.83203125" customWidth="1"/>
    <col min="4" max="4" width="12.6640625" customWidth="1"/>
  </cols>
  <sheetData>
    <row r="1" spans="1:25" ht="16" x14ac:dyDescent="0.2">
      <c r="A1" s="32" t="s">
        <v>25</v>
      </c>
    </row>
    <row r="2" spans="1:25" x14ac:dyDescent="0.2">
      <c r="A2" t="s">
        <v>26</v>
      </c>
    </row>
    <row r="3" spans="1:25" s="1" customFormat="1" ht="16" x14ac:dyDescent="0.2">
      <c r="A3" s="1" t="s">
        <v>8</v>
      </c>
      <c r="B3" s="1" t="s">
        <v>9</v>
      </c>
      <c r="C3" s="1" t="s">
        <v>27</v>
      </c>
      <c r="D3" s="1" t="s">
        <v>0</v>
      </c>
      <c r="E3" s="1">
        <v>1990</v>
      </c>
      <c r="F3" s="1">
        <v>2005</v>
      </c>
      <c r="G3" s="1">
        <v>2010</v>
      </c>
      <c r="H3" s="1">
        <v>2015</v>
      </c>
      <c r="I3" s="1">
        <v>2020</v>
      </c>
      <c r="J3" s="1">
        <v>2025</v>
      </c>
      <c r="K3" s="1">
        <v>2030</v>
      </c>
      <c r="L3" s="1">
        <v>2035</v>
      </c>
      <c r="M3" s="1">
        <v>2040</v>
      </c>
      <c r="N3" s="1">
        <v>2045</v>
      </c>
      <c r="O3" s="1">
        <v>2050</v>
      </c>
      <c r="P3" s="1">
        <v>2055</v>
      </c>
      <c r="Q3" s="1">
        <v>2060</v>
      </c>
      <c r="R3" s="1">
        <v>2065</v>
      </c>
      <c r="S3" s="1">
        <v>2070</v>
      </c>
      <c r="T3" s="1">
        <v>2075</v>
      </c>
      <c r="U3" s="1">
        <v>2080</v>
      </c>
      <c r="V3" s="1">
        <v>2085</v>
      </c>
      <c r="W3" s="1">
        <v>2090</v>
      </c>
      <c r="X3" s="1">
        <v>2095</v>
      </c>
      <c r="Y3" s="1">
        <v>2100</v>
      </c>
    </row>
    <row r="4" spans="1:25" x14ac:dyDescent="0.2">
      <c r="A4" t="s">
        <v>13</v>
      </c>
      <c r="B4" t="s">
        <v>5</v>
      </c>
      <c r="C4" t="s">
        <v>6</v>
      </c>
      <c r="D4" t="s">
        <v>4</v>
      </c>
      <c r="E4">
        <v>1.5307599999999999</v>
      </c>
      <c r="F4">
        <v>1.82043</v>
      </c>
      <c r="G4">
        <v>3.46617</v>
      </c>
      <c r="H4">
        <v>3.5192999999999999</v>
      </c>
      <c r="I4">
        <v>3.5869599999999999</v>
      </c>
      <c r="J4">
        <v>3.68546</v>
      </c>
      <c r="K4">
        <v>3.8057699999999999</v>
      </c>
      <c r="L4">
        <v>3.9260899999999999</v>
      </c>
      <c r="M4">
        <v>4.0007700000000002</v>
      </c>
      <c r="N4">
        <v>4.0498399999999997</v>
      </c>
      <c r="O4">
        <v>4.0865600000000004</v>
      </c>
      <c r="P4">
        <v>4.1114499999999996</v>
      </c>
      <c r="Q4">
        <v>4.1200099999999997</v>
      </c>
      <c r="R4">
        <v>4.11409</v>
      </c>
      <c r="S4">
        <v>4.1036099999999998</v>
      </c>
      <c r="T4">
        <v>4.0801299999999996</v>
      </c>
      <c r="U4">
        <v>4.0583900000000002</v>
      </c>
      <c r="V4">
        <v>4.0304799999999998</v>
      </c>
      <c r="W4">
        <v>4.0049999999999999</v>
      </c>
      <c r="X4">
        <v>3.9770300000000001</v>
      </c>
      <c r="Y4">
        <v>3.9569100000000001</v>
      </c>
    </row>
    <row r="5" spans="1:25" x14ac:dyDescent="0.2">
      <c r="A5" t="s">
        <v>17</v>
      </c>
      <c r="B5" t="s">
        <v>5</v>
      </c>
      <c r="C5" t="s">
        <v>6</v>
      </c>
      <c r="D5" t="s">
        <v>4</v>
      </c>
      <c r="E5">
        <v>1.5307599999999999</v>
      </c>
      <c r="F5">
        <v>1.82043</v>
      </c>
      <c r="G5">
        <v>3.46617</v>
      </c>
      <c r="H5">
        <v>3.5192999999999999</v>
      </c>
      <c r="I5">
        <v>3.5869599999999999</v>
      </c>
      <c r="J5">
        <v>3.6777000000000002</v>
      </c>
      <c r="K5">
        <v>3.7872300000000001</v>
      </c>
      <c r="L5">
        <v>3.91832</v>
      </c>
      <c r="M5">
        <v>4.0045400000000004</v>
      </c>
      <c r="N5">
        <v>4.0660600000000002</v>
      </c>
      <c r="O5">
        <v>4.1180899999999996</v>
      </c>
      <c r="P5">
        <v>4.15977</v>
      </c>
      <c r="Q5">
        <v>4.1862599999999999</v>
      </c>
      <c r="R5">
        <v>4.2033699999999996</v>
      </c>
      <c r="S5">
        <v>4.2101699999999997</v>
      </c>
      <c r="T5">
        <v>4.2031000000000001</v>
      </c>
      <c r="U5">
        <v>4.1876499999999997</v>
      </c>
      <c r="V5">
        <v>4.1565599999999998</v>
      </c>
      <c r="W5">
        <v>4.1571499999999997</v>
      </c>
      <c r="X5">
        <v>4.2745100000000003</v>
      </c>
      <c r="Y5">
        <v>11.1303</v>
      </c>
    </row>
    <row r="6" spans="1:25" x14ac:dyDescent="0.2">
      <c r="A6" t="s">
        <v>19</v>
      </c>
      <c r="B6" t="s">
        <v>5</v>
      </c>
      <c r="C6" t="s">
        <v>6</v>
      </c>
      <c r="D6" t="s">
        <v>4</v>
      </c>
      <c r="E6">
        <v>1.5307599999999999</v>
      </c>
      <c r="F6">
        <v>1.82043</v>
      </c>
      <c r="G6">
        <v>3.46617</v>
      </c>
      <c r="H6">
        <v>3.5192999999999999</v>
      </c>
      <c r="I6">
        <v>3.5869599999999999</v>
      </c>
      <c r="J6">
        <v>3.6777000000000002</v>
      </c>
      <c r="K6">
        <v>3.7872300000000001</v>
      </c>
      <c r="L6">
        <v>3.9054099999999998</v>
      </c>
      <c r="M6">
        <v>3.9866700000000002</v>
      </c>
      <c r="N6">
        <v>4.0527199999999999</v>
      </c>
      <c r="O6">
        <v>4.1132600000000004</v>
      </c>
      <c r="P6">
        <v>4.1657400000000004</v>
      </c>
      <c r="Q6">
        <v>4.21258</v>
      </c>
      <c r="R6">
        <v>4.2614099999999997</v>
      </c>
      <c r="S6">
        <v>4.3066899999999997</v>
      </c>
      <c r="T6">
        <v>4.34816</v>
      </c>
      <c r="U6">
        <v>4.53043</v>
      </c>
      <c r="V6">
        <v>5.4379</v>
      </c>
      <c r="W6">
        <v>5.32165</v>
      </c>
      <c r="X6">
        <v>5.5438099999999997</v>
      </c>
      <c r="Y6">
        <v>5.7581499999999997</v>
      </c>
    </row>
    <row r="7" spans="1:25" x14ac:dyDescent="0.2">
      <c r="A7" t="s">
        <v>20</v>
      </c>
      <c r="B7" t="s">
        <v>5</v>
      </c>
      <c r="C7" t="s">
        <v>6</v>
      </c>
      <c r="D7" t="s">
        <v>4</v>
      </c>
      <c r="E7">
        <v>1.5307599999999999</v>
      </c>
      <c r="F7">
        <v>1.82043</v>
      </c>
      <c r="G7">
        <v>3.46617</v>
      </c>
      <c r="H7">
        <v>3.5192999999999999</v>
      </c>
      <c r="I7">
        <v>3.5869599999999999</v>
      </c>
      <c r="J7">
        <v>3.6777000000000002</v>
      </c>
      <c r="K7">
        <v>3.7872300000000001</v>
      </c>
      <c r="L7">
        <v>3.8968400000000001</v>
      </c>
      <c r="M7">
        <v>3.96915</v>
      </c>
      <c r="N7">
        <v>4.0288399999999998</v>
      </c>
      <c r="O7">
        <v>4.08338</v>
      </c>
      <c r="P7">
        <v>4.1284099999999997</v>
      </c>
      <c r="Q7">
        <v>4.1700600000000003</v>
      </c>
      <c r="R7">
        <v>4.2109500000000004</v>
      </c>
      <c r="S7">
        <v>4.2518200000000004</v>
      </c>
      <c r="T7">
        <v>4.3059000000000003</v>
      </c>
      <c r="U7">
        <v>4.7223100000000002</v>
      </c>
      <c r="V7">
        <v>4.6851000000000003</v>
      </c>
      <c r="W7">
        <v>4.8579299999999996</v>
      </c>
      <c r="X7">
        <v>5.0556700000000001</v>
      </c>
      <c r="Y7">
        <v>5.2441700000000004</v>
      </c>
    </row>
    <row r="8" spans="1:25" x14ac:dyDescent="0.2">
      <c r="A8" t="s">
        <v>21</v>
      </c>
      <c r="B8" t="s">
        <v>5</v>
      </c>
      <c r="C8" t="s">
        <v>6</v>
      </c>
      <c r="D8" t="s">
        <v>4</v>
      </c>
      <c r="E8">
        <v>1.5307599999999999</v>
      </c>
      <c r="F8">
        <v>1.82043</v>
      </c>
      <c r="G8">
        <v>3.46617</v>
      </c>
      <c r="H8">
        <v>3.5192999999999999</v>
      </c>
      <c r="I8">
        <v>3.5869599999999999</v>
      </c>
      <c r="J8">
        <v>3.6777000000000002</v>
      </c>
      <c r="K8">
        <v>3.7872300000000001</v>
      </c>
      <c r="L8">
        <v>3.8942899999999998</v>
      </c>
      <c r="M8">
        <v>3.9636499999999999</v>
      </c>
      <c r="N8">
        <v>4.02034</v>
      </c>
      <c r="O8">
        <v>4.07165</v>
      </c>
      <c r="P8">
        <v>4.1126100000000001</v>
      </c>
      <c r="Q8">
        <v>4.1496399999999998</v>
      </c>
      <c r="R8">
        <v>4.1836200000000003</v>
      </c>
      <c r="S8">
        <v>4.2179200000000003</v>
      </c>
      <c r="T8">
        <v>4.2530900000000003</v>
      </c>
      <c r="U8">
        <v>4.4323600000000001</v>
      </c>
      <c r="V8">
        <v>4.5673300000000001</v>
      </c>
      <c r="W8">
        <v>4.6183399999999999</v>
      </c>
      <c r="X8">
        <v>4.7468000000000004</v>
      </c>
      <c r="Y8">
        <v>4.8700599999999996</v>
      </c>
    </row>
    <row r="11" spans="1:25" s="1" customFormat="1" ht="16" x14ac:dyDescent="0.2">
      <c r="A11" s="1" t="s">
        <v>8</v>
      </c>
      <c r="B11" s="1" t="s">
        <v>9</v>
      </c>
      <c r="C11" s="1" t="s">
        <v>27</v>
      </c>
      <c r="D11" s="1" t="s">
        <v>0</v>
      </c>
      <c r="E11" s="1">
        <v>1990</v>
      </c>
      <c r="F11" s="1">
        <v>2005</v>
      </c>
      <c r="G11" s="1">
        <v>2010</v>
      </c>
      <c r="H11" s="1">
        <v>2015</v>
      </c>
      <c r="I11" s="1">
        <v>2020</v>
      </c>
      <c r="J11" s="1">
        <v>2025</v>
      </c>
      <c r="K11" s="1">
        <v>2030</v>
      </c>
      <c r="L11" s="1">
        <v>2035</v>
      </c>
      <c r="M11" s="1">
        <v>2040</v>
      </c>
      <c r="N11" s="1">
        <v>2045</v>
      </c>
      <c r="O11" s="1">
        <v>2050</v>
      </c>
      <c r="P11" s="1">
        <v>2055</v>
      </c>
      <c r="Q11" s="1">
        <v>2060</v>
      </c>
      <c r="R11" s="1">
        <v>2065</v>
      </c>
      <c r="S11" s="1">
        <v>2070</v>
      </c>
      <c r="T11" s="1">
        <v>2075</v>
      </c>
      <c r="U11" s="1">
        <v>2080</v>
      </c>
      <c r="V11" s="1">
        <v>2085</v>
      </c>
      <c r="W11" s="1">
        <v>2090</v>
      </c>
      <c r="X11" s="1">
        <v>2095</v>
      </c>
      <c r="Y11" s="1">
        <v>2100</v>
      </c>
    </row>
    <row r="12" spans="1:25" x14ac:dyDescent="0.2">
      <c r="A12" t="s">
        <v>13</v>
      </c>
      <c r="B12" t="s">
        <v>5</v>
      </c>
      <c r="C12" t="s">
        <v>6</v>
      </c>
      <c r="D12" t="s">
        <v>29</v>
      </c>
      <c r="E12">
        <v>32.8589297374956</v>
      </c>
      <c r="F12">
        <v>39.076916996804897</v>
      </c>
      <c r="G12">
        <v>74.403980041427204</v>
      </c>
      <c r="H12">
        <v>75.544455972959994</v>
      </c>
      <c r="I12">
        <v>76.996829425388199</v>
      </c>
      <c r="J12">
        <v>79.111206975849001</v>
      </c>
      <c r="K12">
        <v>81.693752794081803</v>
      </c>
      <c r="L12">
        <v>84.276513269934</v>
      </c>
      <c r="M12">
        <v>85.879576371136096</v>
      </c>
      <c r="N12">
        <v>86.932901309218394</v>
      </c>
      <c r="O12">
        <v>87.721124087420705</v>
      </c>
      <c r="P12">
        <v>88.255406901948305</v>
      </c>
      <c r="Q12">
        <v>88.439153824100003</v>
      </c>
      <c r="R12">
        <v>88.312076513452993</v>
      </c>
      <c r="S12">
        <v>88.087115328388805</v>
      </c>
      <c r="T12">
        <v>87.5830992381876</v>
      </c>
      <c r="U12">
        <v>87.116433573750797</v>
      </c>
      <c r="V12">
        <v>86.517324158183698</v>
      </c>
      <c r="W12">
        <v>85.970376544115297</v>
      </c>
      <c r="X12">
        <v>85.369979182832196</v>
      </c>
      <c r="Y12">
        <v>84.938088052727906</v>
      </c>
    </row>
    <row r="13" spans="1:25" x14ac:dyDescent="0.2">
      <c r="A13" t="s">
        <v>17</v>
      </c>
      <c r="B13" t="s">
        <v>5</v>
      </c>
      <c r="C13" t="s">
        <v>6</v>
      </c>
      <c r="D13" t="s">
        <v>29</v>
      </c>
      <c r="E13">
        <v>32.8589297374956</v>
      </c>
      <c r="F13">
        <v>39.076916996804897</v>
      </c>
      <c r="G13">
        <v>74.403980041427204</v>
      </c>
      <c r="H13">
        <v>75.544455972959994</v>
      </c>
      <c r="I13">
        <v>76.996829425388199</v>
      </c>
      <c r="J13">
        <v>78.944632663244207</v>
      </c>
      <c r="K13">
        <v>81.295777567832701</v>
      </c>
      <c r="L13">
        <v>84.109724299709796</v>
      </c>
      <c r="M13">
        <v>85.960502293625893</v>
      </c>
      <c r="N13">
        <v>87.281075967781604</v>
      </c>
      <c r="O13">
        <v>88.397939561187499</v>
      </c>
      <c r="P13">
        <v>89.292632518580405</v>
      </c>
      <c r="Q13">
        <v>89.861260552201799</v>
      </c>
      <c r="R13">
        <v>90.2285397388859</v>
      </c>
      <c r="S13">
        <v>90.374506920034406</v>
      </c>
      <c r="T13">
        <v>90.222743983163795</v>
      </c>
      <c r="U13">
        <v>89.891097961289503</v>
      </c>
      <c r="V13">
        <v>89.223727422773507</v>
      </c>
      <c r="W13">
        <v>89.236392222314294</v>
      </c>
      <c r="X13">
        <v>91.755614042843007</v>
      </c>
      <c r="Y13">
        <v>238.92037004968</v>
      </c>
    </row>
    <row r="14" spans="1:25" x14ac:dyDescent="0.2">
      <c r="A14" t="s">
        <v>19</v>
      </c>
      <c r="B14" t="s">
        <v>5</v>
      </c>
      <c r="C14" t="s">
        <v>6</v>
      </c>
      <c r="D14" t="s">
        <v>29</v>
      </c>
      <c r="E14">
        <v>32.8589297374956</v>
      </c>
      <c r="F14">
        <v>39.076916996804897</v>
      </c>
      <c r="G14">
        <v>74.403980041427204</v>
      </c>
      <c r="H14">
        <v>75.544455972959994</v>
      </c>
      <c r="I14">
        <v>76.996829425388199</v>
      </c>
      <c r="J14">
        <v>78.944632663244207</v>
      </c>
      <c r="K14">
        <v>81.295777567832701</v>
      </c>
      <c r="L14">
        <v>83.832601313146895</v>
      </c>
      <c r="M14">
        <v>85.576909127872199</v>
      </c>
      <c r="N14">
        <v>86.9947227035873</v>
      </c>
      <c r="O14">
        <v>88.294259931048103</v>
      </c>
      <c r="P14">
        <v>89.420783117324106</v>
      </c>
      <c r="Q14">
        <v>90.4262394062944</v>
      </c>
      <c r="R14">
        <v>91.474412561512693</v>
      </c>
      <c r="S14">
        <v>92.446382261866603</v>
      </c>
      <c r="T14">
        <v>93.336567409253504</v>
      </c>
      <c r="U14">
        <v>97.249131836893</v>
      </c>
      <c r="V14">
        <v>116.728666818788</v>
      </c>
      <c r="W14">
        <v>114.23327199400499</v>
      </c>
      <c r="X14">
        <v>119.002105665176</v>
      </c>
      <c r="Y14">
        <v>123.603077078027</v>
      </c>
    </row>
    <row r="15" spans="1:25" x14ac:dyDescent="0.2">
      <c r="A15" t="s">
        <v>20</v>
      </c>
      <c r="B15" t="s">
        <v>5</v>
      </c>
      <c r="C15" t="s">
        <v>6</v>
      </c>
      <c r="D15" t="s">
        <v>29</v>
      </c>
      <c r="E15">
        <v>32.8589297374956</v>
      </c>
      <c r="F15">
        <v>39.076916996804897</v>
      </c>
      <c r="G15">
        <v>74.403980041427204</v>
      </c>
      <c r="H15">
        <v>75.544455972959994</v>
      </c>
      <c r="I15">
        <v>76.996829425388199</v>
      </c>
      <c r="J15">
        <v>78.944632663244207</v>
      </c>
      <c r="K15">
        <v>81.295777567832701</v>
      </c>
      <c r="L15">
        <v>83.648639733375902</v>
      </c>
      <c r="M15">
        <v>85.2008289787953</v>
      </c>
      <c r="N15">
        <v>86.482120308612593</v>
      </c>
      <c r="O15">
        <v>87.652862964471794</v>
      </c>
      <c r="P15">
        <v>88.619466224342304</v>
      </c>
      <c r="Q15">
        <v>89.513515208877294</v>
      </c>
      <c r="R15">
        <v>90.391250214342705</v>
      </c>
      <c r="S15">
        <v>91.268555904569396</v>
      </c>
      <c r="T15">
        <v>92.429424309939094</v>
      </c>
      <c r="U15">
        <v>101.367982236714</v>
      </c>
      <c r="V15">
        <v>100.56924123516499</v>
      </c>
      <c r="W15">
        <v>104.279168870151</v>
      </c>
      <c r="X15">
        <v>108.52380863490301</v>
      </c>
      <c r="Y15">
        <v>112.570104759389</v>
      </c>
    </row>
    <row r="16" spans="1:25" x14ac:dyDescent="0.2">
      <c r="A16" t="s">
        <v>21</v>
      </c>
      <c r="B16" t="s">
        <v>5</v>
      </c>
      <c r="C16" t="s">
        <v>6</v>
      </c>
      <c r="D16" t="s">
        <v>29</v>
      </c>
      <c r="E16">
        <v>32.8589297374956</v>
      </c>
      <c r="F16">
        <v>39.076916996804897</v>
      </c>
      <c r="G16">
        <v>74.403980041427204</v>
      </c>
      <c r="H16">
        <v>75.544455972959994</v>
      </c>
      <c r="I16">
        <v>76.996829425388199</v>
      </c>
      <c r="J16">
        <v>78.944632663244207</v>
      </c>
      <c r="K16">
        <v>81.295777567832701</v>
      </c>
      <c r="L16">
        <v>83.593902040445101</v>
      </c>
      <c r="M16">
        <v>85.082767288160397</v>
      </c>
      <c r="N16">
        <v>86.299661332176896</v>
      </c>
      <c r="O16">
        <v>87.401069576990494</v>
      </c>
      <c r="P16">
        <v>88.280307185791301</v>
      </c>
      <c r="Q16">
        <v>89.075184350192899</v>
      </c>
      <c r="R16">
        <v>89.804590940697096</v>
      </c>
      <c r="S16">
        <v>90.540866575019905</v>
      </c>
      <c r="T16">
        <v>91.295817422225099</v>
      </c>
      <c r="U16">
        <v>95.143984564063601</v>
      </c>
      <c r="V16">
        <v>98.0412184522432</v>
      </c>
      <c r="W16">
        <v>99.136186968476807</v>
      </c>
      <c r="X16">
        <v>101.89367874646901</v>
      </c>
      <c r="Y16">
        <v>104.539548562406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5329B-0902-4507-9589-3DD6D0AEBB4F}">
  <dimension ref="A1:Y44"/>
  <sheetViews>
    <sheetView topLeftCell="A10" workbookViewId="0">
      <selection activeCell="O48" sqref="O48"/>
    </sheetView>
  </sheetViews>
  <sheetFormatPr baseColWidth="10" defaultColWidth="8.83203125" defaultRowHeight="15" x14ac:dyDescent="0.2"/>
  <cols>
    <col min="2" max="2" width="17.5" customWidth="1"/>
    <col min="3" max="3" width="13.83203125" customWidth="1"/>
    <col min="4" max="4" width="13.6640625" customWidth="1"/>
    <col min="6" max="6" width="12.5" customWidth="1"/>
  </cols>
  <sheetData>
    <row r="1" spans="1:25" s="1" customFormat="1" ht="16" x14ac:dyDescent="0.2">
      <c r="A1" s="1" t="s">
        <v>8</v>
      </c>
      <c r="B1" s="1" t="s">
        <v>9</v>
      </c>
      <c r="C1" s="1" t="s">
        <v>28</v>
      </c>
      <c r="D1" s="1" t="s">
        <v>0</v>
      </c>
      <c r="E1" s="1">
        <v>1990</v>
      </c>
      <c r="F1" s="1">
        <v>2005</v>
      </c>
      <c r="G1" s="1">
        <v>2010</v>
      </c>
      <c r="H1" s="1">
        <v>2015</v>
      </c>
      <c r="I1" s="1">
        <v>2020</v>
      </c>
      <c r="J1" s="1">
        <v>2025</v>
      </c>
      <c r="K1" s="1">
        <v>2030</v>
      </c>
      <c r="L1" s="1">
        <v>2035</v>
      </c>
      <c r="M1" s="1">
        <v>2040</v>
      </c>
      <c r="N1" s="1">
        <v>2045</v>
      </c>
      <c r="O1" s="1">
        <v>2050</v>
      </c>
      <c r="P1" s="1">
        <v>2055</v>
      </c>
      <c r="Q1" s="1">
        <v>2060</v>
      </c>
      <c r="R1" s="1">
        <v>2065</v>
      </c>
      <c r="S1" s="1">
        <v>2070</v>
      </c>
      <c r="T1" s="1">
        <v>2075</v>
      </c>
      <c r="U1" s="1">
        <v>2080</v>
      </c>
      <c r="V1" s="1">
        <v>2085</v>
      </c>
      <c r="W1" s="1">
        <v>2090</v>
      </c>
      <c r="X1" s="1">
        <v>2095</v>
      </c>
      <c r="Y1" s="1">
        <v>2100</v>
      </c>
    </row>
    <row r="2" spans="1:25" x14ac:dyDescent="0.2">
      <c r="A2" t="s">
        <v>13</v>
      </c>
      <c r="B2" t="s">
        <v>1</v>
      </c>
      <c r="C2" t="s">
        <v>2</v>
      </c>
      <c r="D2" t="s">
        <v>30</v>
      </c>
      <c r="E2">
        <v>0</v>
      </c>
      <c r="F2">
        <v>0</v>
      </c>
      <c r="G2">
        <v>0</v>
      </c>
      <c r="H2">
        <v>0</v>
      </c>
      <c r="I2">
        <v>0</v>
      </c>
      <c r="J2">
        <v>33.754047594087403</v>
      </c>
      <c r="K2">
        <v>67.508095188174906</v>
      </c>
      <c r="L2">
        <v>127.13949714568901</v>
      </c>
      <c r="M2">
        <v>186.77089910320299</v>
      </c>
      <c r="N2">
        <v>245.50285206186999</v>
      </c>
      <c r="O2">
        <v>304.23435574531402</v>
      </c>
      <c r="P2">
        <v>399.86977561970502</v>
      </c>
      <c r="Q2">
        <v>495.50564476931999</v>
      </c>
      <c r="R2">
        <v>651.44907508887002</v>
      </c>
      <c r="S2">
        <v>807.38801265617701</v>
      </c>
      <c r="T2">
        <v>1061.2195288242499</v>
      </c>
      <c r="U2">
        <v>1315.04655224009</v>
      </c>
      <c r="V2">
        <v>1728.42019327355</v>
      </c>
      <c r="W2">
        <v>2141.7893415547701</v>
      </c>
      <c r="X2">
        <v>2815.2933373995802</v>
      </c>
      <c r="Y2">
        <v>3488.7928404921399</v>
      </c>
    </row>
    <row r="3" spans="1:25" x14ac:dyDescent="0.2">
      <c r="A3" t="s">
        <v>17</v>
      </c>
      <c r="B3" t="s">
        <v>1</v>
      </c>
      <c r="C3" t="s">
        <v>2</v>
      </c>
      <c r="D3" t="s">
        <v>30</v>
      </c>
      <c r="E3">
        <v>0</v>
      </c>
      <c r="F3">
        <v>0</v>
      </c>
      <c r="G3">
        <v>0</v>
      </c>
      <c r="H3">
        <v>0</v>
      </c>
      <c r="I3">
        <v>0</v>
      </c>
      <c r="J3">
        <v>0</v>
      </c>
      <c r="K3">
        <v>0</v>
      </c>
      <c r="L3">
        <v>59.319155676695701</v>
      </c>
      <c r="M3">
        <v>118.638760628616</v>
      </c>
      <c r="N3">
        <v>155.94387959477399</v>
      </c>
      <c r="O3">
        <v>193.24854928570701</v>
      </c>
      <c r="P3">
        <v>254.01571900999701</v>
      </c>
      <c r="Q3">
        <v>314.78243945906303</v>
      </c>
      <c r="R3">
        <v>413.76495975373803</v>
      </c>
      <c r="S3">
        <v>512.74882787408603</v>
      </c>
      <c r="T3">
        <v>673.980227582461</v>
      </c>
      <c r="U3">
        <v>835.21162729083505</v>
      </c>
      <c r="V3">
        <v>1097.8399523487301</v>
      </c>
      <c r="W3">
        <v>1360.4727701588699</v>
      </c>
      <c r="X3">
        <v>1788.26814588913</v>
      </c>
      <c r="Y3">
        <v>2216.06352161938</v>
      </c>
    </row>
    <row r="4" spans="1:25" x14ac:dyDescent="0.2">
      <c r="A4" t="s">
        <v>19</v>
      </c>
      <c r="B4" t="s">
        <v>1</v>
      </c>
      <c r="C4" t="s">
        <v>2</v>
      </c>
      <c r="D4" t="s">
        <v>30</v>
      </c>
      <c r="E4">
        <v>0</v>
      </c>
      <c r="F4">
        <v>0</v>
      </c>
      <c r="G4">
        <v>0</v>
      </c>
      <c r="H4">
        <v>0</v>
      </c>
      <c r="I4">
        <v>0</v>
      </c>
      <c r="J4">
        <v>0</v>
      </c>
      <c r="K4">
        <v>0</v>
      </c>
      <c r="L4">
        <v>19.800412753385601</v>
      </c>
      <c r="M4">
        <v>39.600870434293697</v>
      </c>
      <c r="N4">
        <v>52.053027475721699</v>
      </c>
      <c r="O4">
        <v>64.505588864851504</v>
      </c>
      <c r="P4">
        <v>84.789017411773699</v>
      </c>
      <c r="Q4">
        <v>105.07244595869599</v>
      </c>
      <c r="R4">
        <v>138.11214594630701</v>
      </c>
      <c r="S4">
        <v>171.151845933917</v>
      </c>
      <c r="T4">
        <v>204.85332832677301</v>
      </c>
      <c r="U4">
        <v>238.55481071962899</v>
      </c>
      <c r="V4">
        <v>264.06959997712698</v>
      </c>
      <c r="W4">
        <v>289.58483850984999</v>
      </c>
      <c r="X4">
        <v>334.79225939444802</v>
      </c>
      <c r="Y4">
        <v>379.99923100382199</v>
      </c>
    </row>
    <row r="5" spans="1:25" x14ac:dyDescent="0.2">
      <c r="A5" t="s">
        <v>20</v>
      </c>
      <c r="B5" t="s">
        <v>1</v>
      </c>
      <c r="C5" t="s">
        <v>2</v>
      </c>
      <c r="D5" t="s">
        <v>30</v>
      </c>
      <c r="E5">
        <v>0</v>
      </c>
      <c r="F5">
        <v>0</v>
      </c>
      <c r="G5">
        <v>0</v>
      </c>
      <c r="H5">
        <v>0</v>
      </c>
      <c r="I5">
        <v>0</v>
      </c>
      <c r="J5">
        <v>0</v>
      </c>
      <c r="K5">
        <v>0</v>
      </c>
      <c r="L5">
        <v>3.25672421618428</v>
      </c>
      <c r="M5">
        <v>6.51345741787304</v>
      </c>
      <c r="N5">
        <v>8.5612538897730897</v>
      </c>
      <c r="O5">
        <v>10.609005434150699</v>
      </c>
      <c r="P5">
        <v>13.945278321531701</v>
      </c>
      <c r="Q5">
        <v>17.2815062813903</v>
      </c>
      <c r="R5">
        <v>22.715175625422901</v>
      </c>
      <c r="S5">
        <v>28.1488000419331</v>
      </c>
      <c r="T5">
        <v>37.000016161404403</v>
      </c>
      <c r="U5">
        <v>45.8512322808756</v>
      </c>
      <c r="V5">
        <v>60.269372775877002</v>
      </c>
      <c r="W5">
        <v>74.687513270878398</v>
      </c>
      <c r="X5">
        <v>98.172926340668496</v>
      </c>
      <c r="Y5">
        <v>121.657890135234</v>
      </c>
    </row>
    <row r="6" spans="1:25" x14ac:dyDescent="0.2">
      <c r="A6" t="s">
        <v>21</v>
      </c>
      <c r="B6" t="s">
        <v>1</v>
      </c>
      <c r="C6" t="s">
        <v>23</v>
      </c>
      <c r="D6" t="s">
        <v>30</v>
      </c>
      <c r="E6">
        <v>0</v>
      </c>
      <c r="F6">
        <v>0</v>
      </c>
      <c r="G6">
        <v>0</v>
      </c>
      <c r="H6">
        <v>0</v>
      </c>
      <c r="I6">
        <v>0</v>
      </c>
      <c r="J6">
        <v>0</v>
      </c>
      <c r="K6">
        <v>0</v>
      </c>
      <c r="L6">
        <v>0</v>
      </c>
      <c r="M6">
        <v>0</v>
      </c>
      <c r="N6">
        <v>0</v>
      </c>
      <c r="O6">
        <v>0</v>
      </c>
      <c r="P6">
        <v>0</v>
      </c>
      <c r="Q6">
        <v>0</v>
      </c>
      <c r="R6">
        <v>0</v>
      </c>
      <c r="S6">
        <v>0</v>
      </c>
      <c r="T6">
        <v>0</v>
      </c>
      <c r="U6">
        <v>0</v>
      </c>
      <c r="V6">
        <v>0</v>
      </c>
      <c r="W6">
        <v>0</v>
      </c>
      <c r="X6">
        <v>0</v>
      </c>
      <c r="Y6">
        <v>0</v>
      </c>
    </row>
    <row r="9" spans="1:25" s="1" customFormat="1" ht="16" x14ac:dyDescent="0.2">
      <c r="A9" s="1" t="s">
        <v>8</v>
      </c>
      <c r="B9" s="1" t="s">
        <v>9</v>
      </c>
      <c r="C9" s="1" t="s">
        <v>27</v>
      </c>
      <c r="D9" s="1" t="s">
        <v>0</v>
      </c>
      <c r="E9" s="1">
        <v>1990</v>
      </c>
      <c r="F9" s="1">
        <v>2005</v>
      </c>
      <c r="G9" s="1">
        <v>2010</v>
      </c>
      <c r="H9" s="1">
        <v>2015</v>
      </c>
      <c r="I9" s="1">
        <v>2020</v>
      </c>
      <c r="J9" s="1">
        <v>2025</v>
      </c>
      <c r="K9" s="1">
        <v>2030</v>
      </c>
      <c r="L9" s="1">
        <v>2035</v>
      </c>
      <c r="M9" s="1">
        <v>2040</v>
      </c>
      <c r="N9" s="1">
        <v>2045</v>
      </c>
      <c r="O9" s="1">
        <v>2050</v>
      </c>
      <c r="P9" s="1">
        <v>2055</v>
      </c>
      <c r="Q9" s="1">
        <v>2060</v>
      </c>
      <c r="R9" s="1">
        <v>2065</v>
      </c>
      <c r="S9" s="1">
        <v>2070</v>
      </c>
      <c r="T9" s="1">
        <v>2075</v>
      </c>
      <c r="U9" s="1">
        <v>2080</v>
      </c>
      <c r="V9" s="1">
        <v>2085</v>
      </c>
      <c r="W9" s="1">
        <v>2090</v>
      </c>
      <c r="X9" s="1">
        <v>2095</v>
      </c>
      <c r="Y9" s="1">
        <v>2100</v>
      </c>
    </row>
    <row r="10" spans="1:25" x14ac:dyDescent="0.2">
      <c r="A10" t="s">
        <v>13</v>
      </c>
      <c r="B10" t="s">
        <v>5</v>
      </c>
      <c r="C10" t="s">
        <v>6</v>
      </c>
      <c r="D10" t="s">
        <v>29</v>
      </c>
      <c r="E10">
        <v>32.8589297374956</v>
      </c>
      <c r="F10">
        <v>39.076916996804897</v>
      </c>
      <c r="G10">
        <v>74.403980041427204</v>
      </c>
      <c r="H10">
        <v>75.544455972959994</v>
      </c>
      <c r="I10">
        <v>76.996829425388199</v>
      </c>
      <c r="J10">
        <v>79.111206975849001</v>
      </c>
      <c r="K10">
        <v>81.693752794081803</v>
      </c>
      <c r="L10">
        <v>84.276513269934</v>
      </c>
      <c r="M10">
        <v>85.879576371136096</v>
      </c>
      <c r="N10">
        <v>86.932901309218394</v>
      </c>
      <c r="O10">
        <v>87.721124087420705</v>
      </c>
      <c r="P10">
        <v>88.255406901948305</v>
      </c>
      <c r="Q10">
        <v>88.439153824100003</v>
      </c>
      <c r="R10">
        <v>88.312076513452993</v>
      </c>
      <c r="S10">
        <v>88.087115328388805</v>
      </c>
      <c r="T10">
        <v>87.5830992381876</v>
      </c>
      <c r="U10">
        <v>87.116433573750797</v>
      </c>
      <c r="V10">
        <v>86.517324158183698</v>
      </c>
      <c r="W10">
        <v>85.970376544115297</v>
      </c>
      <c r="X10">
        <v>85.369979182832196</v>
      </c>
      <c r="Y10">
        <v>84.938088052727906</v>
      </c>
    </row>
    <row r="11" spans="1:25" x14ac:dyDescent="0.2">
      <c r="A11" t="s">
        <v>17</v>
      </c>
      <c r="B11" t="s">
        <v>5</v>
      </c>
      <c r="C11" t="s">
        <v>6</v>
      </c>
      <c r="D11" t="s">
        <v>29</v>
      </c>
      <c r="E11">
        <v>32.8589297374956</v>
      </c>
      <c r="F11">
        <v>39.076916996804897</v>
      </c>
      <c r="G11">
        <v>74.403980041427204</v>
      </c>
      <c r="H11">
        <v>75.544455972959994</v>
      </c>
      <c r="I11">
        <v>76.996829425388199</v>
      </c>
      <c r="J11">
        <v>78.944632663244207</v>
      </c>
      <c r="K11">
        <v>81.295777567832701</v>
      </c>
      <c r="L11">
        <v>84.109724299709796</v>
      </c>
      <c r="M11">
        <v>85.960502293625893</v>
      </c>
      <c r="N11">
        <v>87.281075967781604</v>
      </c>
      <c r="O11">
        <v>88.397939561187499</v>
      </c>
      <c r="P11">
        <v>89.292632518580405</v>
      </c>
      <c r="Q11">
        <v>89.861260552201799</v>
      </c>
      <c r="R11">
        <v>90.2285397388859</v>
      </c>
      <c r="S11">
        <v>90.374506920034406</v>
      </c>
      <c r="T11">
        <v>90.222743983163795</v>
      </c>
      <c r="U11">
        <v>89.891097961289503</v>
      </c>
      <c r="V11">
        <v>89.223727422773507</v>
      </c>
      <c r="W11">
        <v>89.236392222314294</v>
      </c>
      <c r="X11">
        <v>91.755614042843007</v>
      </c>
      <c r="Y11">
        <v>238.92037004968</v>
      </c>
    </row>
    <row r="12" spans="1:25" x14ac:dyDescent="0.2">
      <c r="A12" t="s">
        <v>19</v>
      </c>
      <c r="B12" t="s">
        <v>5</v>
      </c>
      <c r="C12" t="s">
        <v>6</v>
      </c>
      <c r="D12" t="s">
        <v>29</v>
      </c>
      <c r="E12">
        <v>32.8589297374956</v>
      </c>
      <c r="F12">
        <v>39.076916996804897</v>
      </c>
      <c r="G12">
        <v>74.403980041427204</v>
      </c>
      <c r="H12">
        <v>75.544455972959994</v>
      </c>
      <c r="I12">
        <v>76.996829425388199</v>
      </c>
      <c r="J12">
        <v>78.944632663244207</v>
      </c>
      <c r="K12">
        <v>81.295777567832701</v>
      </c>
      <c r="L12">
        <v>83.832601313146895</v>
      </c>
      <c r="M12">
        <v>85.576909127872199</v>
      </c>
      <c r="N12">
        <v>86.9947227035873</v>
      </c>
      <c r="O12">
        <v>88.294259931048103</v>
      </c>
      <c r="P12">
        <v>89.420783117324106</v>
      </c>
      <c r="Q12">
        <v>90.4262394062944</v>
      </c>
      <c r="R12">
        <v>91.474412561512693</v>
      </c>
      <c r="S12">
        <v>92.446382261866603</v>
      </c>
      <c r="T12">
        <v>93.336567409253504</v>
      </c>
      <c r="U12">
        <v>97.249131836893</v>
      </c>
      <c r="V12">
        <v>116.728666818788</v>
      </c>
      <c r="W12">
        <v>114.23327199400499</v>
      </c>
      <c r="X12">
        <v>119.002105665176</v>
      </c>
      <c r="Y12">
        <v>123.603077078027</v>
      </c>
    </row>
    <row r="13" spans="1:25" x14ac:dyDescent="0.2">
      <c r="A13" t="s">
        <v>20</v>
      </c>
      <c r="B13" t="s">
        <v>5</v>
      </c>
      <c r="C13" t="s">
        <v>6</v>
      </c>
      <c r="D13" t="s">
        <v>29</v>
      </c>
      <c r="E13">
        <v>32.8589297374956</v>
      </c>
      <c r="F13">
        <v>39.076916996804897</v>
      </c>
      <c r="G13">
        <v>74.403980041427204</v>
      </c>
      <c r="H13">
        <v>75.544455972959994</v>
      </c>
      <c r="I13">
        <v>76.996829425388199</v>
      </c>
      <c r="J13">
        <v>78.944632663244207</v>
      </c>
      <c r="K13">
        <v>81.295777567832701</v>
      </c>
      <c r="L13">
        <v>83.648639733375902</v>
      </c>
      <c r="M13">
        <v>85.2008289787953</v>
      </c>
      <c r="N13">
        <v>86.482120308612593</v>
      </c>
      <c r="O13">
        <v>87.652862964471794</v>
      </c>
      <c r="P13">
        <v>88.619466224342304</v>
      </c>
      <c r="Q13">
        <v>89.513515208877294</v>
      </c>
      <c r="R13">
        <v>90.391250214342705</v>
      </c>
      <c r="S13">
        <v>91.268555904569396</v>
      </c>
      <c r="T13">
        <v>92.429424309939094</v>
      </c>
      <c r="U13">
        <v>101.367982236714</v>
      </c>
      <c r="V13">
        <v>100.56924123516499</v>
      </c>
      <c r="W13">
        <v>104.279168870151</v>
      </c>
      <c r="X13">
        <v>108.52380863490301</v>
      </c>
      <c r="Y13">
        <v>112.570104759389</v>
      </c>
    </row>
    <row r="14" spans="1:25" x14ac:dyDescent="0.2">
      <c r="A14" t="s">
        <v>21</v>
      </c>
      <c r="B14" t="s">
        <v>5</v>
      </c>
      <c r="C14" t="s">
        <v>6</v>
      </c>
      <c r="D14" t="s">
        <v>29</v>
      </c>
      <c r="E14">
        <v>32.8589297374956</v>
      </c>
      <c r="F14">
        <v>39.076916996804897</v>
      </c>
      <c r="G14">
        <v>74.403980041427204</v>
      </c>
      <c r="H14">
        <v>75.544455972959994</v>
      </c>
      <c r="I14">
        <v>76.996829425388199</v>
      </c>
      <c r="J14">
        <v>78.944632663244207</v>
      </c>
      <c r="K14">
        <v>81.295777567832701</v>
      </c>
      <c r="L14">
        <v>83.593902040445101</v>
      </c>
      <c r="M14">
        <v>85.082767288160397</v>
      </c>
      <c r="N14">
        <v>86.299661332176896</v>
      </c>
      <c r="O14">
        <v>87.401069576990494</v>
      </c>
      <c r="P14">
        <v>88.280307185791301</v>
      </c>
      <c r="Q14">
        <v>89.075184350192899</v>
      </c>
      <c r="R14">
        <v>89.804590940697096</v>
      </c>
      <c r="S14">
        <v>90.540866575019905</v>
      </c>
      <c r="T14">
        <v>91.295817422225099</v>
      </c>
      <c r="U14">
        <v>95.143984564063601</v>
      </c>
      <c r="V14">
        <v>98.0412184522432</v>
      </c>
      <c r="W14">
        <v>99.136186968476807</v>
      </c>
      <c r="X14">
        <v>101.89367874646901</v>
      </c>
      <c r="Y14">
        <v>104.539548562406</v>
      </c>
    </row>
    <row r="18" spans="1:25" s="32" customFormat="1" ht="16" x14ac:dyDescent="0.2">
      <c r="A18" s="32" t="s">
        <v>35</v>
      </c>
    </row>
    <row r="19" spans="1:25" s="1" customFormat="1" ht="16" x14ac:dyDescent="0.2">
      <c r="A19" s="1" t="s">
        <v>8</v>
      </c>
      <c r="B19" s="1" t="s">
        <v>9</v>
      </c>
      <c r="C19" s="1" t="s">
        <v>28</v>
      </c>
      <c r="D19" s="1" t="s">
        <v>0</v>
      </c>
      <c r="E19" s="1">
        <v>1990</v>
      </c>
      <c r="F19" s="1">
        <v>2005</v>
      </c>
      <c r="G19" s="1">
        <v>2010</v>
      </c>
      <c r="H19" s="1">
        <v>2015</v>
      </c>
      <c r="I19" s="1">
        <v>2020</v>
      </c>
      <c r="J19" s="1">
        <v>2025</v>
      </c>
      <c r="K19" s="1">
        <v>2030</v>
      </c>
      <c r="L19" s="1">
        <v>2035</v>
      </c>
      <c r="M19" s="1">
        <v>2040</v>
      </c>
      <c r="N19" s="1">
        <v>2045</v>
      </c>
      <c r="O19" s="1">
        <v>2050</v>
      </c>
      <c r="P19" s="1">
        <v>2055</v>
      </c>
      <c r="Q19" s="1">
        <v>2060</v>
      </c>
      <c r="R19" s="1">
        <v>2065</v>
      </c>
      <c r="S19" s="1">
        <v>2070</v>
      </c>
      <c r="T19" s="1">
        <v>2075</v>
      </c>
      <c r="U19" s="1">
        <v>2080</v>
      </c>
      <c r="V19" s="1">
        <v>2085</v>
      </c>
      <c r="W19" s="1">
        <v>2090</v>
      </c>
      <c r="X19" s="1">
        <v>2095</v>
      </c>
      <c r="Y19" s="1">
        <v>2100</v>
      </c>
    </row>
    <row r="20" spans="1:25" x14ac:dyDescent="0.2">
      <c r="A20" t="s">
        <v>13</v>
      </c>
      <c r="B20" t="s">
        <v>1</v>
      </c>
      <c r="C20" t="s">
        <v>2</v>
      </c>
      <c r="D20" t="s">
        <v>30</v>
      </c>
      <c r="E20">
        <f t="shared" ref="E20:Y20" si="0">E2*$A$28</f>
        <v>0</v>
      </c>
      <c r="F20">
        <f t="shared" si="0"/>
        <v>0</v>
      </c>
      <c r="G20">
        <f t="shared" si="0"/>
        <v>0</v>
      </c>
      <c r="H20">
        <f t="shared" si="0"/>
        <v>0</v>
      </c>
      <c r="I20">
        <f t="shared" si="0"/>
        <v>0</v>
      </c>
      <c r="J20">
        <f t="shared" si="0"/>
        <v>14.514240465457583</v>
      </c>
      <c r="K20">
        <f t="shared" si="0"/>
        <v>29.028480930915208</v>
      </c>
      <c r="L20">
        <f t="shared" si="0"/>
        <v>54.669983772646269</v>
      </c>
      <c r="M20">
        <f t="shared" si="0"/>
        <v>80.311486614377287</v>
      </c>
      <c r="N20">
        <f t="shared" si="0"/>
        <v>105.56622638660409</v>
      </c>
      <c r="O20">
        <f t="shared" si="0"/>
        <v>130.82077297048502</v>
      </c>
      <c r="P20">
        <f t="shared" si="0"/>
        <v>171.94400351647315</v>
      </c>
      <c r="Q20">
        <f t="shared" si="0"/>
        <v>213.06742725080758</v>
      </c>
      <c r="R20">
        <f t="shared" si="0"/>
        <v>280.12310228821411</v>
      </c>
      <c r="S20">
        <f t="shared" si="0"/>
        <v>347.17684544215609</v>
      </c>
      <c r="T20">
        <f t="shared" si="0"/>
        <v>456.32439739442742</v>
      </c>
      <c r="U20">
        <f t="shared" si="0"/>
        <v>565.47001746323872</v>
      </c>
      <c r="V20">
        <f t="shared" si="0"/>
        <v>743.22068310762654</v>
      </c>
      <c r="W20">
        <f t="shared" si="0"/>
        <v>920.96941686855109</v>
      </c>
      <c r="X20">
        <f t="shared" si="0"/>
        <v>1210.5761350818195</v>
      </c>
      <c r="Y20">
        <f t="shared" si="0"/>
        <v>1500.1809214116201</v>
      </c>
    </row>
    <row r="21" spans="1:25" x14ac:dyDescent="0.2">
      <c r="A21" t="s">
        <v>17</v>
      </c>
      <c r="B21" t="s">
        <v>1</v>
      </c>
      <c r="C21" t="s">
        <v>2</v>
      </c>
      <c r="D21" t="s">
        <v>30</v>
      </c>
      <c r="E21">
        <f t="shared" ref="E21:Y21" si="1">E3*$A$28</f>
        <v>0</v>
      </c>
      <c r="F21">
        <f t="shared" si="1"/>
        <v>0</v>
      </c>
      <c r="G21">
        <f t="shared" si="1"/>
        <v>0</v>
      </c>
      <c r="H21">
        <f t="shared" si="1"/>
        <v>0</v>
      </c>
      <c r="I21">
        <f t="shared" si="1"/>
        <v>0</v>
      </c>
      <c r="J21">
        <f t="shared" si="1"/>
        <v>0</v>
      </c>
      <c r="K21">
        <f t="shared" si="1"/>
        <v>0</v>
      </c>
      <c r="L21">
        <f t="shared" si="1"/>
        <v>25.507236940979151</v>
      </c>
      <c r="M21">
        <f t="shared" si="1"/>
        <v>51.014667070304881</v>
      </c>
      <c r="N21">
        <f t="shared" si="1"/>
        <v>67.055868225752818</v>
      </c>
      <c r="O21">
        <f t="shared" si="1"/>
        <v>83.096876192854012</v>
      </c>
      <c r="P21">
        <f t="shared" si="1"/>
        <v>109.22675917429872</v>
      </c>
      <c r="Q21">
        <f t="shared" si="1"/>
        <v>135.35644896739711</v>
      </c>
      <c r="R21">
        <f t="shared" si="1"/>
        <v>177.91893269410735</v>
      </c>
      <c r="S21">
        <f t="shared" si="1"/>
        <v>220.481995985857</v>
      </c>
      <c r="T21">
        <f t="shared" si="1"/>
        <v>289.81149786045825</v>
      </c>
      <c r="U21">
        <f t="shared" si="1"/>
        <v>359.14099973505904</v>
      </c>
      <c r="V21">
        <f t="shared" si="1"/>
        <v>472.07117950995394</v>
      </c>
      <c r="W21">
        <f t="shared" si="1"/>
        <v>585.00329116831404</v>
      </c>
      <c r="X21">
        <f t="shared" si="1"/>
        <v>768.95530273232589</v>
      </c>
      <c r="Y21">
        <f t="shared" si="1"/>
        <v>952.90731429633342</v>
      </c>
    </row>
    <row r="22" spans="1:25" x14ac:dyDescent="0.2">
      <c r="A22" t="s">
        <v>19</v>
      </c>
      <c r="B22" t="s">
        <v>1</v>
      </c>
      <c r="C22" t="s">
        <v>2</v>
      </c>
      <c r="D22" t="s">
        <v>30</v>
      </c>
      <c r="E22">
        <f t="shared" ref="E22:Y22" si="2">E4*$A$28</f>
        <v>0</v>
      </c>
      <c r="F22">
        <f t="shared" si="2"/>
        <v>0</v>
      </c>
      <c r="G22">
        <f t="shared" si="2"/>
        <v>0</v>
      </c>
      <c r="H22">
        <f t="shared" si="2"/>
        <v>0</v>
      </c>
      <c r="I22">
        <f t="shared" si="2"/>
        <v>0</v>
      </c>
      <c r="J22">
        <f t="shared" si="2"/>
        <v>0</v>
      </c>
      <c r="K22">
        <f t="shared" si="2"/>
        <v>0</v>
      </c>
      <c r="L22">
        <f t="shared" si="2"/>
        <v>8.5141774839558089</v>
      </c>
      <c r="M22">
        <f t="shared" si="2"/>
        <v>17.028374286746288</v>
      </c>
      <c r="N22">
        <f t="shared" si="2"/>
        <v>22.382801814560331</v>
      </c>
      <c r="O22">
        <f t="shared" si="2"/>
        <v>27.737403211886146</v>
      </c>
      <c r="P22">
        <f t="shared" si="2"/>
        <v>36.459277487062693</v>
      </c>
      <c r="Q22">
        <f t="shared" si="2"/>
        <v>45.181151762239274</v>
      </c>
      <c r="R22">
        <f t="shared" si="2"/>
        <v>59.388222756912015</v>
      </c>
      <c r="S22">
        <f t="shared" si="2"/>
        <v>73.595293751584308</v>
      </c>
      <c r="T22">
        <f t="shared" si="2"/>
        <v>88.086931180512394</v>
      </c>
      <c r="U22">
        <f t="shared" si="2"/>
        <v>102.57856860944047</v>
      </c>
      <c r="V22">
        <f t="shared" si="2"/>
        <v>113.5499279901646</v>
      </c>
      <c r="W22">
        <f t="shared" si="2"/>
        <v>124.5214805592355</v>
      </c>
      <c r="X22">
        <f t="shared" si="2"/>
        <v>143.96067153961266</v>
      </c>
      <c r="Y22">
        <f t="shared" si="2"/>
        <v>163.39966933164345</v>
      </c>
    </row>
    <row r="23" spans="1:25" x14ac:dyDescent="0.2">
      <c r="A23" t="s">
        <v>20</v>
      </c>
      <c r="B23" t="s">
        <v>1</v>
      </c>
      <c r="C23" t="s">
        <v>2</v>
      </c>
      <c r="D23" t="s">
        <v>30</v>
      </c>
      <c r="E23">
        <f t="shared" ref="E23:Y23" si="3">E5*$A$28</f>
        <v>0</v>
      </c>
      <c r="F23">
        <f t="shared" si="3"/>
        <v>0</v>
      </c>
      <c r="G23">
        <f t="shared" si="3"/>
        <v>0</v>
      </c>
      <c r="H23">
        <f t="shared" si="3"/>
        <v>0</v>
      </c>
      <c r="I23">
        <f t="shared" si="3"/>
        <v>0</v>
      </c>
      <c r="J23">
        <f t="shared" si="3"/>
        <v>0</v>
      </c>
      <c r="K23">
        <f t="shared" si="3"/>
        <v>0</v>
      </c>
      <c r="L23">
        <f t="shared" si="3"/>
        <v>1.4003914129592403</v>
      </c>
      <c r="M23">
        <f t="shared" si="3"/>
        <v>2.800786689685407</v>
      </c>
      <c r="N23">
        <f t="shared" si="3"/>
        <v>3.6813391726024287</v>
      </c>
      <c r="O23">
        <f t="shared" si="3"/>
        <v>4.5618723366848002</v>
      </c>
      <c r="P23">
        <f t="shared" si="3"/>
        <v>5.9964696782586309</v>
      </c>
      <c r="Q23">
        <f t="shared" si="3"/>
        <v>7.4310477009978291</v>
      </c>
      <c r="R23">
        <f t="shared" si="3"/>
        <v>9.7675255189318477</v>
      </c>
      <c r="S23">
        <f t="shared" si="3"/>
        <v>12.103984018031232</v>
      </c>
      <c r="T23">
        <f t="shared" si="3"/>
        <v>15.910006949403893</v>
      </c>
      <c r="U23">
        <f t="shared" si="3"/>
        <v>19.716029880776507</v>
      </c>
      <c r="V23">
        <f t="shared" si="3"/>
        <v>25.91583029362711</v>
      </c>
      <c r="W23">
        <f t="shared" si="3"/>
        <v>32.11563070647771</v>
      </c>
      <c r="X23">
        <f t="shared" si="3"/>
        <v>42.214358326487449</v>
      </c>
      <c r="Y23">
        <f t="shared" si="3"/>
        <v>52.312892758150618</v>
      </c>
    </row>
    <row r="24" spans="1:25" x14ac:dyDescent="0.2">
      <c r="A24" t="s">
        <v>21</v>
      </c>
      <c r="B24" t="s">
        <v>1</v>
      </c>
      <c r="C24" t="s">
        <v>23</v>
      </c>
      <c r="D24" t="s">
        <v>30</v>
      </c>
      <c r="E24">
        <f t="shared" ref="E24:Y24" si="4">E6*$A$28</f>
        <v>0</v>
      </c>
      <c r="F24">
        <f t="shared" si="4"/>
        <v>0</v>
      </c>
      <c r="G24">
        <f t="shared" si="4"/>
        <v>0</v>
      </c>
      <c r="H24">
        <f t="shared" si="4"/>
        <v>0</v>
      </c>
      <c r="I24">
        <f t="shared" si="4"/>
        <v>0</v>
      </c>
      <c r="J24">
        <f t="shared" si="4"/>
        <v>0</v>
      </c>
      <c r="K24">
        <f t="shared" si="4"/>
        <v>0</v>
      </c>
      <c r="L24">
        <f t="shared" si="4"/>
        <v>0</v>
      </c>
      <c r="M24">
        <f t="shared" si="4"/>
        <v>0</v>
      </c>
      <c r="N24">
        <f t="shared" si="4"/>
        <v>0</v>
      </c>
      <c r="O24">
        <f t="shared" si="4"/>
        <v>0</v>
      </c>
      <c r="P24">
        <f t="shared" si="4"/>
        <v>0</v>
      </c>
      <c r="Q24">
        <f t="shared" si="4"/>
        <v>0</v>
      </c>
      <c r="R24">
        <f t="shared" si="4"/>
        <v>0</v>
      </c>
      <c r="S24">
        <f t="shared" si="4"/>
        <v>0</v>
      </c>
      <c r="T24">
        <f t="shared" si="4"/>
        <v>0</v>
      </c>
      <c r="U24">
        <f t="shared" si="4"/>
        <v>0</v>
      </c>
      <c r="V24">
        <f t="shared" si="4"/>
        <v>0</v>
      </c>
      <c r="W24">
        <f t="shared" si="4"/>
        <v>0</v>
      </c>
      <c r="X24">
        <f t="shared" si="4"/>
        <v>0</v>
      </c>
      <c r="Y24">
        <f t="shared" si="4"/>
        <v>0</v>
      </c>
    </row>
    <row r="28" spans="1:25" x14ac:dyDescent="0.2">
      <c r="A28" s="2">
        <v>0.43</v>
      </c>
      <c r="B28" s="2" t="s">
        <v>34</v>
      </c>
      <c r="C28" s="2" t="s">
        <v>32</v>
      </c>
      <c r="D28" s="2">
        <v>1</v>
      </c>
      <c r="E28" s="2" t="s">
        <v>33</v>
      </c>
      <c r="F28" s="14" t="s">
        <v>37</v>
      </c>
    </row>
    <row r="30" spans="1:25" ht="19" x14ac:dyDescent="0.25">
      <c r="A30" s="38" t="s">
        <v>44</v>
      </c>
      <c r="B30" s="38"/>
      <c r="C30" s="38"/>
      <c r="D30" s="38"/>
      <c r="E30" s="38"/>
      <c r="F30" s="38"/>
      <c r="G30" s="38"/>
      <c r="H30" s="38"/>
      <c r="I30" s="38"/>
      <c r="J30" s="38"/>
      <c r="K30" s="38"/>
      <c r="L30" s="38"/>
      <c r="M30" s="38"/>
      <c r="N30" s="38"/>
      <c r="O30" s="38"/>
      <c r="P30" s="38"/>
      <c r="Q30" s="38"/>
      <c r="R30" s="38"/>
      <c r="S30" s="38"/>
      <c r="T30" s="38"/>
      <c r="U30" s="38"/>
      <c r="V30" s="38"/>
      <c r="W30" s="38"/>
      <c r="X30" s="38"/>
      <c r="Y30" s="38"/>
    </row>
    <row r="31" spans="1:25" s="31" customFormat="1" ht="17" thickBot="1" x14ac:dyDescent="0.25">
      <c r="A31" s="31" t="s">
        <v>36</v>
      </c>
    </row>
    <row r="32" spans="1:25" s="3" customFormat="1" ht="16" x14ac:dyDescent="0.2">
      <c r="A32" s="11" t="s">
        <v>8</v>
      </c>
      <c r="B32" s="12" t="s">
        <v>9</v>
      </c>
      <c r="C32" s="12" t="s">
        <v>27</v>
      </c>
      <c r="D32" s="12" t="s">
        <v>0</v>
      </c>
      <c r="E32" s="12">
        <v>1990</v>
      </c>
      <c r="F32" s="12">
        <v>2005</v>
      </c>
      <c r="G32" s="12">
        <v>2010</v>
      </c>
      <c r="H32" s="12">
        <v>2015</v>
      </c>
      <c r="I32" s="12">
        <v>2020</v>
      </c>
      <c r="J32" s="12">
        <v>2025</v>
      </c>
      <c r="K32" s="12">
        <v>2030</v>
      </c>
      <c r="L32" s="12">
        <v>2035</v>
      </c>
      <c r="M32" s="12">
        <v>2040</v>
      </c>
      <c r="N32" s="12">
        <v>2045</v>
      </c>
      <c r="O32" s="12">
        <v>2050</v>
      </c>
      <c r="P32" s="12">
        <v>2055</v>
      </c>
      <c r="Q32" s="12">
        <v>2060</v>
      </c>
      <c r="R32" s="12">
        <v>2065</v>
      </c>
      <c r="S32" s="12">
        <v>2070</v>
      </c>
      <c r="T32" s="12">
        <v>2075</v>
      </c>
      <c r="U32" s="12">
        <v>2080</v>
      </c>
      <c r="V32" s="12">
        <v>2085</v>
      </c>
      <c r="W32" s="12">
        <v>2090</v>
      </c>
      <c r="X32" s="12">
        <v>2095</v>
      </c>
      <c r="Y32" s="13">
        <v>2100</v>
      </c>
    </row>
    <row r="33" spans="1:25" s="4" customFormat="1" x14ac:dyDescent="0.2">
      <c r="A33" s="6" t="s">
        <v>13</v>
      </c>
      <c r="B33" s="5" t="s">
        <v>5</v>
      </c>
      <c r="C33" s="5" t="s">
        <v>6</v>
      </c>
      <c r="D33" s="5" t="s">
        <v>29</v>
      </c>
      <c r="E33" s="5">
        <f t="shared" ref="E33:Y33" si="5">E20+E10</f>
        <v>32.8589297374956</v>
      </c>
      <c r="F33" s="5">
        <f t="shared" si="5"/>
        <v>39.076916996804897</v>
      </c>
      <c r="G33" s="5">
        <f t="shared" si="5"/>
        <v>74.403980041427204</v>
      </c>
      <c r="H33" s="5">
        <f t="shared" si="5"/>
        <v>75.544455972959994</v>
      </c>
      <c r="I33" s="5">
        <f t="shared" si="5"/>
        <v>76.996829425388199</v>
      </c>
      <c r="J33" s="5">
        <f t="shared" si="5"/>
        <v>93.625447441306591</v>
      </c>
      <c r="K33" s="5">
        <f t="shared" si="5"/>
        <v>110.72223372499701</v>
      </c>
      <c r="L33" s="5">
        <f t="shared" si="5"/>
        <v>138.94649704258026</v>
      </c>
      <c r="M33" s="5">
        <f t="shared" si="5"/>
        <v>166.19106298551338</v>
      </c>
      <c r="N33" s="5">
        <f t="shared" si="5"/>
        <v>192.49912769582249</v>
      </c>
      <c r="O33" s="5">
        <f t="shared" si="5"/>
        <v>218.54189705790571</v>
      </c>
      <c r="P33" s="5">
        <f t="shared" si="5"/>
        <v>260.19941041842145</v>
      </c>
      <c r="Q33" s="5">
        <f t="shared" si="5"/>
        <v>301.50658107490756</v>
      </c>
      <c r="R33" s="5">
        <f t="shared" si="5"/>
        <v>368.43517880166712</v>
      </c>
      <c r="S33" s="5">
        <f t="shared" si="5"/>
        <v>435.26396077054488</v>
      </c>
      <c r="T33" s="5">
        <f t="shared" si="5"/>
        <v>543.90749663261499</v>
      </c>
      <c r="U33" s="5">
        <f t="shared" si="5"/>
        <v>652.5864510369895</v>
      </c>
      <c r="V33" s="5">
        <f t="shared" si="5"/>
        <v>829.73800726581021</v>
      </c>
      <c r="W33" s="5">
        <f t="shared" si="5"/>
        <v>1006.9397934126664</v>
      </c>
      <c r="X33" s="5">
        <f t="shared" si="5"/>
        <v>1295.9461142646517</v>
      </c>
      <c r="Y33" s="7">
        <f t="shared" si="5"/>
        <v>1585.119009464348</v>
      </c>
    </row>
    <row r="34" spans="1:25" s="4" customFormat="1" x14ac:dyDescent="0.2">
      <c r="A34" s="6" t="s">
        <v>17</v>
      </c>
      <c r="B34" s="5" t="s">
        <v>5</v>
      </c>
      <c r="C34" s="5" t="s">
        <v>6</v>
      </c>
      <c r="D34" s="5" t="s">
        <v>29</v>
      </c>
      <c r="E34" s="5">
        <f>E21+E11</f>
        <v>32.8589297374956</v>
      </c>
      <c r="F34" s="5">
        <f t="shared" ref="F34:Y34" si="6">F21+F11</f>
        <v>39.076916996804897</v>
      </c>
      <c r="G34" s="5">
        <f t="shared" si="6"/>
        <v>74.403980041427204</v>
      </c>
      <c r="H34" s="5">
        <f t="shared" si="6"/>
        <v>75.544455972959994</v>
      </c>
      <c r="I34" s="5">
        <f t="shared" si="6"/>
        <v>76.996829425388199</v>
      </c>
      <c r="J34" s="5">
        <f t="shared" si="6"/>
        <v>78.944632663244207</v>
      </c>
      <c r="K34" s="5">
        <f t="shared" si="6"/>
        <v>81.295777567832701</v>
      </c>
      <c r="L34" s="5">
        <f t="shared" si="6"/>
        <v>109.61696124068895</v>
      </c>
      <c r="M34" s="5">
        <f t="shared" si="6"/>
        <v>136.97516936393077</v>
      </c>
      <c r="N34" s="5">
        <f t="shared" si="6"/>
        <v>154.33694419353441</v>
      </c>
      <c r="O34" s="5">
        <f t="shared" si="6"/>
        <v>171.4948157540415</v>
      </c>
      <c r="P34" s="5">
        <f t="shared" si="6"/>
        <v>198.51939169287914</v>
      </c>
      <c r="Q34" s="5">
        <f t="shared" si="6"/>
        <v>225.21770951959891</v>
      </c>
      <c r="R34" s="5">
        <f t="shared" si="6"/>
        <v>268.14747243299325</v>
      </c>
      <c r="S34" s="5">
        <f t="shared" si="6"/>
        <v>310.85650290589138</v>
      </c>
      <c r="T34" s="5">
        <f t="shared" si="6"/>
        <v>380.03424184362206</v>
      </c>
      <c r="U34" s="5">
        <f t="shared" si="6"/>
        <v>449.03209769634856</v>
      </c>
      <c r="V34" s="5">
        <f t="shared" si="6"/>
        <v>561.29490693272749</v>
      </c>
      <c r="W34" s="5">
        <f t="shared" si="6"/>
        <v>674.23968339062833</v>
      </c>
      <c r="X34" s="5">
        <f t="shared" si="6"/>
        <v>860.71091677516893</v>
      </c>
      <c r="Y34" s="7">
        <f t="shared" si="6"/>
        <v>1191.8276843460135</v>
      </c>
    </row>
    <row r="35" spans="1:25" s="4" customFormat="1" x14ac:dyDescent="0.2">
      <c r="A35" s="6" t="s">
        <v>19</v>
      </c>
      <c r="B35" s="5" t="s">
        <v>5</v>
      </c>
      <c r="C35" s="5" t="s">
        <v>6</v>
      </c>
      <c r="D35" s="5" t="s">
        <v>29</v>
      </c>
      <c r="E35" s="5">
        <f t="shared" ref="E35:Y35" si="7">E22+E12</f>
        <v>32.8589297374956</v>
      </c>
      <c r="F35" s="5">
        <f t="shared" si="7"/>
        <v>39.076916996804897</v>
      </c>
      <c r="G35" s="5">
        <f t="shared" si="7"/>
        <v>74.403980041427204</v>
      </c>
      <c r="H35" s="5">
        <f t="shared" si="7"/>
        <v>75.544455972959994</v>
      </c>
      <c r="I35" s="5">
        <f t="shared" si="7"/>
        <v>76.996829425388199</v>
      </c>
      <c r="J35" s="5">
        <f t="shared" si="7"/>
        <v>78.944632663244207</v>
      </c>
      <c r="K35" s="5">
        <f t="shared" si="7"/>
        <v>81.295777567832701</v>
      </c>
      <c r="L35" s="5">
        <f t="shared" si="7"/>
        <v>92.346778797102701</v>
      </c>
      <c r="M35" s="5">
        <f t="shared" si="7"/>
        <v>102.60528341461848</v>
      </c>
      <c r="N35" s="5">
        <f t="shared" si="7"/>
        <v>109.37752451814762</v>
      </c>
      <c r="O35" s="5">
        <f t="shared" si="7"/>
        <v>116.03166314293425</v>
      </c>
      <c r="P35" s="5">
        <f t="shared" si="7"/>
        <v>125.8800606043868</v>
      </c>
      <c r="Q35" s="5">
        <f t="shared" si="7"/>
        <v>135.60739116853367</v>
      </c>
      <c r="R35" s="5">
        <f t="shared" si="7"/>
        <v>150.86263531842471</v>
      </c>
      <c r="S35" s="5">
        <f t="shared" si="7"/>
        <v>166.04167601345091</v>
      </c>
      <c r="T35" s="5">
        <f t="shared" si="7"/>
        <v>181.4234985897659</v>
      </c>
      <c r="U35" s="5">
        <f t="shared" si="7"/>
        <v>199.82770044633347</v>
      </c>
      <c r="V35" s="5">
        <f t="shared" si="7"/>
        <v>230.27859480895262</v>
      </c>
      <c r="W35" s="5">
        <f t="shared" si="7"/>
        <v>238.75475255324051</v>
      </c>
      <c r="X35" s="5">
        <f t="shared" si="7"/>
        <v>262.96277720478867</v>
      </c>
      <c r="Y35" s="7">
        <f t="shared" si="7"/>
        <v>287.00274640967046</v>
      </c>
    </row>
    <row r="36" spans="1:25" s="4" customFormat="1" x14ac:dyDescent="0.2">
      <c r="A36" s="6" t="s">
        <v>20</v>
      </c>
      <c r="B36" s="5" t="s">
        <v>5</v>
      </c>
      <c r="C36" s="5" t="s">
        <v>6</v>
      </c>
      <c r="D36" s="5" t="s">
        <v>29</v>
      </c>
      <c r="E36" s="5">
        <f t="shared" ref="E36:Y36" si="8">E23+E13</f>
        <v>32.8589297374956</v>
      </c>
      <c r="F36" s="5">
        <f t="shared" si="8"/>
        <v>39.076916996804897</v>
      </c>
      <c r="G36" s="5">
        <f t="shared" si="8"/>
        <v>74.403980041427204</v>
      </c>
      <c r="H36" s="5">
        <f t="shared" si="8"/>
        <v>75.544455972959994</v>
      </c>
      <c r="I36" s="5">
        <f t="shared" si="8"/>
        <v>76.996829425388199</v>
      </c>
      <c r="J36" s="5">
        <f t="shared" si="8"/>
        <v>78.944632663244207</v>
      </c>
      <c r="K36" s="5">
        <f t="shared" si="8"/>
        <v>81.295777567832701</v>
      </c>
      <c r="L36" s="5">
        <f t="shared" si="8"/>
        <v>85.049031146335139</v>
      </c>
      <c r="M36" s="5">
        <f t="shared" si="8"/>
        <v>88.00161566848071</v>
      </c>
      <c r="N36" s="5">
        <f t="shared" si="8"/>
        <v>90.163459481215028</v>
      </c>
      <c r="O36" s="5">
        <f t="shared" si="8"/>
        <v>92.214735301156594</v>
      </c>
      <c r="P36" s="5">
        <f t="shared" si="8"/>
        <v>94.615935902600938</v>
      </c>
      <c r="Q36" s="5">
        <f t="shared" si="8"/>
        <v>96.944562909875117</v>
      </c>
      <c r="R36" s="5">
        <f t="shared" si="8"/>
        <v>100.15877573327455</v>
      </c>
      <c r="S36" s="5">
        <f t="shared" si="8"/>
        <v>103.37253992260062</v>
      </c>
      <c r="T36" s="5">
        <f t="shared" si="8"/>
        <v>108.33943125934299</v>
      </c>
      <c r="U36" s="5">
        <f t="shared" si="8"/>
        <v>121.0840121174905</v>
      </c>
      <c r="V36" s="5">
        <f t="shared" si="8"/>
        <v>126.4850715287921</v>
      </c>
      <c r="W36" s="5">
        <f t="shared" si="8"/>
        <v>136.39479957662871</v>
      </c>
      <c r="X36" s="5">
        <f t="shared" si="8"/>
        <v>150.73816696139045</v>
      </c>
      <c r="Y36" s="7">
        <f t="shared" si="8"/>
        <v>164.88299751753962</v>
      </c>
    </row>
    <row r="37" spans="1:25" s="4" customFormat="1" ht="16" thickBot="1" x14ac:dyDescent="0.25">
      <c r="A37" s="8" t="s">
        <v>21</v>
      </c>
      <c r="B37" s="9" t="s">
        <v>5</v>
      </c>
      <c r="C37" s="9" t="s">
        <v>6</v>
      </c>
      <c r="D37" s="9" t="s">
        <v>29</v>
      </c>
      <c r="E37" s="9">
        <f t="shared" ref="E37:Y37" si="9">E24+E14</f>
        <v>32.8589297374956</v>
      </c>
      <c r="F37" s="9">
        <f t="shared" si="9"/>
        <v>39.076916996804897</v>
      </c>
      <c r="G37" s="9">
        <f t="shared" si="9"/>
        <v>74.403980041427204</v>
      </c>
      <c r="H37" s="9">
        <f t="shared" si="9"/>
        <v>75.544455972959994</v>
      </c>
      <c r="I37" s="9">
        <f t="shared" si="9"/>
        <v>76.996829425388199</v>
      </c>
      <c r="J37" s="9">
        <f t="shared" si="9"/>
        <v>78.944632663244207</v>
      </c>
      <c r="K37" s="9">
        <f t="shared" si="9"/>
        <v>81.295777567832701</v>
      </c>
      <c r="L37" s="9">
        <f t="shared" si="9"/>
        <v>83.593902040445101</v>
      </c>
      <c r="M37" s="9">
        <f t="shared" si="9"/>
        <v>85.082767288160397</v>
      </c>
      <c r="N37" s="9">
        <f t="shared" si="9"/>
        <v>86.299661332176896</v>
      </c>
      <c r="O37" s="9">
        <f t="shared" si="9"/>
        <v>87.401069576990494</v>
      </c>
      <c r="P37" s="9">
        <f t="shared" si="9"/>
        <v>88.280307185791301</v>
      </c>
      <c r="Q37" s="9">
        <f t="shared" si="9"/>
        <v>89.075184350192899</v>
      </c>
      <c r="R37" s="9">
        <f t="shared" si="9"/>
        <v>89.804590940697096</v>
      </c>
      <c r="S37" s="9">
        <f t="shared" si="9"/>
        <v>90.540866575019905</v>
      </c>
      <c r="T37" s="9">
        <f t="shared" si="9"/>
        <v>91.295817422225099</v>
      </c>
      <c r="U37" s="9">
        <f t="shared" si="9"/>
        <v>95.143984564063601</v>
      </c>
      <c r="V37" s="9">
        <f t="shared" si="9"/>
        <v>98.0412184522432</v>
      </c>
      <c r="W37" s="9">
        <f t="shared" si="9"/>
        <v>99.136186968476807</v>
      </c>
      <c r="X37" s="9">
        <f t="shared" si="9"/>
        <v>101.89367874646901</v>
      </c>
      <c r="Y37" s="10">
        <f t="shared" si="9"/>
        <v>104.539548562406</v>
      </c>
    </row>
    <row r="38" spans="1:25" ht="16" x14ac:dyDescent="0.2">
      <c r="A38" s="33" t="s">
        <v>59</v>
      </c>
      <c r="B38" s="32"/>
      <c r="C38" s="32"/>
      <c r="D38" s="32"/>
    </row>
    <row r="39" spans="1:25" ht="16" x14ac:dyDescent="0.2">
      <c r="A39" s="1" t="s">
        <v>8</v>
      </c>
      <c r="B39" s="1" t="s">
        <v>9</v>
      </c>
      <c r="C39" s="1" t="s">
        <v>28</v>
      </c>
      <c r="D39" s="1" t="s">
        <v>0</v>
      </c>
    </row>
    <row r="40" spans="1:25" x14ac:dyDescent="0.2">
      <c r="A40" t="s">
        <v>13</v>
      </c>
      <c r="B40" t="s">
        <v>1</v>
      </c>
      <c r="C40" t="s">
        <v>2</v>
      </c>
      <c r="D40" t="s">
        <v>30</v>
      </c>
      <c r="E40">
        <f>1*E20/0.43</f>
        <v>0</v>
      </c>
      <c r="F40">
        <f t="shared" ref="F40:Y40" si="10">1*F20/0.43</f>
        <v>0</v>
      </c>
      <c r="G40">
        <f t="shared" si="10"/>
        <v>0</v>
      </c>
      <c r="H40">
        <f t="shared" si="10"/>
        <v>0</v>
      </c>
      <c r="I40">
        <f t="shared" si="10"/>
        <v>0</v>
      </c>
      <c r="J40">
        <f t="shared" si="10"/>
        <v>33.754047594087403</v>
      </c>
      <c r="K40">
        <f t="shared" si="10"/>
        <v>67.508095188174906</v>
      </c>
      <c r="L40">
        <f t="shared" si="10"/>
        <v>127.13949714568901</v>
      </c>
      <c r="M40">
        <f t="shared" si="10"/>
        <v>186.77089910320299</v>
      </c>
      <c r="N40">
        <f t="shared" si="10"/>
        <v>245.50285206186996</v>
      </c>
      <c r="O40">
        <f t="shared" si="10"/>
        <v>304.23435574531402</v>
      </c>
      <c r="P40">
        <f t="shared" si="10"/>
        <v>399.86977561970502</v>
      </c>
      <c r="Q40">
        <f t="shared" si="10"/>
        <v>495.50564476931999</v>
      </c>
      <c r="R40">
        <f t="shared" si="10"/>
        <v>651.44907508887002</v>
      </c>
      <c r="S40">
        <f t="shared" si="10"/>
        <v>807.38801265617701</v>
      </c>
      <c r="T40">
        <f t="shared" si="10"/>
        <v>1061.2195288242499</v>
      </c>
      <c r="U40">
        <f>1*U20/0.43</f>
        <v>1315.04655224009</v>
      </c>
      <c r="V40">
        <f t="shared" si="10"/>
        <v>1728.42019327355</v>
      </c>
      <c r="W40">
        <f t="shared" si="10"/>
        <v>2141.7893415547701</v>
      </c>
      <c r="X40">
        <f t="shared" si="10"/>
        <v>2815.2933373995802</v>
      </c>
      <c r="Y40">
        <f t="shared" si="10"/>
        <v>3488.7928404921399</v>
      </c>
    </row>
    <row r="41" spans="1:25" x14ac:dyDescent="0.2">
      <c r="A41" t="s">
        <v>17</v>
      </c>
      <c r="B41" t="s">
        <v>1</v>
      </c>
      <c r="C41" t="s">
        <v>2</v>
      </c>
      <c r="D41" t="s">
        <v>30</v>
      </c>
      <c r="E41">
        <f t="shared" ref="E41:Y41" si="11">1*E21/0.43</f>
        <v>0</v>
      </c>
      <c r="F41">
        <f t="shared" si="11"/>
        <v>0</v>
      </c>
      <c r="G41">
        <f t="shared" si="11"/>
        <v>0</v>
      </c>
      <c r="H41">
        <f t="shared" si="11"/>
        <v>0</v>
      </c>
      <c r="I41">
        <f t="shared" si="11"/>
        <v>0</v>
      </c>
      <c r="J41">
        <f t="shared" si="11"/>
        <v>0</v>
      </c>
      <c r="K41">
        <f t="shared" si="11"/>
        <v>0</v>
      </c>
      <c r="L41">
        <f t="shared" si="11"/>
        <v>59.319155676695701</v>
      </c>
      <c r="M41">
        <f t="shared" si="11"/>
        <v>118.638760628616</v>
      </c>
      <c r="N41">
        <f t="shared" si="11"/>
        <v>155.94387959477399</v>
      </c>
      <c r="O41">
        <f t="shared" si="11"/>
        <v>193.24854928570701</v>
      </c>
      <c r="P41">
        <f t="shared" si="11"/>
        <v>254.01571900999704</v>
      </c>
      <c r="Q41">
        <f t="shared" si="11"/>
        <v>314.78243945906308</v>
      </c>
      <c r="R41">
        <f t="shared" si="11"/>
        <v>413.76495975373803</v>
      </c>
      <c r="S41">
        <f t="shared" si="11"/>
        <v>512.74882787408603</v>
      </c>
      <c r="T41">
        <f t="shared" si="11"/>
        <v>673.980227582461</v>
      </c>
      <c r="U41">
        <f t="shared" si="11"/>
        <v>835.21162729083494</v>
      </c>
      <c r="V41">
        <f t="shared" si="11"/>
        <v>1097.8399523487301</v>
      </c>
      <c r="W41">
        <f t="shared" si="11"/>
        <v>1360.4727701588699</v>
      </c>
      <c r="X41">
        <f t="shared" si="11"/>
        <v>1788.26814588913</v>
      </c>
      <c r="Y41">
        <f t="shared" si="11"/>
        <v>2216.06352161938</v>
      </c>
    </row>
    <row r="42" spans="1:25" x14ac:dyDescent="0.2">
      <c r="A42" t="s">
        <v>19</v>
      </c>
      <c r="B42" t="s">
        <v>1</v>
      </c>
      <c r="C42" t="s">
        <v>2</v>
      </c>
      <c r="D42" t="s">
        <v>30</v>
      </c>
      <c r="E42">
        <f t="shared" ref="E42:Y42" si="12">1*E22/0.43</f>
        <v>0</v>
      </c>
      <c r="F42">
        <f t="shared" si="12"/>
        <v>0</v>
      </c>
      <c r="G42">
        <f t="shared" si="12"/>
        <v>0</v>
      </c>
      <c r="H42">
        <f t="shared" si="12"/>
        <v>0</v>
      </c>
      <c r="I42">
        <f t="shared" si="12"/>
        <v>0</v>
      </c>
      <c r="J42">
        <f t="shared" si="12"/>
        <v>0</v>
      </c>
      <c r="K42">
        <f t="shared" si="12"/>
        <v>0</v>
      </c>
      <c r="L42">
        <f>1*L22/0.43</f>
        <v>19.800412753385601</v>
      </c>
      <c r="M42">
        <f t="shared" si="12"/>
        <v>39.600870434293697</v>
      </c>
      <c r="N42">
        <f t="shared" si="12"/>
        <v>52.053027475721699</v>
      </c>
      <c r="O42">
        <f t="shared" si="12"/>
        <v>64.505588864851504</v>
      </c>
      <c r="P42">
        <f t="shared" si="12"/>
        <v>84.789017411773699</v>
      </c>
      <c r="Q42">
        <f t="shared" si="12"/>
        <v>105.07244595869599</v>
      </c>
      <c r="R42">
        <f t="shared" si="12"/>
        <v>138.11214594630701</v>
      </c>
      <c r="S42">
        <f t="shared" si="12"/>
        <v>171.151845933917</v>
      </c>
      <c r="T42">
        <f t="shared" si="12"/>
        <v>204.85332832677301</v>
      </c>
      <c r="U42">
        <f t="shared" si="12"/>
        <v>238.55481071962899</v>
      </c>
      <c r="V42">
        <f t="shared" si="12"/>
        <v>264.06959997712698</v>
      </c>
      <c r="W42">
        <f t="shared" si="12"/>
        <v>289.58483850984999</v>
      </c>
      <c r="X42">
        <f t="shared" si="12"/>
        <v>334.79225939444808</v>
      </c>
      <c r="Y42">
        <f t="shared" si="12"/>
        <v>379.99923100382199</v>
      </c>
    </row>
    <row r="43" spans="1:25" x14ac:dyDescent="0.2">
      <c r="A43" t="s">
        <v>20</v>
      </c>
      <c r="B43" t="s">
        <v>1</v>
      </c>
      <c r="C43" t="s">
        <v>2</v>
      </c>
      <c r="D43" t="s">
        <v>30</v>
      </c>
      <c r="E43">
        <f t="shared" ref="E43:Y43" si="13">1*E23/0.43</f>
        <v>0</v>
      </c>
      <c r="F43">
        <f t="shared" si="13"/>
        <v>0</v>
      </c>
      <c r="G43">
        <f t="shared" si="13"/>
        <v>0</v>
      </c>
      <c r="H43">
        <f t="shared" si="13"/>
        <v>0</v>
      </c>
      <c r="I43">
        <f t="shared" si="13"/>
        <v>0</v>
      </c>
      <c r="J43">
        <f t="shared" si="13"/>
        <v>0</v>
      </c>
      <c r="K43">
        <f t="shared" si="13"/>
        <v>0</v>
      </c>
      <c r="L43">
        <f t="shared" si="13"/>
        <v>3.25672421618428</v>
      </c>
      <c r="M43">
        <f t="shared" si="13"/>
        <v>6.51345741787304</v>
      </c>
      <c r="N43">
        <f t="shared" si="13"/>
        <v>8.5612538897730897</v>
      </c>
      <c r="O43">
        <f t="shared" si="13"/>
        <v>10.609005434150697</v>
      </c>
      <c r="P43">
        <f t="shared" si="13"/>
        <v>13.945278321531699</v>
      </c>
      <c r="Q43">
        <f t="shared" si="13"/>
        <v>17.2815062813903</v>
      </c>
      <c r="R43">
        <f t="shared" si="13"/>
        <v>22.715175625422901</v>
      </c>
      <c r="S43">
        <f t="shared" si="13"/>
        <v>28.1488000419331</v>
      </c>
      <c r="T43">
        <f t="shared" si="13"/>
        <v>37.000016161404403</v>
      </c>
      <c r="U43">
        <f t="shared" si="13"/>
        <v>45.8512322808756</v>
      </c>
      <c r="V43">
        <f t="shared" si="13"/>
        <v>60.269372775877002</v>
      </c>
      <c r="W43">
        <f t="shared" si="13"/>
        <v>74.687513270878398</v>
      </c>
      <c r="X43">
        <f t="shared" si="13"/>
        <v>98.172926340668482</v>
      </c>
      <c r="Y43">
        <f t="shared" si="13"/>
        <v>121.657890135234</v>
      </c>
    </row>
    <row r="44" spans="1:25" x14ac:dyDescent="0.2">
      <c r="A44" t="s">
        <v>21</v>
      </c>
      <c r="B44" t="s">
        <v>1</v>
      </c>
      <c r="C44" t="s">
        <v>23</v>
      </c>
      <c r="D44" t="s">
        <v>30</v>
      </c>
      <c r="E44">
        <f t="shared" ref="E44:Y44" si="14">1*E24/0.43</f>
        <v>0</v>
      </c>
      <c r="F44">
        <f t="shared" si="14"/>
        <v>0</v>
      </c>
      <c r="G44">
        <f t="shared" si="14"/>
        <v>0</v>
      </c>
      <c r="H44">
        <f t="shared" si="14"/>
        <v>0</v>
      </c>
      <c r="I44">
        <f t="shared" si="14"/>
        <v>0</v>
      </c>
      <c r="J44">
        <f t="shared" si="14"/>
        <v>0</v>
      </c>
      <c r="K44">
        <f t="shared" si="14"/>
        <v>0</v>
      </c>
      <c r="L44">
        <f t="shared" si="14"/>
        <v>0</v>
      </c>
      <c r="M44">
        <f t="shared" si="14"/>
        <v>0</v>
      </c>
      <c r="N44">
        <f t="shared" si="14"/>
        <v>0</v>
      </c>
      <c r="O44">
        <f t="shared" si="14"/>
        <v>0</v>
      </c>
      <c r="P44">
        <f t="shared" si="14"/>
        <v>0</v>
      </c>
      <c r="Q44">
        <f t="shared" si="14"/>
        <v>0</v>
      </c>
      <c r="R44">
        <f t="shared" si="14"/>
        <v>0</v>
      </c>
      <c r="S44">
        <f t="shared" si="14"/>
        <v>0</v>
      </c>
      <c r="T44">
        <f t="shared" si="14"/>
        <v>0</v>
      </c>
      <c r="U44">
        <f t="shared" si="14"/>
        <v>0</v>
      </c>
      <c r="V44">
        <f t="shared" si="14"/>
        <v>0</v>
      </c>
      <c r="W44">
        <f t="shared" si="14"/>
        <v>0</v>
      </c>
      <c r="X44">
        <f t="shared" si="14"/>
        <v>0</v>
      </c>
      <c r="Y44">
        <f t="shared" si="14"/>
        <v>0</v>
      </c>
    </row>
  </sheetData>
  <mergeCells count="1">
    <mergeCell ref="A30:Y30"/>
  </mergeCells>
  <hyperlinks>
    <hyperlink ref="F28" r:id="rId1" xr:uid="{BA77700E-AA5C-4409-A106-D12E9DBAF5C6}"/>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E2E29-8D0D-8D41-BF18-046B16E3AC1F}">
  <dimension ref="A1:DK13"/>
  <sheetViews>
    <sheetView workbookViewId="0">
      <selection activeCell="AI24" sqref="AI24"/>
    </sheetView>
  </sheetViews>
  <sheetFormatPr baseColWidth="10" defaultRowHeight="15" x14ac:dyDescent="0.2"/>
  <cols>
    <col min="4" max="4" width="13.83203125" customWidth="1"/>
    <col min="30" max="30" width="10.83203125" style="37"/>
  </cols>
  <sheetData>
    <row r="1" spans="1:115" x14ac:dyDescent="0.2">
      <c r="A1" s="34" t="s">
        <v>8</v>
      </c>
      <c r="B1" s="34" t="s">
        <v>9</v>
      </c>
      <c r="C1" s="34" t="s">
        <v>28</v>
      </c>
      <c r="D1" s="34" t="s">
        <v>0</v>
      </c>
      <c r="E1" s="34">
        <v>1990</v>
      </c>
      <c r="F1" s="34">
        <v>1991</v>
      </c>
      <c r="G1" s="34">
        <v>1992</v>
      </c>
      <c r="H1" s="34">
        <v>1993</v>
      </c>
      <c r="I1" s="34">
        <v>1994</v>
      </c>
      <c r="J1" s="34">
        <v>1995</v>
      </c>
      <c r="K1" s="34">
        <v>1996</v>
      </c>
      <c r="L1" s="34">
        <v>1997</v>
      </c>
      <c r="M1" s="34">
        <v>1998</v>
      </c>
      <c r="N1" s="34">
        <v>1999</v>
      </c>
      <c r="O1" s="34">
        <v>2000</v>
      </c>
      <c r="P1" s="34">
        <v>2001</v>
      </c>
      <c r="Q1" s="34">
        <v>2002</v>
      </c>
      <c r="R1" s="34">
        <v>2003</v>
      </c>
      <c r="S1" s="34">
        <v>2004</v>
      </c>
      <c r="T1" s="34">
        <v>2005</v>
      </c>
      <c r="U1" s="34">
        <v>2006</v>
      </c>
      <c r="V1" s="34">
        <v>2007</v>
      </c>
      <c r="W1" s="34">
        <v>2008</v>
      </c>
      <c r="X1" s="34">
        <v>2009</v>
      </c>
      <c r="Y1" s="34">
        <v>2010</v>
      </c>
      <c r="Z1" s="34">
        <v>2011</v>
      </c>
      <c r="AA1" s="34">
        <v>2012</v>
      </c>
      <c r="AB1" s="34">
        <v>2013</v>
      </c>
      <c r="AC1" s="34">
        <v>2014</v>
      </c>
      <c r="AD1" s="36">
        <v>2015</v>
      </c>
      <c r="AE1" s="34">
        <v>2016</v>
      </c>
      <c r="AF1" s="34">
        <v>2017</v>
      </c>
      <c r="AG1" s="34">
        <v>2018</v>
      </c>
      <c r="AH1" s="34">
        <v>2019</v>
      </c>
      <c r="AI1" s="34">
        <v>2020</v>
      </c>
      <c r="AJ1" s="34">
        <v>2021</v>
      </c>
      <c r="AK1" s="34">
        <v>2022</v>
      </c>
      <c r="AL1" s="34">
        <v>2023</v>
      </c>
      <c r="AM1" s="34">
        <v>2024</v>
      </c>
      <c r="AN1" s="34">
        <v>2025</v>
      </c>
      <c r="AO1" s="34">
        <v>2026</v>
      </c>
      <c r="AP1" s="34">
        <v>2027</v>
      </c>
      <c r="AQ1" s="34">
        <v>2028</v>
      </c>
      <c r="AR1" s="34">
        <v>2029</v>
      </c>
      <c r="AS1" s="34">
        <v>2030</v>
      </c>
      <c r="AT1" s="34">
        <v>2031</v>
      </c>
      <c r="AU1" s="34">
        <v>2032</v>
      </c>
      <c r="AV1" s="34">
        <v>2033</v>
      </c>
      <c r="AW1" s="34">
        <v>2034</v>
      </c>
      <c r="AX1" s="34">
        <v>2035</v>
      </c>
      <c r="AY1" s="34">
        <v>2036</v>
      </c>
      <c r="AZ1" s="34">
        <v>2037</v>
      </c>
      <c r="BA1" s="34">
        <v>2038</v>
      </c>
      <c r="BB1" s="34">
        <v>2039</v>
      </c>
      <c r="BC1" s="34">
        <v>2040</v>
      </c>
      <c r="BD1" s="34">
        <v>2041</v>
      </c>
      <c r="BE1" s="34">
        <v>2042</v>
      </c>
      <c r="BF1" s="34">
        <v>2043</v>
      </c>
      <c r="BG1" s="34">
        <v>2044</v>
      </c>
      <c r="BH1" s="34">
        <v>2045</v>
      </c>
      <c r="BI1" s="34">
        <v>2046</v>
      </c>
      <c r="BJ1" s="34">
        <v>2047</v>
      </c>
      <c r="BK1" s="34">
        <v>2048</v>
      </c>
      <c r="BL1" s="34">
        <v>2049</v>
      </c>
      <c r="BM1" s="34">
        <v>2050</v>
      </c>
      <c r="BN1" s="34">
        <v>2051</v>
      </c>
      <c r="BO1" s="34">
        <v>2052</v>
      </c>
      <c r="BP1" s="34">
        <v>2053</v>
      </c>
      <c r="BQ1" s="34">
        <v>2054</v>
      </c>
      <c r="BR1" s="34">
        <v>2055</v>
      </c>
      <c r="BS1" s="34">
        <v>2056</v>
      </c>
      <c r="BT1" s="34">
        <v>2057</v>
      </c>
      <c r="BU1" s="34">
        <v>2058</v>
      </c>
      <c r="BV1" s="34">
        <v>2059</v>
      </c>
      <c r="BW1" s="34">
        <v>2060</v>
      </c>
      <c r="BX1" s="34">
        <v>2061</v>
      </c>
      <c r="BY1" s="34">
        <v>2062</v>
      </c>
      <c r="BZ1" s="34">
        <v>2063</v>
      </c>
      <c r="CA1" s="34">
        <v>2064</v>
      </c>
      <c r="CB1" s="34">
        <v>2065</v>
      </c>
      <c r="CC1" s="34">
        <v>2066</v>
      </c>
      <c r="CD1" s="34">
        <v>2067</v>
      </c>
      <c r="CE1" s="34">
        <v>2068</v>
      </c>
      <c r="CF1" s="34">
        <v>2069</v>
      </c>
      <c r="CG1" s="34">
        <v>2070</v>
      </c>
      <c r="CH1" s="34">
        <v>2071</v>
      </c>
      <c r="CI1" s="34">
        <v>2072</v>
      </c>
      <c r="CJ1" s="34">
        <v>2073</v>
      </c>
      <c r="CK1" s="34">
        <v>2074</v>
      </c>
      <c r="CL1" s="34">
        <v>2075</v>
      </c>
      <c r="CM1" s="34">
        <v>2076</v>
      </c>
      <c r="CN1" s="34">
        <v>2077</v>
      </c>
      <c r="CO1" s="34">
        <v>2078</v>
      </c>
      <c r="CP1" s="34">
        <v>2079</v>
      </c>
      <c r="CQ1" s="34">
        <v>2080</v>
      </c>
      <c r="CR1" s="34">
        <v>2081</v>
      </c>
      <c r="CS1" s="34">
        <v>2082</v>
      </c>
      <c r="CT1" s="34">
        <v>2083</v>
      </c>
      <c r="CU1" s="34">
        <v>2084</v>
      </c>
      <c r="CV1" s="34">
        <v>2085</v>
      </c>
      <c r="CW1" s="34">
        <v>2086</v>
      </c>
      <c r="CX1" s="34">
        <v>2087</v>
      </c>
      <c r="CY1" s="34">
        <v>2088</v>
      </c>
      <c r="CZ1" s="34">
        <v>2089</v>
      </c>
      <c r="DA1" s="34">
        <v>2090</v>
      </c>
      <c r="DB1" s="34">
        <v>2091</v>
      </c>
      <c r="DC1" s="34">
        <v>2092</v>
      </c>
      <c r="DD1" s="34">
        <v>2093</v>
      </c>
      <c r="DE1" s="34">
        <v>2094</v>
      </c>
      <c r="DF1" s="34">
        <v>2095</v>
      </c>
      <c r="DG1" s="34">
        <v>2096</v>
      </c>
      <c r="DH1" s="34">
        <v>2097</v>
      </c>
      <c r="DI1" s="34">
        <v>2098</v>
      </c>
      <c r="DJ1" s="34">
        <v>2099</v>
      </c>
      <c r="DK1" s="34">
        <v>2100</v>
      </c>
    </row>
    <row r="2" spans="1:115" x14ac:dyDescent="0.2">
      <c r="A2" t="s">
        <v>13</v>
      </c>
      <c r="B2" t="s">
        <v>1</v>
      </c>
      <c r="C2" t="s">
        <v>2</v>
      </c>
      <c r="D2" t="s">
        <v>60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s="37">
        <v>0</v>
      </c>
      <c r="AE2">
        <v>0</v>
      </c>
      <c r="AF2">
        <v>0</v>
      </c>
      <c r="AG2">
        <v>0</v>
      </c>
      <c r="AH2">
        <v>0</v>
      </c>
      <c r="AI2">
        <v>0</v>
      </c>
      <c r="AJ2">
        <v>0</v>
      </c>
      <c r="AK2">
        <v>0</v>
      </c>
      <c r="AL2">
        <v>0</v>
      </c>
      <c r="AM2">
        <v>0</v>
      </c>
      <c r="AN2">
        <v>123.76484117832048</v>
      </c>
      <c r="AO2">
        <v>148.51780941398465</v>
      </c>
      <c r="AP2">
        <v>173.27077764964881</v>
      </c>
      <c r="AQ2">
        <v>198.02374588531296</v>
      </c>
      <c r="AR2">
        <v>222.77671412097712</v>
      </c>
      <c r="AS2">
        <v>247.5296823566413</v>
      </c>
      <c r="AT2">
        <v>291.259377125485</v>
      </c>
      <c r="AU2">
        <v>334.98907189432867</v>
      </c>
      <c r="AV2">
        <v>378.71876666317235</v>
      </c>
      <c r="AW2">
        <v>422.44846143201602</v>
      </c>
      <c r="AX2">
        <v>466.17815620085975</v>
      </c>
      <c r="AY2">
        <v>509.9078509697033</v>
      </c>
      <c r="AZ2">
        <v>553.63754573854692</v>
      </c>
      <c r="BA2">
        <v>597.36724050739053</v>
      </c>
      <c r="BB2">
        <v>641.09693527623415</v>
      </c>
      <c r="BC2">
        <v>684.82663004507765</v>
      </c>
      <c r="BD2">
        <v>727.89672888143343</v>
      </c>
      <c r="BE2">
        <v>770.96682771778922</v>
      </c>
      <c r="BF2">
        <v>814.036926554145</v>
      </c>
      <c r="BG2">
        <v>857.10702539050078</v>
      </c>
      <c r="BH2">
        <v>900.17712422685656</v>
      </c>
      <c r="BI2">
        <v>943.24689359471552</v>
      </c>
      <c r="BJ2">
        <v>986.31666296257447</v>
      </c>
      <c r="BK2">
        <v>1029.3864323304335</v>
      </c>
      <c r="BL2">
        <v>1072.4562016982925</v>
      </c>
      <c r="BM2">
        <v>1115.5259710661514</v>
      </c>
      <c r="BN2">
        <v>1185.6586123073714</v>
      </c>
      <c r="BO2">
        <v>1255.7912535485914</v>
      </c>
      <c r="BP2">
        <v>1325.9238947898114</v>
      </c>
      <c r="BQ2">
        <v>1396.0565360310313</v>
      </c>
      <c r="BR2">
        <v>1466.1891772722518</v>
      </c>
      <c r="BS2">
        <v>1536.3221479819695</v>
      </c>
      <c r="BT2">
        <v>1606.4551186916872</v>
      </c>
      <c r="BU2">
        <v>1676.5880894014049</v>
      </c>
      <c r="BV2">
        <v>1746.7210601111226</v>
      </c>
      <c r="BW2">
        <v>1816.8540308208401</v>
      </c>
      <c r="BX2">
        <v>1931.21254638851</v>
      </c>
      <c r="BY2">
        <v>2045.5710619561798</v>
      </c>
      <c r="BZ2">
        <v>2159.9295775238497</v>
      </c>
      <c r="CA2">
        <v>2274.2880930915198</v>
      </c>
      <c r="CB2">
        <v>2388.64660865919</v>
      </c>
      <c r="CC2">
        <v>2503.0018295418818</v>
      </c>
      <c r="CD2">
        <v>2617.3570504245736</v>
      </c>
      <c r="CE2">
        <v>2731.7122713072654</v>
      </c>
      <c r="CF2">
        <v>2846.0674921899572</v>
      </c>
      <c r="CG2">
        <v>2960.422713072649</v>
      </c>
      <c r="CH2">
        <v>3146.565824929236</v>
      </c>
      <c r="CI2">
        <v>3332.708936785823</v>
      </c>
      <c r="CJ2">
        <v>3518.85204864241</v>
      </c>
      <c r="CK2">
        <v>3704.9951604989969</v>
      </c>
      <c r="CL2">
        <v>3891.138272355583</v>
      </c>
      <c r="CM2">
        <v>4077.278089527199</v>
      </c>
      <c r="CN2">
        <v>4263.4179066988154</v>
      </c>
      <c r="CO2">
        <v>4449.5577238704318</v>
      </c>
      <c r="CP2">
        <v>4635.6975410420482</v>
      </c>
      <c r="CQ2">
        <v>4821.8373582136637</v>
      </c>
      <c r="CR2">
        <v>5124.9780283048676</v>
      </c>
      <c r="CS2">
        <v>5428.1186983960715</v>
      </c>
      <c r="CT2">
        <v>5731.2593684872754</v>
      </c>
      <c r="CU2">
        <v>6034.4000385784793</v>
      </c>
      <c r="CV2">
        <v>6337.5407086696832</v>
      </c>
      <c r="CW2">
        <v>6640.6780840759111</v>
      </c>
      <c r="CX2">
        <v>6943.815459482139</v>
      </c>
      <c r="CY2">
        <v>7246.9528348883669</v>
      </c>
      <c r="CZ2">
        <v>7550.0902102945947</v>
      </c>
      <c r="DA2">
        <v>7853.2275857008235</v>
      </c>
      <c r="DB2">
        <v>8347.1305159870171</v>
      </c>
      <c r="DC2">
        <v>8841.0334462732117</v>
      </c>
      <c r="DD2">
        <v>9334.9363765594062</v>
      </c>
      <c r="DE2">
        <v>9828.8393068456007</v>
      </c>
      <c r="DF2">
        <v>10322.742237131793</v>
      </c>
      <c r="DG2">
        <v>10816.641872733004</v>
      </c>
      <c r="DH2">
        <v>11310.541508334214</v>
      </c>
      <c r="DI2">
        <v>11804.441143935424</v>
      </c>
      <c r="DJ2">
        <v>12298.340779536635</v>
      </c>
      <c r="DK2">
        <v>12792.240415137845</v>
      </c>
    </row>
    <row r="3" spans="1:115" x14ac:dyDescent="0.2">
      <c r="A3" t="s">
        <v>17</v>
      </c>
      <c r="B3" t="s">
        <v>1</v>
      </c>
      <c r="C3" t="s">
        <v>2</v>
      </c>
      <c r="D3" t="s">
        <v>60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s="37">
        <v>0</v>
      </c>
      <c r="AE3">
        <v>0</v>
      </c>
      <c r="AF3">
        <v>0</v>
      </c>
      <c r="AG3">
        <v>0</v>
      </c>
      <c r="AH3">
        <v>0</v>
      </c>
      <c r="AI3">
        <v>0</v>
      </c>
      <c r="AJ3">
        <v>0</v>
      </c>
      <c r="AK3">
        <v>0</v>
      </c>
      <c r="AL3">
        <v>0</v>
      </c>
      <c r="AM3">
        <v>0</v>
      </c>
      <c r="AN3">
        <v>0</v>
      </c>
      <c r="AO3">
        <v>0</v>
      </c>
      <c r="AP3">
        <v>0</v>
      </c>
      <c r="AQ3">
        <v>0</v>
      </c>
      <c r="AR3">
        <v>0</v>
      </c>
      <c r="AS3">
        <v>0</v>
      </c>
      <c r="AT3">
        <v>0</v>
      </c>
      <c r="AU3">
        <v>0</v>
      </c>
      <c r="AV3">
        <v>0</v>
      </c>
      <c r="AW3">
        <v>0</v>
      </c>
      <c r="AX3">
        <v>217.5035708145509</v>
      </c>
      <c r="AY3">
        <v>261.00461444595913</v>
      </c>
      <c r="AZ3">
        <v>304.50565807736734</v>
      </c>
      <c r="BA3">
        <v>348.00670170877555</v>
      </c>
      <c r="BB3">
        <v>391.50774534018376</v>
      </c>
      <c r="BC3">
        <v>435.00878897159197</v>
      </c>
      <c r="BD3">
        <v>462.3658762134412</v>
      </c>
      <c r="BE3">
        <v>489.72296345529043</v>
      </c>
      <c r="BF3">
        <v>517.08005069713965</v>
      </c>
      <c r="BG3">
        <v>544.43713793898883</v>
      </c>
      <c r="BH3">
        <v>571.794225180838</v>
      </c>
      <c r="BI3">
        <v>599.15098295418886</v>
      </c>
      <c r="BJ3">
        <v>626.50774072753973</v>
      </c>
      <c r="BK3">
        <v>653.86449850089059</v>
      </c>
      <c r="BL3">
        <v>681.22125627424145</v>
      </c>
      <c r="BM3">
        <v>708.57801404759232</v>
      </c>
      <c r="BN3">
        <v>753.14060517873838</v>
      </c>
      <c r="BO3">
        <v>797.70319630988445</v>
      </c>
      <c r="BP3">
        <v>842.26578744103051</v>
      </c>
      <c r="BQ3">
        <v>886.82837857217658</v>
      </c>
      <c r="BR3">
        <v>931.39096970332241</v>
      </c>
      <c r="BS3">
        <v>975.95323136597085</v>
      </c>
      <c r="BT3">
        <v>1020.5154930286193</v>
      </c>
      <c r="BU3">
        <v>1065.0777546912677</v>
      </c>
      <c r="BV3">
        <v>1109.6400163539161</v>
      </c>
      <c r="BW3">
        <v>1154.2022780165644</v>
      </c>
      <c r="BX3">
        <v>1226.7894595659927</v>
      </c>
      <c r="BY3">
        <v>1299.3766411154211</v>
      </c>
      <c r="BZ3">
        <v>1371.9638226648494</v>
      </c>
      <c r="CA3">
        <v>1444.5510042142778</v>
      </c>
      <c r="CB3">
        <v>1517.1381857637061</v>
      </c>
      <c r="CC3">
        <v>1589.7263557186279</v>
      </c>
      <c r="CD3">
        <v>1662.3145256735497</v>
      </c>
      <c r="CE3">
        <v>1734.9026956284715</v>
      </c>
      <c r="CF3">
        <v>1807.4908655833933</v>
      </c>
      <c r="CG3">
        <v>1880.0790355383153</v>
      </c>
      <c r="CH3">
        <v>1998.3153953244571</v>
      </c>
      <c r="CI3">
        <v>2116.5517551105986</v>
      </c>
      <c r="CJ3">
        <v>2234.7881148967404</v>
      </c>
      <c r="CK3">
        <v>2353.0244746828821</v>
      </c>
      <c r="CL3">
        <v>2471.2608344690238</v>
      </c>
      <c r="CM3">
        <v>2589.4971942551647</v>
      </c>
      <c r="CN3">
        <v>2707.7335540413055</v>
      </c>
      <c r="CO3">
        <v>2825.9699138274464</v>
      </c>
      <c r="CP3">
        <v>2944.2062736135872</v>
      </c>
      <c r="CQ3">
        <v>3062.4426333997285</v>
      </c>
      <c r="CR3">
        <v>3255.0367384421847</v>
      </c>
      <c r="CS3">
        <v>3447.630843484641</v>
      </c>
      <c r="CT3">
        <v>3640.2249485270972</v>
      </c>
      <c r="CU3">
        <v>3832.8190535695535</v>
      </c>
      <c r="CV3">
        <v>4025.4131586120106</v>
      </c>
      <c r="CW3">
        <v>4218.0105583394461</v>
      </c>
      <c r="CX3">
        <v>4410.607958066882</v>
      </c>
      <c r="CY3">
        <v>4603.2053577943179</v>
      </c>
      <c r="CZ3">
        <v>4795.8027575217538</v>
      </c>
      <c r="DA3">
        <v>4988.4001572491898</v>
      </c>
      <c r="DB3">
        <v>5302.1167661180471</v>
      </c>
      <c r="DC3">
        <v>5615.8333749869043</v>
      </c>
      <c r="DD3">
        <v>5929.5499838557616</v>
      </c>
      <c r="DE3">
        <v>6243.2665927246189</v>
      </c>
      <c r="DF3">
        <v>6556.9832015934771</v>
      </c>
      <c r="DG3">
        <v>6870.6998104623272</v>
      </c>
      <c r="DH3">
        <v>7184.4164193311772</v>
      </c>
      <c r="DI3">
        <v>7498.1330282000272</v>
      </c>
      <c r="DJ3">
        <v>7811.8496370688772</v>
      </c>
      <c r="DK3">
        <v>8125.5662459377272</v>
      </c>
    </row>
    <row r="4" spans="1:115" x14ac:dyDescent="0.2">
      <c r="A4" t="s">
        <v>19</v>
      </c>
      <c r="B4" t="s">
        <v>1</v>
      </c>
      <c r="C4" t="s">
        <v>2</v>
      </c>
      <c r="D4" t="s">
        <v>60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s="37">
        <v>0</v>
      </c>
      <c r="AE4">
        <v>0</v>
      </c>
      <c r="AF4">
        <v>0</v>
      </c>
      <c r="AG4">
        <v>0</v>
      </c>
      <c r="AH4">
        <v>0</v>
      </c>
      <c r="AI4">
        <v>0</v>
      </c>
      <c r="AJ4">
        <v>0</v>
      </c>
      <c r="AK4">
        <v>0</v>
      </c>
      <c r="AL4">
        <v>0</v>
      </c>
      <c r="AM4">
        <v>0</v>
      </c>
      <c r="AN4">
        <v>0</v>
      </c>
      <c r="AO4">
        <v>0</v>
      </c>
      <c r="AP4">
        <v>0</v>
      </c>
      <c r="AQ4">
        <v>0</v>
      </c>
      <c r="AR4">
        <v>0</v>
      </c>
      <c r="AS4">
        <v>0</v>
      </c>
      <c r="AT4">
        <v>0</v>
      </c>
      <c r="AU4">
        <v>0</v>
      </c>
      <c r="AV4">
        <v>0</v>
      </c>
      <c r="AW4">
        <v>0</v>
      </c>
      <c r="AX4">
        <v>72.601513429080526</v>
      </c>
      <c r="AY4">
        <v>87.12184906174646</v>
      </c>
      <c r="AZ4">
        <v>101.64218469441239</v>
      </c>
      <c r="BA4">
        <v>116.16252032707833</v>
      </c>
      <c r="BB4">
        <v>130.68285595974427</v>
      </c>
      <c r="BC4">
        <v>145.20319159241021</v>
      </c>
      <c r="BD4">
        <v>154.33477342279073</v>
      </c>
      <c r="BE4">
        <v>163.46635525317126</v>
      </c>
      <c r="BF4">
        <v>172.59793708355178</v>
      </c>
      <c r="BG4">
        <v>181.72951891393231</v>
      </c>
      <c r="BH4">
        <v>190.86110074431289</v>
      </c>
      <c r="BI4">
        <v>199.99297909634143</v>
      </c>
      <c r="BJ4">
        <v>209.12485744836997</v>
      </c>
      <c r="BK4">
        <v>218.2567358003985</v>
      </c>
      <c r="BL4">
        <v>227.38861415242704</v>
      </c>
      <c r="BM4">
        <v>236.52049250445552</v>
      </c>
      <c r="BN4">
        <v>251.39500677219846</v>
      </c>
      <c r="BO4">
        <v>266.26952103994142</v>
      </c>
      <c r="BP4">
        <v>281.14403530768436</v>
      </c>
      <c r="BQ4">
        <v>296.0185495754273</v>
      </c>
      <c r="BR4">
        <v>310.89306384317024</v>
      </c>
      <c r="BS4">
        <v>325.76757811091323</v>
      </c>
      <c r="BT4">
        <v>340.64209237865623</v>
      </c>
      <c r="BU4">
        <v>355.51660664639923</v>
      </c>
      <c r="BV4">
        <v>370.39112091414222</v>
      </c>
      <c r="BW4">
        <v>385.26563518188533</v>
      </c>
      <c r="BX4">
        <v>409.49474850613342</v>
      </c>
      <c r="BY4">
        <v>433.72386183038151</v>
      </c>
      <c r="BZ4">
        <v>457.9529751546296</v>
      </c>
      <c r="CA4">
        <v>482.18208847887769</v>
      </c>
      <c r="CB4">
        <v>506.41120180312572</v>
      </c>
      <c r="CC4">
        <v>530.64031512737301</v>
      </c>
      <c r="CD4">
        <v>554.86942845162037</v>
      </c>
      <c r="CE4">
        <v>579.09854177586772</v>
      </c>
      <c r="CF4">
        <v>603.32765510011507</v>
      </c>
      <c r="CG4">
        <v>627.5567684243623</v>
      </c>
      <c r="CH4">
        <v>652.27118884578999</v>
      </c>
      <c r="CI4">
        <v>676.98560926721768</v>
      </c>
      <c r="CJ4">
        <v>701.70002968864537</v>
      </c>
      <c r="CK4">
        <v>726.41445011007306</v>
      </c>
      <c r="CL4">
        <v>751.12887053150098</v>
      </c>
      <c r="CM4">
        <v>775.84329095292867</v>
      </c>
      <c r="CN4">
        <v>800.55771137435636</v>
      </c>
      <c r="CO4">
        <v>825.27213179578405</v>
      </c>
      <c r="CP4">
        <v>849.98655221721174</v>
      </c>
      <c r="CQ4">
        <v>874.70097263863966</v>
      </c>
      <c r="CR4">
        <v>893.4118180941382</v>
      </c>
      <c r="CS4">
        <v>912.12266354963674</v>
      </c>
      <c r="CT4">
        <v>930.83350900513528</v>
      </c>
      <c r="CU4">
        <v>949.54435446063383</v>
      </c>
      <c r="CV4">
        <v>968.25519991613226</v>
      </c>
      <c r="CW4">
        <v>986.96637484012911</v>
      </c>
      <c r="CX4">
        <v>1005.677549764126</v>
      </c>
      <c r="CY4">
        <v>1024.3887246881229</v>
      </c>
      <c r="CZ4">
        <v>1043.0998996121198</v>
      </c>
      <c r="DA4">
        <v>1061.8110745361166</v>
      </c>
      <c r="DB4">
        <v>1094.9631831848219</v>
      </c>
      <c r="DC4">
        <v>1128.1152918335272</v>
      </c>
      <c r="DD4">
        <v>1161.2674004822325</v>
      </c>
      <c r="DE4">
        <v>1194.4195091309377</v>
      </c>
      <c r="DF4">
        <v>1227.5716177796428</v>
      </c>
      <c r="DG4">
        <v>1260.7233969598503</v>
      </c>
      <c r="DH4">
        <v>1293.8751761400579</v>
      </c>
      <c r="DI4">
        <v>1327.0269553202654</v>
      </c>
      <c r="DJ4">
        <v>1360.178734500473</v>
      </c>
      <c r="DK4">
        <v>1393.3305136806805</v>
      </c>
    </row>
    <row r="5" spans="1:115" x14ac:dyDescent="0.2">
      <c r="A5" t="s">
        <v>20</v>
      </c>
      <c r="B5" t="s">
        <v>1</v>
      </c>
      <c r="C5" t="s">
        <v>2</v>
      </c>
      <c r="D5" t="s">
        <v>60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s="37">
        <v>0</v>
      </c>
      <c r="AE5">
        <v>0</v>
      </c>
      <c r="AF5">
        <v>0</v>
      </c>
      <c r="AG5">
        <v>0</v>
      </c>
      <c r="AH5">
        <v>0</v>
      </c>
      <c r="AI5">
        <v>0</v>
      </c>
      <c r="AJ5">
        <v>0</v>
      </c>
      <c r="AK5">
        <v>0</v>
      </c>
      <c r="AL5">
        <v>0</v>
      </c>
      <c r="AM5">
        <v>0</v>
      </c>
      <c r="AN5">
        <v>0</v>
      </c>
      <c r="AO5">
        <v>0</v>
      </c>
      <c r="AP5">
        <v>0</v>
      </c>
      <c r="AQ5">
        <v>0</v>
      </c>
      <c r="AR5">
        <v>0</v>
      </c>
      <c r="AS5">
        <v>0</v>
      </c>
      <c r="AT5">
        <v>0</v>
      </c>
      <c r="AU5">
        <v>0</v>
      </c>
      <c r="AV5">
        <v>0</v>
      </c>
      <c r="AW5">
        <v>0</v>
      </c>
      <c r="AX5">
        <v>11.941322126009027</v>
      </c>
      <c r="AY5">
        <v>14.329593140580783</v>
      </c>
      <c r="AZ5">
        <v>16.71786415515254</v>
      </c>
      <c r="BA5">
        <v>19.106135169724297</v>
      </c>
      <c r="BB5">
        <v>21.494406184296054</v>
      </c>
      <c r="BC5">
        <v>23.882677198867814</v>
      </c>
      <c r="BD5">
        <v>25.384394611594516</v>
      </c>
      <c r="BE5">
        <v>26.886112024321218</v>
      </c>
      <c r="BF5">
        <v>28.38782943704792</v>
      </c>
      <c r="BG5">
        <v>29.889546849774622</v>
      </c>
      <c r="BH5">
        <v>31.391264262501327</v>
      </c>
      <c r="BI5">
        <v>32.892948728378244</v>
      </c>
      <c r="BJ5">
        <v>34.394633194255157</v>
      </c>
      <c r="BK5">
        <v>35.89631766013207</v>
      </c>
      <c r="BL5">
        <v>37.398002126008983</v>
      </c>
      <c r="BM5">
        <v>38.899686591885896</v>
      </c>
      <c r="BN5">
        <v>41.346286709298631</v>
      </c>
      <c r="BO5">
        <v>43.792886826711367</v>
      </c>
      <c r="BP5">
        <v>46.239486944124103</v>
      </c>
      <c r="BQ5">
        <v>48.686087061536838</v>
      </c>
      <c r="BR5">
        <v>51.132687178949567</v>
      </c>
      <c r="BS5">
        <v>53.579254349512539</v>
      </c>
      <c r="BT5">
        <v>56.02582152007551</v>
      </c>
      <c r="BU5">
        <v>58.472388690638482</v>
      </c>
      <c r="BV5">
        <v>60.918955861201454</v>
      </c>
      <c r="BW5">
        <v>63.365523031764432</v>
      </c>
      <c r="BX5">
        <v>67.350213884055009</v>
      </c>
      <c r="BY5">
        <v>71.334904736345578</v>
      </c>
      <c r="BZ5">
        <v>75.319595588636162</v>
      </c>
      <c r="CA5">
        <v>79.304286440926745</v>
      </c>
      <c r="CB5">
        <v>83.288977293217314</v>
      </c>
      <c r="CC5">
        <v>87.273635198658127</v>
      </c>
      <c r="CD5">
        <v>91.258293104098939</v>
      </c>
      <c r="CE5">
        <v>95.242951009539752</v>
      </c>
      <c r="CF5">
        <v>99.227608914980564</v>
      </c>
      <c r="CG5">
        <v>103.21226682042136</v>
      </c>
      <c r="CH5">
        <v>109.70315864136698</v>
      </c>
      <c r="CI5">
        <v>116.1940504623126</v>
      </c>
      <c r="CJ5">
        <v>122.68494228325822</v>
      </c>
      <c r="CK5">
        <v>129.17583410420386</v>
      </c>
      <c r="CL5">
        <v>135.66672592514948</v>
      </c>
      <c r="CM5">
        <v>142.15761774609501</v>
      </c>
      <c r="CN5">
        <v>148.64850956704055</v>
      </c>
      <c r="CO5">
        <v>155.13940138798608</v>
      </c>
      <c r="CP5">
        <v>161.63029320893162</v>
      </c>
      <c r="CQ5">
        <v>168.12118502987718</v>
      </c>
      <c r="CR5">
        <v>178.69448805954488</v>
      </c>
      <c r="CS5">
        <v>189.26779108921258</v>
      </c>
      <c r="CT5">
        <v>199.84109411888028</v>
      </c>
      <c r="CU5">
        <v>210.41439714854798</v>
      </c>
      <c r="CV5">
        <v>220.9877001782157</v>
      </c>
      <c r="CW5">
        <v>231.5610032078834</v>
      </c>
      <c r="CX5">
        <v>242.1343062375511</v>
      </c>
      <c r="CY5">
        <v>252.7076092672188</v>
      </c>
      <c r="CZ5">
        <v>263.28091229688647</v>
      </c>
      <c r="DA5">
        <v>273.85421532655414</v>
      </c>
      <c r="DB5">
        <v>291.07685157773352</v>
      </c>
      <c r="DC5">
        <v>308.2994878289129</v>
      </c>
      <c r="DD5">
        <v>325.52212408009228</v>
      </c>
      <c r="DE5">
        <v>342.74476033127166</v>
      </c>
      <c r="DF5">
        <v>359.96739658245116</v>
      </c>
      <c r="DG5">
        <v>377.18970336513252</v>
      </c>
      <c r="DH5">
        <v>394.41201014781387</v>
      </c>
      <c r="DI5">
        <v>411.63431693049523</v>
      </c>
      <c r="DJ5">
        <v>428.85662371317659</v>
      </c>
      <c r="DK5">
        <v>446.078930495858</v>
      </c>
    </row>
    <row r="6" spans="1:115" x14ac:dyDescent="0.2">
      <c r="A6" t="s">
        <v>21</v>
      </c>
      <c r="B6" t="s">
        <v>1</v>
      </c>
      <c r="C6" t="s">
        <v>2</v>
      </c>
      <c r="D6" t="s">
        <v>60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s="37">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row>
    <row r="8" spans="1:115" ht="16" x14ac:dyDescent="0.2">
      <c r="A8" s="1" t="s">
        <v>8</v>
      </c>
      <c r="B8" s="1" t="s">
        <v>9</v>
      </c>
      <c r="C8" s="1" t="s">
        <v>27</v>
      </c>
      <c r="D8" s="1" t="s">
        <v>0</v>
      </c>
      <c r="E8" s="34">
        <v>1990</v>
      </c>
      <c r="F8" s="34">
        <v>1991</v>
      </c>
      <c r="G8" s="34">
        <v>1992</v>
      </c>
      <c r="H8" s="34">
        <v>1993</v>
      </c>
      <c r="I8" s="34">
        <v>1994</v>
      </c>
      <c r="J8" s="34">
        <v>1995</v>
      </c>
      <c r="K8" s="34">
        <v>1996</v>
      </c>
      <c r="L8" s="34">
        <v>1997</v>
      </c>
      <c r="M8" s="34">
        <v>1998</v>
      </c>
      <c r="N8" s="34">
        <v>1999</v>
      </c>
      <c r="O8" s="34">
        <v>2000</v>
      </c>
      <c r="P8" s="34">
        <v>2001</v>
      </c>
      <c r="Q8" s="34">
        <v>2002</v>
      </c>
      <c r="R8" s="34">
        <v>2003</v>
      </c>
      <c r="S8" s="34">
        <v>2004</v>
      </c>
      <c r="T8" s="34">
        <v>2005</v>
      </c>
      <c r="U8" s="34">
        <v>2006</v>
      </c>
      <c r="V8" s="34">
        <v>2007</v>
      </c>
      <c r="W8" s="34">
        <v>2008</v>
      </c>
      <c r="X8" s="34">
        <v>2009</v>
      </c>
      <c r="Y8" s="34">
        <v>2010</v>
      </c>
      <c r="Z8" s="34">
        <v>2011</v>
      </c>
      <c r="AA8" s="34">
        <v>2012</v>
      </c>
      <c r="AB8" s="34">
        <v>2013</v>
      </c>
      <c r="AC8" s="34">
        <v>2014</v>
      </c>
      <c r="AD8" s="36">
        <v>2015</v>
      </c>
      <c r="AE8" s="34">
        <v>2016</v>
      </c>
      <c r="AF8" s="34">
        <v>2017</v>
      </c>
      <c r="AG8" s="34">
        <v>2018</v>
      </c>
      <c r="AH8" s="34">
        <v>2019</v>
      </c>
      <c r="AI8" s="34">
        <v>2020</v>
      </c>
      <c r="AJ8" s="34">
        <v>2021</v>
      </c>
      <c r="AK8" s="34">
        <v>2022</v>
      </c>
      <c r="AL8" s="34">
        <v>2023</v>
      </c>
      <c r="AM8" s="34">
        <v>2024</v>
      </c>
      <c r="AN8" s="34">
        <v>2025</v>
      </c>
      <c r="AO8" s="34">
        <v>2026</v>
      </c>
      <c r="AP8" s="34">
        <v>2027</v>
      </c>
      <c r="AQ8" s="34">
        <v>2028</v>
      </c>
      <c r="AR8" s="34">
        <v>2029</v>
      </c>
      <c r="AS8" s="34">
        <v>2030</v>
      </c>
      <c r="AT8" s="34">
        <v>2031</v>
      </c>
      <c r="AU8" s="34">
        <v>2032</v>
      </c>
      <c r="AV8" s="34">
        <v>2033</v>
      </c>
      <c r="AW8" s="34">
        <v>2034</v>
      </c>
      <c r="AX8" s="34">
        <v>2035</v>
      </c>
      <c r="AY8" s="34">
        <v>2036</v>
      </c>
      <c r="AZ8" s="34">
        <v>2037</v>
      </c>
      <c r="BA8" s="34">
        <v>2038</v>
      </c>
      <c r="BB8" s="34">
        <v>2039</v>
      </c>
      <c r="BC8" s="34">
        <v>2040</v>
      </c>
      <c r="BD8" s="34">
        <v>2041</v>
      </c>
      <c r="BE8" s="34">
        <v>2042</v>
      </c>
      <c r="BF8" s="34">
        <v>2043</v>
      </c>
      <c r="BG8" s="34">
        <v>2044</v>
      </c>
      <c r="BH8" s="34">
        <v>2045</v>
      </c>
      <c r="BI8" s="34">
        <v>2046</v>
      </c>
      <c r="BJ8" s="34">
        <v>2047</v>
      </c>
      <c r="BK8" s="34">
        <v>2048</v>
      </c>
      <c r="BL8" s="34">
        <v>2049</v>
      </c>
      <c r="BM8" s="34">
        <v>2050</v>
      </c>
      <c r="BN8" s="34">
        <v>2051</v>
      </c>
      <c r="BO8" s="34">
        <v>2052</v>
      </c>
      <c r="BP8" s="34">
        <v>2053</v>
      </c>
      <c r="BQ8" s="34">
        <v>2054</v>
      </c>
      <c r="BR8" s="34">
        <v>2055</v>
      </c>
      <c r="BS8" s="34">
        <v>2056</v>
      </c>
      <c r="BT8" s="34">
        <v>2057</v>
      </c>
      <c r="BU8" s="34">
        <v>2058</v>
      </c>
      <c r="BV8" s="34">
        <v>2059</v>
      </c>
      <c r="BW8" s="34">
        <v>2060</v>
      </c>
      <c r="BX8" s="34">
        <v>2061</v>
      </c>
      <c r="BY8" s="34">
        <v>2062</v>
      </c>
      <c r="BZ8" s="34">
        <v>2063</v>
      </c>
      <c r="CA8" s="34">
        <v>2064</v>
      </c>
      <c r="CB8" s="34">
        <v>2065</v>
      </c>
      <c r="CC8" s="34">
        <v>2066</v>
      </c>
      <c r="CD8" s="34">
        <v>2067</v>
      </c>
      <c r="CE8" s="34">
        <v>2068</v>
      </c>
      <c r="CF8" s="34">
        <v>2069</v>
      </c>
      <c r="CG8" s="34">
        <v>2070</v>
      </c>
      <c r="CH8" s="34">
        <v>2071</v>
      </c>
      <c r="CI8" s="34">
        <v>2072</v>
      </c>
      <c r="CJ8" s="34">
        <v>2073</v>
      </c>
      <c r="CK8" s="34">
        <v>2074</v>
      </c>
      <c r="CL8" s="34">
        <v>2075</v>
      </c>
      <c r="CM8" s="34">
        <v>2076</v>
      </c>
      <c r="CN8" s="34">
        <v>2077</v>
      </c>
      <c r="CO8" s="34">
        <v>2078</v>
      </c>
      <c r="CP8" s="34">
        <v>2079</v>
      </c>
      <c r="CQ8" s="34">
        <v>2080</v>
      </c>
      <c r="CR8" s="34">
        <v>2081</v>
      </c>
      <c r="CS8" s="34">
        <v>2082</v>
      </c>
      <c r="CT8" s="34">
        <v>2083</v>
      </c>
      <c r="CU8" s="34">
        <v>2084</v>
      </c>
      <c r="CV8" s="34">
        <v>2085</v>
      </c>
      <c r="CW8" s="34">
        <v>2086</v>
      </c>
      <c r="CX8" s="34">
        <v>2087</v>
      </c>
      <c r="CY8" s="34">
        <v>2088</v>
      </c>
      <c r="CZ8" s="34">
        <v>2089</v>
      </c>
      <c r="DA8" s="34">
        <v>2090</v>
      </c>
      <c r="DB8" s="34">
        <v>2091</v>
      </c>
      <c r="DC8" s="34">
        <v>2092</v>
      </c>
      <c r="DD8" s="34">
        <v>2093</v>
      </c>
      <c r="DE8" s="34">
        <v>2094</v>
      </c>
      <c r="DF8" s="34">
        <v>2095</v>
      </c>
      <c r="DG8" s="34">
        <v>2096</v>
      </c>
      <c r="DH8" s="34">
        <v>2097</v>
      </c>
      <c r="DI8" s="34">
        <v>2098</v>
      </c>
      <c r="DJ8" s="34">
        <v>2099</v>
      </c>
      <c r="DK8" s="34">
        <v>2100</v>
      </c>
    </row>
    <row r="9" spans="1:115" x14ac:dyDescent="0.2">
      <c r="A9" t="s">
        <v>13</v>
      </c>
      <c r="B9" t="s">
        <v>5</v>
      </c>
      <c r="C9" t="s">
        <v>6</v>
      </c>
      <c r="D9" t="s">
        <v>29</v>
      </c>
      <c r="E9">
        <v>32.8589297374956</v>
      </c>
      <c r="F9">
        <f>E9+($T9-$E9)/(COLUMN($T9)-COLUMN($E9))</f>
        <v>33.273462221449556</v>
      </c>
      <c r="G9">
        <f t="shared" ref="G9:R9" si="0">F9+($T9-$E9)/(COLUMN($T9)-COLUMN($E9))</f>
        <v>33.687994705403511</v>
      </c>
      <c r="H9">
        <f t="shared" si="0"/>
        <v>34.102527189357467</v>
      </c>
      <c r="I9">
        <f t="shared" si="0"/>
        <v>34.517059673311422</v>
      </c>
      <c r="J9">
        <f t="shared" si="0"/>
        <v>34.931592157265378</v>
      </c>
      <c r="K9">
        <f t="shared" si="0"/>
        <v>35.346124641219333</v>
      </c>
      <c r="L9">
        <f t="shared" si="0"/>
        <v>35.760657125173289</v>
      </c>
      <c r="M9">
        <f t="shared" si="0"/>
        <v>36.175189609127244</v>
      </c>
      <c r="N9">
        <f t="shared" si="0"/>
        <v>36.5897220930812</v>
      </c>
      <c r="O9">
        <f t="shared" si="0"/>
        <v>37.004254577035155</v>
      </c>
      <c r="P9">
        <f t="shared" si="0"/>
        <v>37.418787060989111</v>
      </c>
      <c r="Q9">
        <f t="shared" si="0"/>
        <v>37.833319544943066</v>
      </c>
      <c r="R9">
        <f t="shared" si="0"/>
        <v>38.247852028897022</v>
      </c>
      <c r="S9">
        <f>R9+($T9-$E9)/(COLUMN($T9)-COLUMN($E9))</f>
        <v>38.662384512850977</v>
      </c>
      <c r="T9">
        <v>39.076916996804897</v>
      </c>
      <c r="U9">
        <f>T9+($Y9-$T9)/(COLUMN($Y9)-COLUMN($T9))</f>
        <v>46.142329605729358</v>
      </c>
      <c r="V9">
        <f t="shared" ref="V9:X9" si="1">U9+($Y9-$T9)/(COLUMN($Y9)-COLUMN($T9))</f>
        <v>53.20774221465382</v>
      </c>
      <c r="W9">
        <f t="shared" si="1"/>
        <v>60.273154823578281</v>
      </c>
      <c r="X9">
        <f t="shared" si="1"/>
        <v>67.338567432502742</v>
      </c>
      <c r="Y9">
        <v>74.403980041427204</v>
      </c>
      <c r="Z9">
        <f>Y9+($AD9-$Y9)/(COLUMN($AD9)-COLUMN($Y9))</f>
        <v>74.632075227733765</v>
      </c>
      <c r="AA9">
        <f t="shared" ref="AA9:AB9" si="2">Z9+($AD9-$Y9)/(COLUMN($AD9)-COLUMN($Y9))</f>
        <v>74.860170414040326</v>
      </c>
      <c r="AB9">
        <f t="shared" si="2"/>
        <v>75.088265600346887</v>
      </c>
      <c r="AC9">
        <f>AB9+($AD9-$Y9)/(COLUMN($AD9)-COLUMN($Y9))</f>
        <v>75.316360786653448</v>
      </c>
      <c r="AD9" s="37">
        <v>75.544455972959994</v>
      </c>
      <c r="AE9">
        <f>AD9+($AI9-$AD9)/(COLUMN($AI9)-COLUMN($AD9))</f>
        <v>75.834930663445633</v>
      </c>
      <c r="AF9">
        <f t="shared" ref="AF9:AG9" si="3">AE9+($AI9-$AD9)/(COLUMN($AI9)-COLUMN($AD9))</f>
        <v>76.125405353931271</v>
      </c>
      <c r="AG9">
        <f t="shared" si="3"/>
        <v>76.415880044416909</v>
      </c>
      <c r="AH9">
        <f>AG9+($AI9-$AD9)/(COLUMN($AI9)-COLUMN($AD9))</f>
        <v>76.706354734902547</v>
      </c>
      <c r="AI9">
        <v>76.996829425388199</v>
      </c>
      <c r="AJ9">
        <f>AI9+($AN9-$AI9)/(COLUMN($AN9)-COLUMN($AI9))</f>
        <v>77.419704935480354</v>
      </c>
      <c r="AK9">
        <f t="shared" ref="AK9:AM9" si="4">AJ9+($AN9-$AI9)/(COLUMN($AN9)-COLUMN($AI9))</f>
        <v>77.842580445572509</v>
      </c>
      <c r="AL9">
        <f t="shared" si="4"/>
        <v>78.265455955664663</v>
      </c>
      <c r="AM9">
        <f t="shared" si="4"/>
        <v>78.688331465756818</v>
      </c>
      <c r="AN9">
        <v>79.111206975849001</v>
      </c>
      <c r="AO9">
        <f>AN9+($AS9-$AN9)/(COLUMN($AS9)-COLUMN($AN9))</f>
        <v>79.627716139495561</v>
      </c>
      <c r="AP9">
        <f t="shared" ref="AP9:AR9" si="5">AO9+($AS9-$AN9)/(COLUMN($AS9)-COLUMN($AN9))</f>
        <v>80.144225303142122</v>
      </c>
      <c r="AQ9">
        <f t="shared" si="5"/>
        <v>80.660734466788682</v>
      </c>
      <c r="AR9">
        <f t="shared" si="5"/>
        <v>81.177243630435242</v>
      </c>
      <c r="AS9">
        <v>81.693752794081803</v>
      </c>
      <c r="AT9">
        <f>AS9+($AX9-$AS9)/(COLUMN($AX9)-COLUMN($AS9))</f>
        <v>82.210304889252242</v>
      </c>
      <c r="AU9">
        <f t="shared" ref="AU9:AV9" si="6">AT9+($AX9-$AS9)/(COLUMN($AX9)-COLUMN($AS9))</f>
        <v>82.726856984422682</v>
      </c>
      <c r="AV9">
        <f t="shared" si="6"/>
        <v>83.243409079593121</v>
      </c>
      <c r="AW9">
        <f>AV9+($AX9-$AS9)/(COLUMN($AX9)-COLUMN($AS9))</f>
        <v>83.759961174763561</v>
      </c>
      <c r="AX9">
        <v>84.276513269934</v>
      </c>
      <c r="AY9">
        <f>AX9+($BC9-$AX9)/(COLUMN($BC9)-COLUMN($AX9))</f>
        <v>84.597125890174425</v>
      </c>
      <c r="AZ9">
        <f t="shared" ref="AZ9:BB9" si="7">AY9+($BC9-$AX9)/(COLUMN($BC9)-COLUMN($AX9))</f>
        <v>84.91773851041485</v>
      </c>
      <c r="BA9">
        <f t="shared" si="7"/>
        <v>85.238351130655275</v>
      </c>
      <c r="BB9">
        <f t="shared" si="7"/>
        <v>85.5589637508957</v>
      </c>
      <c r="BC9">
        <v>85.879576371136096</v>
      </c>
      <c r="BD9">
        <f>BC9+($BH9-$BC9)/(COLUMN($BH9)-COLUMN($BC9))</f>
        <v>86.09024135875255</v>
      </c>
      <c r="BE9">
        <f t="shared" ref="BE9:BG9" si="8">BD9+($BH9-$BC9)/(COLUMN($BH9)-COLUMN($BC9))</f>
        <v>86.300906346369004</v>
      </c>
      <c r="BF9">
        <f t="shared" si="8"/>
        <v>86.511571333985458</v>
      </c>
      <c r="BG9">
        <f t="shared" si="8"/>
        <v>86.722236321601912</v>
      </c>
      <c r="BH9">
        <v>86.932901309218394</v>
      </c>
      <c r="BI9">
        <f>BH9+($BM9-$BH9)/(COLUMN($BM9)-COLUMN($BH9))</f>
        <v>87.090545864858854</v>
      </c>
      <c r="BJ9">
        <f t="shared" ref="BJ9:BL9" si="9">BI9+($BM9-$BH9)/(COLUMN($BM9)-COLUMN($BH9))</f>
        <v>87.248190420499313</v>
      </c>
      <c r="BK9">
        <f t="shared" si="9"/>
        <v>87.405834976139772</v>
      </c>
      <c r="BL9">
        <f t="shared" si="9"/>
        <v>87.563479531780231</v>
      </c>
      <c r="BM9">
        <v>87.721124087420705</v>
      </c>
      <c r="BN9">
        <f>BM9+($BR9-$BM9)/(COLUMN($BR9)-COLUMN($BM9))</f>
        <v>87.827980650326225</v>
      </c>
      <c r="BO9">
        <f t="shared" ref="BO9:BQ9" si="10">BN9+($BR9-$BM9)/(COLUMN($BR9)-COLUMN($BM9))</f>
        <v>87.934837213231745</v>
      </c>
      <c r="BP9">
        <f t="shared" si="10"/>
        <v>88.041693776137265</v>
      </c>
      <c r="BQ9">
        <f t="shared" si="10"/>
        <v>88.148550339042785</v>
      </c>
      <c r="BR9">
        <v>88.255406901948305</v>
      </c>
      <c r="BS9">
        <f>BR9+($BW9-$BR9)/(COLUMN($BW9)-COLUMN($BR9))</f>
        <v>88.292156286378642</v>
      </c>
      <c r="BT9">
        <f t="shared" ref="BT9:BV9" si="11">BS9+($BW9-$BR9)/(COLUMN($BW9)-COLUMN($BR9))</f>
        <v>88.328905670808979</v>
      </c>
      <c r="BU9">
        <f t="shared" si="11"/>
        <v>88.365655055239316</v>
      </c>
      <c r="BV9">
        <f t="shared" si="11"/>
        <v>88.402404439669652</v>
      </c>
      <c r="BW9">
        <v>88.439153824100003</v>
      </c>
      <c r="BX9">
        <f>BW9+($CB9-$BW9)/(COLUMN($CB9)-COLUMN($BW9))</f>
        <v>88.413738361970601</v>
      </c>
      <c r="BY9">
        <f t="shared" ref="BY9:CA9" si="12">BX9+($CB9-$BW9)/(COLUMN($CB9)-COLUMN($BW9))</f>
        <v>88.388322899841199</v>
      </c>
      <c r="BZ9">
        <f t="shared" si="12"/>
        <v>88.362907437711797</v>
      </c>
      <c r="CA9">
        <f t="shared" si="12"/>
        <v>88.337491975582395</v>
      </c>
      <c r="CB9">
        <v>88.312076513452993</v>
      </c>
      <c r="CC9">
        <f>CB9+($CG9-$CB9)/(COLUMN($CG9)-COLUMN($CB9))</f>
        <v>88.267084276440158</v>
      </c>
      <c r="CD9">
        <f t="shared" ref="CD9:CF9" si="13">CC9+($CG9-$CB9)/(COLUMN($CG9)-COLUMN($CB9))</f>
        <v>88.222092039427324</v>
      </c>
      <c r="CE9">
        <f t="shared" si="13"/>
        <v>88.177099802414489</v>
      </c>
      <c r="CF9">
        <f t="shared" si="13"/>
        <v>88.132107565401654</v>
      </c>
      <c r="CG9">
        <v>88.087115328388805</v>
      </c>
      <c r="CH9">
        <f>CG9+($CL9-$CG9)/(COLUMN($CL9)-COLUMN($CG9))</f>
        <v>87.986312110348564</v>
      </c>
      <c r="CI9">
        <f t="shared" ref="CI9:CK9" si="14">CH9+($CL9-$CG9)/(COLUMN($CL9)-COLUMN($CG9))</f>
        <v>87.885508892308323</v>
      </c>
      <c r="CJ9">
        <f t="shared" si="14"/>
        <v>87.784705674268082</v>
      </c>
      <c r="CK9">
        <f t="shared" si="14"/>
        <v>87.683902456227841</v>
      </c>
      <c r="CL9">
        <v>87.5830992381876</v>
      </c>
      <c r="CM9">
        <f>CL9+($CQ9-$CL9)/(COLUMN($CQ9)-COLUMN($CL9))</f>
        <v>87.489765390550076</v>
      </c>
      <c r="CN9">
        <f t="shared" ref="CN9:CP9" si="15">CM9+($CQ9-$CL9)/(COLUMN($CQ9)-COLUMN($CL9))</f>
        <v>87.396431542912552</v>
      </c>
      <c r="CO9">
        <f t="shared" si="15"/>
        <v>87.303097695275028</v>
      </c>
      <c r="CP9">
        <f t="shared" si="15"/>
        <v>87.209763847637504</v>
      </c>
      <c r="CQ9" s="35">
        <v>87.116429999999994</v>
      </c>
      <c r="CR9">
        <f>CQ9+($CV9-$CQ9)/(COLUMN($CV9)-COLUMN($CQ9))</f>
        <v>86.996608831636735</v>
      </c>
      <c r="CS9">
        <f t="shared" ref="CS9:CU9" si="16">CR9+($CV9-$CQ9)/(COLUMN($CV9)-COLUMN($CQ9))</f>
        <v>86.876787663273475</v>
      </c>
      <c r="CT9">
        <f t="shared" si="16"/>
        <v>86.756966494910216</v>
      </c>
      <c r="CU9">
        <f t="shared" si="16"/>
        <v>86.637145326546957</v>
      </c>
      <c r="CV9">
        <v>86.517324158183698</v>
      </c>
      <c r="CW9">
        <f>CV9+($DA9-$CV9)/(COLUMN($DA9)-COLUMN($CV9))</f>
        <v>86.407934635370012</v>
      </c>
      <c r="CX9">
        <f t="shared" ref="CX9:CZ9" si="17">CW9+($DA9-$CV9)/(COLUMN($DA9)-COLUMN($CV9))</f>
        <v>86.298545112556326</v>
      </c>
      <c r="CY9">
        <f t="shared" si="17"/>
        <v>86.18915558974264</v>
      </c>
      <c r="CZ9">
        <f t="shared" si="17"/>
        <v>86.079766066928954</v>
      </c>
      <c r="DA9">
        <v>85.970376544115297</v>
      </c>
      <c r="DB9">
        <f>DA9+($DF9-$DA9)/(COLUMN($DF9)-COLUMN($DA9))</f>
        <v>85.850297071858677</v>
      </c>
      <c r="DC9">
        <f t="shared" ref="DC9:DD9" si="18">DB9+($DF9-$DA9)/(COLUMN($DF9)-COLUMN($DA9))</f>
        <v>85.730217599602057</v>
      </c>
      <c r="DD9">
        <f t="shared" si="18"/>
        <v>85.610138127345436</v>
      </c>
      <c r="DE9">
        <f>DD9+($DF9-$DA9)/(COLUMN($DF9)-COLUMN($DA9))</f>
        <v>85.490058655088816</v>
      </c>
      <c r="DF9">
        <v>85.369979182832196</v>
      </c>
      <c r="DG9">
        <f>DF9+($DK9-$DF9)/(COLUMN($DK9)-COLUMN($DF9))</f>
        <v>85.283600956811341</v>
      </c>
      <c r="DH9">
        <f t="shared" ref="DH9:DJ9" si="19">DG9+($DK9-$DF9)/(COLUMN($DK9)-COLUMN($DF9))</f>
        <v>85.197222730790486</v>
      </c>
      <c r="DI9">
        <f t="shared" si="19"/>
        <v>85.110844504769631</v>
      </c>
      <c r="DJ9">
        <f t="shared" si="19"/>
        <v>85.024466278748775</v>
      </c>
      <c r="DK9">
        <v>84.938088052727906</v>
      </c>
    </row>
    <row r="10" spans="1:115" x14ac:dyDescent="0.2">
      <c r="A10" t="s">
        <v>17</v>
      </c>
      <c r="B10" t="s">
        <v>5</v>
      </c>
      <c r="C10" t="s">
        <v>6</v>
      </c>
      <c r="D10" t="s">
        <v>29</v>
      </c>
      <c r="E10">
        <v>32.8589297374956</v>
      </c>
      <c r="F10">
        <f t="shared" ref="F10:S10" si="20">E10+($T10-$E10)/(COLUMN($T10)-COLUMN($E10))</f>
        <v>33.273462221449556</v>
      </c>
      <c r="G10">
        <f t="shared" si="20"/>
        <v>33.687994705403511</v>
      </c>
      <c r="H10">
        <f t="shared" si="20"/>
        <v>34.102527189357467</v>
      </c>
      <c r="I10">
        <f t="shared" si="20"/>
        <v>34.517059673311422</v>
      </c>
      <c r="J10">
        <f t="shared" si="20"/>
        <v>34.931592157265378</v>
      </c>
      <c r="K10">
        <f t="shared" si="20"/>
        <v>35.346124641219333</v>
      </c>
      <c r="L10">
        <f t="shared" si="20"/>
        <v>35.760657125173289</v>
      </c>
      <c r="M10">
        <f t="shared" si="20"/>
        <v>36.175189609127244</v>
      </c>
      <c r="N10">
        <f t="shared" si="20"/>
        <v>36.5897220930812</v>
      </c>
      <c r="O10">
        <f t="shared" si="20"/>
        <v>37.004254577035155</v>
      </c>
      <c r="P10">
        <f t="shared" si="20"/>
        <v>37.418787060989111</v>
      </c>
      <c r="Q10">
        <f t="shared" si="20"/>
        <v>37.833319544943066</v>
      </c>
      <c r="R10">
        <f t="shared" si="20"/>
        <v>38.247852028897022</v>
      </c>
      <c r="S10">
        <f t="shared" si="20"/>
        <v>38.662384512850977</v>
      </c>
      <c r="T10">
        <v>39.076916996804897</v>
      </c>
      <c r="U10">
        <f t="shared" ref="U10:X10" si="21">T10+($Y10-$T10)/(COLUMN($Y10)-COLUMN($T10))</f>
        <v>46.142329605729358</v>
      </c>
      <c r="V10">
        <f t="shared" si="21"/>
        <v>53.20774221465382</v>
      </c>
      <c r="W10">
        <f t="shared" si="21"/>
        <v>60.273154823578281</v>
      </c>
      <c r="X10">
        <f t="shared" si="21"/>
        <v>67.338567432502742</v>
      </c>
      <c r="Y10">
        <v>74.403980041427204</v>
      </c>
      <c r="Z10">
        <f t="shared" ref="Z10:AC10" si="22">Y10+($AD10-$Y10)/(COLUMN($AD10)-COLUMN($Y10))</f>
        <v>74.632075227733765</v>
      </c>
      <c r="AA10">
        <f t="shared" si="22"/>
        <v>74.860170414040326</v>
      </c>
      <c r="AB10">
        <f t="shared" si="22"/>
        <v>75.088265600346887</v>
      </c>
      <c r="AC10">
        <f t="shared" si="22"/>
        <v>75.316360786653448</v>
      </c>
      <c r="AD10" s="37">
        <v>75.544455972959994</v>
      </c>
      <c r="AE10">
        <f t="shared" ref="AE10:AH10" si="23">AD10+($AI10-$AD10)/(COLUMN($AI10)-COLUMN($AD10))</f>
        <v>75.834930663445633</v>
      </c>
      <c r="AF10">
        <f t="shared" si="23"/>
        <v>76.125405353931271</v>
      </c>
      <c r="AG10">
        <f t="shared" si="23"/>
        <v>76.415880044416909</v>
      </c>
      <c r="AH10">
        <f t="shared" si="23"/>
        <v>76.706354734902547</v>
      </c>
      <c r="AI10">
        <v>76.996829425388199</v>
      </c>
      <c r="AJ10">
        <f t="shared" ref="AJ10:AM10" si="24">AI10+($AN10-$AI10)/(COLUMN($AN10)-COLUMN($AI10))</f>
        <v>77.386390072959401</v>
      </c>
      <c r="AK10">
        <f t="shared" si="24"/>
        <v>77.775950720530602</v>
      </c>
      <c r="AL10">
        <f t="shared" si="24"/>
        <v>78.165511368101804</v>
      </c>
      <c r="AM10">
        <f t="shared" si="24"/>
        <v>78.555072015673005</v>
      </c>
      <c r="AN10">
        <v>78.944632663244207</v>
      </c>
      <c r="AO10">
        <f t="shared" ref="AO10:AR10" si="25">AN10+($AS10-$AN10)/(COLUMN($AS10)-COLUMN($AN10))</f>
        <v>79.414861644161903</v>
      </c>
      <c r="AP10">
        <f t="shared" si="25"/>
        <v>79.885090625079599</v>
      </c>
      <c r="AQ10">
        <f t="shared" si="25"/>
        <v>80.355319605997295</v>
      </c>
      <c r="AR10">
        <f t="shared" si="25"/>
        <v>80.825548586914991</v>
      </c>
      <c r="AS10">
        <v>81.295777567832701</v>
      </c>
      <c r="AT10">
        <f t="shared" ref="AT10:AW10" si="26">AS10+($AX10-$AS10)/(COLUMN($AX10)-COLUMN($AS10))</f>
        <v>81.858566914208126</v>
      </c>
      <c r="AU10">
        <f t="shared" si="26"/>
        <v>82.421356260583551</v>
      </c>
      <c r="AV10">
        <f t="shared" si="26"/>
        <v>82.984145606958975</v>
      </c>
      <c r="AW10">
        <f t="shared" si="26"/>
        <v>83.5469349533344</v>
      </c>
      <c r="AX10">
        <v>84.109724299709796</v>
      </c>
      <c r="AY10">
        <f t="shared" ref="AY10:BB10" si="27">AX10+($BC10-$AX10)/(COLUMN($BC10)-COLUMN($AX10))</f>
        <v>84.47987989849301</v>
      </c>
      <c r="AZ10">
        <f t="shared" si="27"/>
        <v>84.850035497276224</v>
      </c>
      <c r="BA10">
        <f t="shared" si="27"/>
        <v>85.220191096059438</v>
      </c>
      <c r="BB10">
        <f t="shared" si="27"/>
        <v>85.590346694842651</v>
      </c>
      <c r="BC10">
        <v>85.960502293625893</v>
      </c>
      <c r="BD10">
        <f t="shared" ref="BD10:BG10" si="28">BC10+($BH10-$BC10)/(COLUMN($BH10)-COLUMN($BC10))</f>
        <v>86.224617028457033</v>
      </c>
      <c r="BE10">
        <f t="shared" si="28"/>
        <v>86.488731763288172</v>
      </c>
      <c r="BF10">
        <f t="shared" si="28"/>
        <v>86.752846498119311</v>
      </c>
      <c r="BG10">
        <f t="shared" si="28"/>
        <v>87.01696123295045</v>
      </c>
      <c r="BH10">
        <v>87.281075967781604</v>
      </c>
      <c r="BI10">
        <f t="shared" ref="BI10:BL10" si="29">BH10+($BM10-$BH10)/(COLUMN($BM10)-COLUMN($BH10))</f>
        <v>87.50444868646278</v>
      </c>
      <c r="BJ10">
        <f t="shared" si="29"/>
        <v>87.727821405143956</v>
      </c>
      <c r="BK10">
        <f t="shared" si="29"/>
        <v>87.951194123825132</v>
      </c>
      <c r="BL10">
        <f t="shared" si="29"/>
        <v>88.174566842506309</v>
      </c>
      <c r="BM10">
        <v>88.397939561187499</v>
      </c>
      <c r="BN10">
        <f t="shared" ref="BN10:BQ10" si="30">BM10+($BR10-$BM10)/(COLUMN($BR10)-COLUMN($BM10))</f>
        <v>88.576878152666083</v>
      </c>
      <c r="BO10">
        <f t="shared" si="30"/>
        <v>88.755816744144667</v>
      </c>
      <c r="BP10">
        <f t="shared" si="30"/>
        <v>88.934755335623251</v>
      </c>
      <c r="BQ10">
        <f t="shared" si="30"/>
        <v>89.113693927101835</v>
      </c>
      <c r="BR10">
        <v>89.292632518580405</v>
      </c>
      <c r="BS10">
        <f t="shared" ref="BS10:BV10" si="31">BR10+($BW10-$BR10)/(COLUMN($BW10)-COLUMN($BR10))</f>
        <v>89.406358125304678</v>
      </c>
      <c r="BT10">
        <f t="shared" si="31"/>
        <v>89.520083732028951</v>
      </c>
      <c r="BU10">
        <f t="shared" si="31"/>
        <v>89.633809338753224</v>
      </c>
      <c r="BV10">
        <f t="shared" si="31"/>
        <v>89.747534945477497</v>
      </c>
      <c r="BW10">
        <v>89.861260552201799</v>
      </c>
      <c r="BX10">
        <f t="shared" ref="BX10:CA10" si="32">BW10+($CB10-$BW10)/(COLUMN($CB10)-COLUMN($BW10))</f>
        <v>89.934716389538622</v>
      </c>
      <c r="BY10">
        <f t="shared" si="32"/>
        <v>90.008172226875445</v>
      </c>
      <c r="BZ10">
        <f t="shared" si="32"/>
        <v>90.081628064212268</v>
      </c>
      <c r="CA10">
        <f t="shared" si="32"/>
        <v>90.155083901549091</v>
      </c>
      <c r="CB10">
        <v>90.2285397388859</v>
      </c>
      <c r="CC10">
        <f t="shared" ref="CC10:CF10" si="33">CB10+($CG10-$CB10)/(COLUMN($CG10)-COLUMN($CB10))</f>
        <v>90.257733175115604</v>
      </c>
      <c r="CD10">
        <f t="shared" si="33"/>
        <v>90.286926611345308</v>
      </c>
      <c r="CE10">
        <f t="shared" si="33"/>
        <v>90.316120047575012</v>
      </c>
      <c r="CF10">
        <f t="shared" si="33"/>
        <v>90.345313483804716</v>
      </c>
      <c r="CG10">
        <v>90.374506920034406</v>
      </c>
      <c r="CH10">
        <f t="shared" ref="CH10:CK10" si="34">CG10+($CL10-$CG10)/(COLUMN($CL10)-COLUMN($CG10))</f>
        <v>90.344154332660281</v>
      </c>
      <c r="CI10">
        <f t="shared" si="34"/>
        <v>90.313801745286156</v>
      </c>
      <c r="CJ10">
        <f t="shared" si="34"/>
        <v>90.283449157912031</v>
      </c>
      <c r="CK10">
        <f t="shared" si="34"/>
        <v>90.253096570537906</v>
      </c>
      <c r="CL10">
        <v>90.222743983163795</v>
      </c>
      <c r="CM10">
        <f t="shared" ref="CM10:CP10" si="35">CL10+($CQ10-$CL10)/(COLUMN($CQ10)-COLUMN($CL10))</f>
        <v>90.156415186531035</v>
      </c>
      <c r="CN10">
        <f t="shared" si="35"/>
        <v>90.090086389898275</v>
      </c>
      <c r="CO10">
        <f t="shared" si="35"/>
        <v>90.023757593265515</v>
      </c>
      <c r="CP10">
        <f t="shared" si="35"/>
        <v>89.957428796632755</v>
      </c>
      <c r="CQ10" s="35">
        <v>89.891099999999994</v>
      </c>
      <c r="CR10">
        <f t="shared" ref="CR10:CU10" si="36">CQ10+($CV10-$CQ10)/(COLUMN($CV10)-COLUMN($CQ10))</f>
        <v>89.757625484554694</v>
      </c>
      <c r="CS10">
        <f t="shared" si="36"/>
        <v>89.624150969109394</v>
      </c>
      <c r="CT10">
        <f t="shared" si="36"/>
        <v>89.490676453664094</v>
      </c>
      <c r="CU10">
        <f t="shared" si="36"/>
        <v>89.357201938218793</v>
      </c>
      <c r="CV10">
        <v>89.223727422773507</v>
      </c>
      <c r="CW10">
        <f t="shared" ref="CW10:CZ10" si="37">CV10+($DA10-$CV10)/(COLUMN($DA10)-COLUMN($CV10))</f>
        <v>89.226260382681659</v>
      </c>
      <c r="CX10">
        <f t="shared" si="37"/>
        <v>89.22879334258981</v>
      </c>
      <c r="CY10">
        <f t="shared" si="37"/>
        <v>89.231326302497962</v>
      </c>
      <c r="CZ10">
        <f t="shared" si="37"/>
        <v>89.233859262406114</v>
      </c>
      <c r="DA10">
        <v>89.236392222314294</v>
      </c>
      <c r="DB10">
        <f t="shared" ref="DB10:DE10" si="38">DA10+($DF10-$DA10)/(COLUMN($DF10)-COLUMN($DA10))</f>
        <v>89.740236586420039</v>
      </c>
      <c r="DC10">
        <f t="shared" si="38"/>
        <v>90.244080950525785</v>
      </c>
      <c r="DD10">
        <f t="shared" si="38"/>
        <v>90.74792531463153</v>
      </c>
      <c r="DE10">
        <f t="shared" si="38"/>
        <v>91.251769678737276</v>
      </c>
      <c r="DF10">
        <v>91.755614042843007</v>
      </c>
      <c r="DG10">
        <f t="shared" ref="DG10:DJ10" si="39">DF10+($DK10-$DF10)/(COLUMN($DK10)-COLUMN($DF10))</f>
        <v>121.18856524421041</v>
      </c>
      <c r="DH10">
        <f t="shared" si="39"/>
        <v>150.62151644557781</v>
      </c>
      <c r="DI10">
        <f t="shared" si="39"/>
        <v>180.0544676469452</v>
      </c>
      <c r="DJ10">
        <f t="shared" si="39"/>
        <v>209.48741884831259</v>
      </c>
      <c r="DK10">
        <v>238.92037004968</v>
      </c>
    </row>
    <row r="11" spans="1:115" x14ac:dyDescent="0.2">
      <c r="A11" t="s">
        <v>19</v>
      </c>
      <c r="B11" t="s">
        <v>5</v>
      </c>
      <c r="C11" t="s">
        <v>6</v>
      </c>
      <c r="D11" t="s">
        <v>29</v>
      </c>
      <c r="E11">
        <v>32.8589297374956</v>
      </c>
      <c r="F11">
        <f t="shared" ref="F11:S11" si="40">E11+($T11-$E11)/(COLUMN($T11)-COLUMN($E11))</f>
        <v>33.273462221449556</v>
      </c>
      <c r="G11">
        <f t="shared" si="40"/>
        <v>33.687994705403511</v>
      </c>
      <c r="H11">
        <f t="shared" si="40"/>
        <v>34.102527189357467</v>
      </c>
      <c r="I11">
        <f t="shared" si="40"/>
        <v>34.517059673311422</v>
      </c>
      <c r="J11">
        <f t="shared" si="40"/>
        <v>34.931592157265378</v>
      </c>
      <c r="K11">
        <f t="shared" si="40"/>
        <v>35.346124641219333</v>
      </c>
      <c r="L11">
        <f t="shared" si="40"/>
        <v>35.760657125173289</v>
      </c>
      <c r="M11">
        <f t="shared" si="40"/>
        <v>36.175189609127244</v>
      </c>
      <c r="N11">
        <f t="shared" si="40"/>
        <v>36.5897220930812</v>
      </c>
      <c r="O11">
        <f t="shared" si="40"/>
        <v>37.004254577035155</v>
      </c>
      <c r="P11">
        <f t="shared" si="40"/>
        <v>37.418787060989111</v>
      </c>
      <c r="Q11">
        <f t="shared" si="40"/>
        <v>37.833319544943066</v>
      </c>
      <c r="R11">
        <f t="shared" si="40"/>
        <v>38.247852028897022</v>
      </c>
      <c r="S11">
        <f t="shared" si="40"/>
        <v>38.662384512850977</v>
      </c>
      <c r="T11">
        <v>39.076916996804897</v>
      </c>
      <c r="U11">
        <f t="shared" ref="U11:X11" si="41">T11+($Y11-$T11)/(COLUMN($Y11)-COLUMN($T11))</f>
        <v>46.142329605729358</v>
      </c>
      <c r="V11">
        <f t="shared" si="41"/>
        <v>53.20774221465382</v>
      </c>
      <c r="W11">
        <f t="shared" si="41"/>
        <v>60.273154823578281</v>
      </c>
      <c r="X11">
        <f t="shared" si="41"/>
        <v>67.338567432502742</v>
      </c>
      <c r="Y11">
        <v>74.403980041427204</v>
      </c>
      <c r="Z11">
        <f t="shared" ref="Z11:AC11" si="42">Y11+($AD11-$Y11)/(COLUMN($AD11)-COLUMN($Y11))</f>
        <v>74.632075227733765</v>
      </c>
      <c r="AA11">
        <f t="shared" si="42"/>
        <v>74.860170414040326</v>
      </c>
      <c r="AB11">
        <f t="shared" si="42"/>
        <v>75.088265600346887</v>
      </c>
      <c r="AC11">
        <f t="shared" si="42"/>
        <v>75.316360786653448</v>
      </c>
      <c r="AD11" s="37">
        <v>75.544455972959994</v>
      </c>
      <c r="AE11">
        <f t="shared" ref="AE11:AH11" si="43">AD11+($AI11-$AD11)/(COLUMN($AI11)-COLUMN($AD11))</f>
        <v>75.834930663445633</v>
      </c>
      <c r="AF11">
        <f t="shared" si="43"/>
        <v>76.125405353931271</v>
      </c>
      <c r="AG11">
        <f t="shared" si="43"/>
        <v>76.415880044416909</v>
      </c>
      <c r="AH11">
        <f t="shared" si="43"/>
        <v>76.706354734902547</v>
      </c>
      <c r="AI11">
        <v>76.996829425388199</v>
      </c>
      <c r="AJ11">
        <f t="shared" ref="AJ11:AM11" si="44">AI11+($AN11-$AI11)/(COLUMN($AN11)-COLUMN($AI11))</f>
        <v>77.386390072959401</v>
      </c>
      <c r="AK11">
        <f t="shared" si="44"/>
        <v>77.775950720530602</v>
      </c>
      <c r="AL11">
        <f t="shared" si="44"/>
        <v>78.165511368101804</v>
      </c>
      <c r="AM11">
        <f t="shared" si="44"/>
        <v>78.555072015673005</v>
      </c>
      <c r="AN11">
        <v>78.944632663244207</v>
      </c>
      <c r="AO11">
        <f t="shared" ref="AO11:AR11" si="45">AN11+($AS11-$AN11)/(COLUMN($AS11)-COLUMN($AN11))</f>
        <v>79.414861644161903</v>
      </c>
      <c r="AP11">
        <f t="shared" si="45"/>
        <v>79.885090625079599</v>
      </c>
      <c r="AQ11">
        <f t="shared" si="45"/>
        <v>80.355319605997295</v>
      </c>
      <c r="AR11">
        <f t="shared" si="45"/>
        <v>80.825548586914991</v>
      </c>
      <c r="AS11">
        <v>81.295777567832701</v>
      </c>
      <c r="AT11">
        <f t="shared" ref="AT11:AW11" si="46">AS11+($AX11-$AS11)/(COLUMN($AX11)-COLUMN($AS11))</f>
        <v>81.803142316895546</v>
      </c>
      <c r="AU11">
        <f t="shared" si="46"/>
        <v>82.31050706595839</v>
      </c>
      <c r="AV11">
        <f t="shared" si="46"/>
        <v>82.817871815021235</v>
      </c>
      <c r="AW11">
        <f t="shared" si="46"/>
        <v>83.325236564084079</v>
      </c>
      <c r="AX11">
        <v>83.832601313146895</v>
      </c>
      <c r="AY11">
        <f t="shared" ref="AY11:BB11" si="47">AX11+($BC11-$AX11)/(COLUMN($BC11)-COLUMN($AX11))</f>
        <v>84.181462876091956</v>
      </c>
      <c r="AZ11">
        <f t="shared" si="47"/>
        <v>84.530324439037017</v>
      </c>
      <c r="BA11">
        <f t="shared" si="47"/>
        <v>84.879186001982077</v>
      </c>
      <c r="BB11">
        <f t="shared" si="47"/>
        <v>85.228047564927138</v>
      </c>
      <c r="BC11">
        <v>85.576909127872199</v>
      </c>
      <c r="BD11">
        <f t="shared" ref="BD11:BG11" si="48">BC11+($BH11-$BC11)/(COLUMN($BH11)-COLUMN($BC11))</f>
        <v>85.860471843015219</v>
      </c>
      <c r="BE11">
        <f t="shared" si="48"/>
        <v>86.144034558158239</v>
      </c>
      <c r="BF11">
        <f t="shared" si="48"/>
        <v>86.427597273301259</v>
      </c>
      <c r="BG11">
        <f t="shared" si="48"/>
        <v>86.71115998844428</v>
      </c>
      <c r="BH11">
        <v>86.9947227035873</v>
      </c>
      <c r="BI11">
        <f t="shared" ref="BI11:BL11" si="49">BH11+($BM11-$BH11)/(COLUMN($BM11)-COLUMN($BH11))</f>
        <v>87.25463014907946</v>
      </c>
      <c r="BJ11">
        <f t="shared" si="49"/>
        <v>87.514537594571621</v>
      </c>
      <c r="BK11">
        <f t="shared" si="49"/>
        <v>87.774445040063782</v>
      </c>
      <c r="BL11">
        <f t="shared" si="49"/>
        <v>88.034352485555942</v>
      </c>
      <c r="BM11">
        <v>88.294259931048103</v>
      </c>
      <c r="BN11">
        <f t="shared" ref="BN11:BQ11" si="50">BM11+($BR11-$BM11)/(COLUMN($BR11)-COLUMN($BM11))</f>
        <v>88.519564568303309</v>
      </c>
      <c r="BO11">
        <f t="shared" si="50"/>
        <v>88.744869205558516</v>
      </c>
      <c r="BP11">
        <f t="shared" si="50"/>
        <v>88.970173842813722</v>
      </c>
      <c r="BQ11">
        <f t="shared" si="50"/>
        <v>89.195478480068928</v>
      </c>
      <c r="BR11">
        <v>89.420783117324106</v>
      </c>
      <c r="BS11">
        <f t="shared" ref="BS11:BV11" si="51">BR11+($BW11-$BR11)/(COLUMN($BW11)-COLUMN($BR11))</f>
        <v>89.621874375118168</v>
      </c>
      <c r="BT11">
        <f t="shared" si="51"/>
        <v>89.822965632912229</v>
      </c>
      <c r="BU11">
        <f t="shared" si="51"/>
        <v>90.024056890706291</v>
      </c>
      <c r="BV11">
        <f t="shared" si="51"/>
        <v>90.225148148500352</v>
      </c>
      <c r="BW11">
        <v>90.4262394062944</v>
      </c>
      <c r="BX11">
        <f t="shared" ref="BX11:CA11" si="52">BW11+($CB11-$BW11)/(COLUMN($CB11)-COLUMN($BW11))</f>
        <v>90.635874037338056</v>
      </c>
      <c r="BY11">
        <f t="shared" si="52"/>
        <v>90.845508668381711</v>
      </c>
      <c r="BZ11">
        <f t="shared" si="52"/>
        <v>91.055143299425367</v>
      </c>
      <c r="CA11">
        <f t="shared" si="52"/>
        <v>91.264777930469023</v>
      </c>
      <c r="CB11">
        <v>91.474412561512693</v>
      </c>
      <c r="CC11">
        <f t="shared" ref="CC11:CF11" si="53">CB11+($CG11-$CB11)/(COLUMN($CG11)-COLUMN($CB11))</f>
        <v>91.668806501583475</v>
      </c>
      <c r="CD11">
        <f t="shared" si="53"/>
        <v>91.863200441654257</v>
      </c>
      <c r="CE11">
        <f t="shared" si="53"/>
        <v>92.057594381725039</v>
      </c>
      <c r="CF11">
        <f t="shared" si="53"/>
        <v>92.251988321795821</v>
      </c>
      <c r="CG11">
        <v>92.446382261866603</v>
      </c>
      <c r="CH11">
        <f t="shared" ref="CH11:CK11" si="54">CG11+($CL11-$CG11)/(COLUMN($CL11)-COLUMN($CG11))</f>
        <v>92.624419291343983</v>
      </c>
      <c r="CI11">
        <f t="shared" si="54"/>
        <v>92.802456320821364</v>
      </c>
      <c r="CJ11">
        <f t="shared" si="54"/>
        <v>92.980493350298744</v>
      </c>
      <c r="CK11">
        <f t="shared" si="54"/>
        <v>93.158530379776124</v>
      </c>
      <c r="CL11">
        <v>93.336567409253504</v>
      </c>
      <c r="CM11">
        <f t="shared" ref="CM11:CP11" si="55">CL11+($CQ11-$CL11)/(COLUMN($CQ11)-COLUMN($CL11))</f>
        <v>94.119079927402808</v>
      </c>
      <c r="CN11">
        <f t="shared" si="55"/>
        <v>94.901592445552112</v>
      </c>
      <c r="CO11">
        <f t="shared" si="55"/>
        <v>95.684104963701415</v>
      </c>
      <c r="CP11">
        <f t="shared" si="55"/>
        <v>96.466617481850719</v>
      </c>
      <c r="CQ11" s="35">
        <v>97.249129999999994</v>
      </c>
      <c r="CR11">
        <f t="shared" ref="CR11:CU11" si="56">CQ11+($CV11-$CQ11)/(COLUMN($CV11)-COLUMN($CQ11))</f>
        <v>101.1450373637576</v>
      </c>
      <c r="CS11">
        <f t="shared" si="56"/>
        <v>105.0409447275152</v>
      </c>
      <c r="CT11">
        <f t="shared" si="56"/>
        <v>108.9368520912728</v>
      </c>
      <c r="CU11">
        <f t="shared" si="56"/>
        <v>112.8327594550304</v>
      </c>
      <c r="CV11">
        <v>116.728666818788</v>
      </c>
      <c r="CW11">
        <f t="shared" ref="CW11:CZ11" si="57">CV11+($DA11-$CV11)/(COLUMN($DA11)-COLUMN($CV11))</f>
        <v>116.2295878538314</v>
      </c>
      <c r="CX11">
        <f t="shared" si="57"/>
        <v>115.73050888887481</v>
      </c>
      <c r="CY11">
        <f t="shared" si="57"/>
        <v>115.23142992391821</v>
      </c>
      <c r="CZ11">
        <f t="shared" si="57"/>
        <v>114.73235095896162</v>
      </c>
      <c r="DA11">
        <v>114.23327199400499</v>
      </c>
      <c r="DB11">
        <f t="shared" ref="DB11:DE11" si="58">DA11+($DF11-$DA11)/(COLUMN($DF11)-COLUMN($DA11))</f>
        <v>115.1870387282392</v>
      </c>
      <c r="DC11">
        <f t="shared" si="58"/>
        <v>116.14080546247341</v>
      </c>
      <c r="DD11">
        <f t="shared" si="58"/>
        <v>117.09457219670762</v>
      </c>
      <c r="DE11">
        <f t="shared" si="58"/>
        <v>118.04833893094182</v>
      </c>
      <c r="DF11">
        <v>119.002105665176</v>
      </c>
      <c r="DG11">
        <f t="shared" ref="DG11:DJ11" si="59">DF11+($DK11-$DF11)/(COLUMN($DK11)-COLUMN($DF11))</f>
        <v>119.9222999477462</v>
      </c>
      <c r="DH11">
        <f t="shared" si="59"/>
        <v>120.84249423031639</v>
      </c>
      <c r="DI11">
        <f t="shared" si="59"/>
        <v>121.76268851288658</v>
      </c>
      <c r="DJ11">
        <f t="shared" si="59"/>
        <v>122.68288279545678</v>
      </c>
      <c r="DK11">
        <v>123.603077078027</v>
      </c>
    </row>
    <row r="12" spans="1:115" x14ac:dyDescent="0.2">
      <c r="A12" t="s">
        <v>20</v>
      </c>
      <c r="B12" t="s">
        <v>5</v>
      </c>
      <c r="C12" t="s">
        <v>6</v>
      </c>
      <c r="D12" t="s">
        <v>29</v>
      </c>
      <c r="E12">
        <v>32.8589297374956</v>
      </c>
      <c r="F12">
        <f t="shared" ref="F12:S12" si="60">E12+($T12-$E12)/(COLUMN($T12)-COLUMN($E12))</f>
        <v>33.273462221449556</v>
      </c>
      <c r="G12">
        <f t="shared" si="60"/>
        <v>33.687994705403511</v>
      </c>
      <c r="H12">
        <f t="shared" si="60"/>
        <v>34.102527189357467</v>
      </c>
      <c r="I12">
        <f t="shared" si="60"/>
        <v>34.517059673311422</v>
      </c>
      <c r="J12">
        <f t="shared" si="60"/>
        <v>34.931592157265378</v>
      </c>
      <c r="K12">
        <f t="shared" si="60"/>
        <v>35.346124641219333</v>
      </c>
      <c r="L12">
        <f t="shared" si="60"/>
        <v>35.760657125173289</v>
      </c>
      <c r="M12">
        <f t="shared" si="60"/>
        <v>36.175189609127244</v>
      </c>
      <c r="N12">
        <f t="shared" si="60"/>
        <v>36.5897220930812</v>
      </c>
      <c r="O12">
        <f t="shared" si="60"/>
        <v>37.004254577035155</v>
      </c>
      <c r="P12">
        <f t="shared" si="60"/>
        <v>37.418787060989111</v>
      </c>
      <c r="Q12">
        <f t="shared" si="60"/>
        <v>37.833319544943066</v>
      </c>
      <c r="R12">
        <f t="shared" si="60"/>
        <v>38.247852028897022</v>
      </c>
      <c r="S12">
        <f t="shared" si="60"/>
        <v>38.662384512850977</v>
      </c>
      <c r="T12">
        <v>39.076916996804897</v>
      </c>
      <c r="U12">
        <f t="shared" ref="U12:X12" si="61">T12+($Y12-$T12)/(COLUMN($Y12)-COLUMN($T12))</f>
        <v>46.142329605729358</v>
      </c>
      <c r="V12">
        <f t="shared" si="61"/>
        <v>53.20774221465382</v>
      </c>
      <c r="W12">
        <f t="shared" si="61"/>
        <v>60.273154823578281</v>
      </c>
      <c r="X12">
        <f t="shared" si="61"/>
        <v>67.338567432502742</v>
      </c>
      <c r="Y12">
        <v>74.403980041427204</v>
      </c>
      <c r="Z12">
        <f t="shared" ref="Z12:AC12" si="62">Y12+($AD12-$Y12)/(COLUMN($AD12)-COLUMN($Y12))</f>
        <v>74.632075227733765</v>
      </c>
      <c r="AA12">
        <f t="shared" si="62"/>
        <v>74.860170414040326</v>
      </c>
      <c r="AB12">
        <f t="shared" si="62"/>
        <v>75.088265600346887</v>
      </c>
      <c r="AC12">
        <f t="shared" si="62"/>
        <v>75.316360786653448</v>
      </c>
      <c r="AD12" s="37">
        <v>75.544455972959994</v>
      </c>
      <c r="AE12">
        <f t="shared" ref="AE12:AH12" si="63">AD12+($AI12-$AD12)/(COLUMN($AI12)-COLUMN($AD12))</f>
        <v>75.834930663445633</v>
      </c>
      <c r="AF12">
        <f t="shared" si="63"/>
        <v>76.125405353931271</v>
      </c>
      <c r="AG12">
        <f t="shared" si="63"/>
        <v>76.415880044416909</v>
      </c>
      <c r="AH12">
        <f t="shared" si="63"/>
        <v>76.706354734902547</v>
      </c>
      <c r="AI12">
        <v>76.996829425388199</v>
      </c>
      <c r="AJ12">
        <f t="shared" ref="AJ12:AM12" si="64">AI12+($AN12-$AI12)/(COLUMN($AN12)-COLUMN($AI12))</f>
        <v>77.386390072959401</v>
      </c>
      <c r="AK12">
        <f t="shared" si="64"/>
        <v>77.775950720530602</v>
      </c>
      <c r="AL12">
        <f t="shared" si="64"/>
        <v>78.165511368101804</v>
      </c>
      <c r="AM12">
        <f t="shared" si="64"/>
        <v>78.555072015673005</v>
      </c>
      <c r="AN12">
        <v>78.944632663244207</v>
      </c>
      <c r="AO12">
        <f t="shared" ref="AO12:AR12" si="65">AN12+($AS12-$AN12)/(COLUMN($AS12)-COLUMN($AN12))</f>
        <v>79.414861644161903</v>
      </c>
      <c r="AP12">
        <f t="shared" si="65"/>
        <v>79.885090625079599</v>
      </c>
      <c r="AQ12">
        <f t="shared" si="65"/>
        <v>80.355319605997295</v>
      </c>
      <c r="AR12">
        <f t="shared" si="65"/>
        <v>80.825548586914991</v>
      </c>
      <c r="AS12">
        <v>81.295777567832701</v>
      </c>
      <c r="AT12">
        <f t="shared" ref="AT12:AW12" si="66">AS12+($AX12-$AS12)/(COLUMN($AX12)-COLUMN($AS12))</f>
        <v>81.766350000941344</v>
      </c>
      <c r="AU12">
        <f t="shared" si="66"/>
        <v>82.236922434049987</v>
      </c>
      <c r="AV12">
        <f t="shared" si="66"/>
        <v>82.70749486715863</v>
      </c>
      <c r="AW12">
        <f t="shared" si="66"/>
        <v>83.178067300267273</v>
      </c>
      <c r="AX12">
        <v>83.648639733375902</v>
      </c>
      <c r="AY12">
        <f t="shared" ref="AY12:BB12" si="67">AX12+($BC12-$AX12)/(COLUMN($BC12)-COLUMN($AX12))</f>
        <v>83.959077582459784</v>
      </c>
      <c r="AZ12">
        <f t="shared" si="67"/>
        <v>84.269515431543667</v>
      </c>
      <c r="BA12">
        <f t="shared" si="67"/>
        <v>84.579953280627549</v>
      </c>
      <c r="BB12">
        <f t="shared" si="67"/>
        <v>84.890391129711432</v>
      </c>
      <c r="BC12">
        <v>85.2008289787953</v>
      </c>
      <c r="BD12">
        <f t="shared" ref="BD12:BG12" si="68">BC12+($BH12-$BC12)/(COLUMN($BH12)-COLUMN($BC12))</f>
        <v>85.457087244758753</v>
      </c>
      <c r="BE12">
        <f t="shared" si="68"/>
        <v>85.713345510722206</v>
      </c>
      <c r="BF12">
        <f t="shared" si="68"/>
        <v>85.969603776685659</v>
      </c>
      <c r="BG12">
        <f t="shared" si="68"/>
        <v>86.225862042649112</v>
      </c>
      <c r="BH12">
        <v>86.482120308612593</v>
      </c>
      <c r="BI12">
        <f t="shared" ref="BI12:BL12" si="69">BH12+($BM12-$BH12)/(COLUMN($BM12)-COLUMN($BH12))</f>
        <v>86.716268839784433</v>
      </c>
      <c r="BJ12">
        <f t="shared" si="69"/>
        <v>86.950417370956274</v>
      </c>
      <c r="BK12">
        <f t="shared" si="69"/>
        <v>87.184565902128114</v>
      </c>
      <c r="BL12">
        <f t="shared" si="69"/>
        <v>87.418714433299954</v>
      </c>
      <c r="BM12">
        <v>87.652862964471794</v>
      </c>
      <c r="BN12">
        <f t="shared" ref="BN12:BQ12" si="70">BM12+($BR12-$BM12)/(COLUMN($BR12)-COLUMN($BM12))</f>
        <v>87.846183616445899</v>
      </c>
      <c r="BO12">
        <f t="shared" si="70"/>
        <v>88.039504268420004</v>
      </c>
      <c r="BP12">
        <f t="shared" si="70"/>
        <v>88.232824920394108</v>
      </c>
      <c r="BQ12">
        <f t="shared" si="70"/>
        <v>88.426145572368213</v>
      </c>
      <c r="BR12">
        <v>88.619466224342304</v>
      </c>
      <c r="BS12">
        <f t="shared" ref="BS12:BV12" si="71">BR12+($BW12-$BR12)/(COLUMN($BW12)-COLUMN($BR12))</f>
        <v>88.798276021249308</v>
      </c>
      <c r="BT12">
        <f t="shared" si="71"/>
        <v>88.977085818156311</v>
      </c>
      <c r="BU12">
        <f t="shared" si="71"/>
        <v>89.155895615063315</v>
      </c>
      <c r="BV12">
        <f t="shared" si="71"/>
        <v>89.334705411970319</v>
      </c>
      <c r="BW12">
        <v>89.513515208877294</v>
      </c>
      <c r="BX12">
        <f t="shared" ref="BX12:CA12" si="72">BW12+($CB12-$BW12)/(COLUMN($CB12)-COLUMN($BW12))</f>
        <v>89.689062209970373</v>
      </c>
      <c r="BY12">
        <f t="shared" si="72"/>
        <v>89.864609211063453</v>
      </c>
      <c r="BZ12">
        <f t="shared" si="72"/>
        <v>90.040156212156532</v>
      </c>
      <c r="CA12">
        <f t="shared" si="72"/>
        <v>90.215703213249611</v>
      </c>
      <c r="CB12">
        <v>90.391250214342705</v>
      </c>
      <c r="CC12">
        <f t="shared" ref="CC12:CF12" si="73">CB12+($CG12-$CB12)/(COLUMN($CG12)-COLUMN($CB12))</f>
        <v>90.56671135238804</v>
      </c>
      <c r="CD12">
        <f t="shared" si="73"/>
        <v>90.742172490433376</v>
      </c>
      <c r="CE12">
        <f t="shared" si="73"/>
        <v>90.917633628478711</v>
      </c>
      <c r="CF12">
        <f t="shared" si="73"/>
        <v>91.093094766524047</v>
      </c>
      <c r="CG12">
        <v>91.268555904569396</v>
      </c>
      <c r="CH12">
        <f t="shared" ref="CH12:CK12" si="74">CG12+($CL12-$CG12)/(COLUMN($CL12)-COLUMN($CG12))</f>
        <v>91.500729585643342</v>
      </c>
      <c r="CI12">
        <f t="shared" si="74"/>
        <v>91.732903266717287</v>
      </c>
      <c r="CJ12">
        <f t="shared" si="74"/>
        <v>91.965076947791232</v>
      </c>
      <c r="CK12">
        <f t="shared" si="74"/>
        <v>92.197250628865177</v>
      </c>
      <c r="CL12">
        <v>92.429424309939094</v>
      </c>
      <c r="CM12">
        <f t="shared" ref="CM12:CP12" si="75">CL12+($CQ12-$CL12)/(COLUMN($CQ12)-COLUMN($CL12))</f>
        <v>94.217139447951268</v>
      </c>
      <c r="CN12">
        <f t="shared" si="75"/>
        <v>96.004854585963443</v>
      </c>
      <c r="CO12">
        <f t="shared" si="75"/>
        <v>97.792569723975618</v>
      </c>
      <c r="CP12">
        <f t="shared" si="75"/>
        <v>99.580284861987792</v>
      </c>
      <c r="CQ12" s="35">
        <v>101.36799999999999</v>
      </c>
      <c r="CR12">
        <f t="shared" ref="CR12:CU12" si="76">CQ12+($CV12-$CQ12)/(COLUMN($CV12)-COLUMN($CQ12))</f>
        <v>101.208248247033</v>
      </c>
      <c r="CS12">
        <f t="shared" si="76"/>
        <v>101.048496494066</v>
      </c>
      <c r="CT12">
        <f t="shared" si="76"/>
        <v>100.888744741099</v>
      </c>
      <c r="CU12">
        <f t="shared" si="76"/>
        <v>100.72899298813201</v>
      </c>
      <c r="CV12">
        <v>100.56924123516499</v>
      </c>
      <c r="CW12">
        <f t="shared" ref="CW12:CZ12" si="77">CV12+($DA12-$CV12)/(COLUMN($DA12)-COLUMN($CV12))</f>
        <v>101.31122676216219</v>
      </c>
      <c r="CX12">
        <f t="shared" si="77"/>
        <v>102.05321228915939</v>
      </c>
      <c r="CY12">
        <f t="shared" si="77"/>
        <v>102.79519781615659</v>
      </c>
      <c r="CZ12">
        <f t="shared" si="77"/>
        <v>103.53718334315379</v>
      </c>
      <c r="DA12">
        <v>104.279168870151</v>
      </c>
      <c r="DB12">
        <f t="shared" ref="DB12:DE12" si="78">DA12+($DF12-$DA12)/(COLUMN($DF12)-COLUMN($DA12))</f>
        <v>105.1280968231014</v>
      </c>
      <c r="DC12">
        <f t="shared" si="78"/>
        <v>105.97702477605181</v>
      </c>
      <c r="DD12">
        <f t="shared" si="78"/>
        <v>106.82595272900221</v>
      </c>
      <c r="DE12">
        <f t="shared" si="78"/>
        <v>107.67488068195262</v>
      </c>
      <c r="DF12">
        <v>108.52380863490301</v>
      </c>
      <c r="DG12">
        <f t="shared" ref="DG12:DJ12" si="79">DF12+($DK12-$DF12)/(COLUMN($DK12)-COLUMN($DF12))</f>
        <v>109.33306785980021</v>
      </c>
      <c r="DH12">
        <f t="shared" si="79"/>
        <v>110.14232708469741</v>
      </c>
      <c r="DI12">
        <f t="shared" si="79"/>
        <v>110.95158630959462</v>
      </c>
      <c r="DJ12">
        <f t="shared" si="79"/>
        <v>111.76084553449182</v>
      </c>
      <c r="DK12">
        <v>112.570104759389</v>
      </c>
    </row>
    <row r="13" spans="1:115" x14ac:dyDescent="0.2">
      <c r="A13" t="s">
        <v>21</v>
      </c>
      <c r="B13" t="s">
        <v>5</v>
      </c>
      <c r="C13" t="s">
        <v>6</v>
      </c>
      <c r="D13" t="s">
        <v>29</v>
      </c>
      <c r="E13">
        <v>32.8589297374956</v>
      </c>
      <c r="F13">
        <f t="shared" ref="F13:S13" si="80">E13+($T13-$E13)/(COLUMN($T13)-COLUMN($E13))</f>
        <v>33.273462221449556</v>
      </c>
      <c r="G13">
        <f t="shared" si="80"/>
        <v>33.687994705403511</v>
      </c>
      <c r="H13">
        <f t="shared" si="80"/>
        <v>34.102527189357467</v>
      </c>
      <c r="I13">
        <f t="shared" si="80"/>
        <v>34.517059673311422</v>
      </c>
      <c r="J13">
        <f t="shared" si="80"/>
        <v>34.931592157265378</v>
      </c>
      <c r="K13">
        <f t="shared" si="80"/>
        <v>35.346124641219333</v>
      </c>
      <c r="L13">
        <f t="shared" si="80"/>
        <v>35.760657125173289</v>
      </c>
      <c r="M13">
        <f t="shared" si="80"/>
        <v>36.175189609127244</v>
      </c>
      <c r="N13">
        <f t="shared" si="80"/>
        <v>36.5897220930812</v>
      </c>
      <c r="O13">
        <f t="shared" si="80"/>
        <v>37.004254577035155</v>
      </c>
      <c r="P13">
        <f t="shared" si="80"/>
        <v>37.418787060989111</v>
      </c>
      <c r="Q13">
        <f t="shared" si="80"/>
        <v>37.833319544943066</v>
      </c>
      <c r="R13">
        <f t="shared" si="80"/>
        <v>38.247852028897022</v>
      </c>
      <c r="S13">
        <f t="shared" si="80"/>
        <v>38.662384512850977</v>
      </c>
      <c r="T13">
        <v>39.076916996804897</v>
      </c>
      <c r="U13">
        <f t="shared" ref="U13:X13" si="81">T13+($Y13-$T13)/(COLUMN($Y13)-COLUMN($T13))</f>
        <v>46.142329605729358</v>
      </c>
      <c r="V13">
        <f t="shared" si="81"/>
        <v>53.20774221465382</v>
      </c>
      <c r="W13">
        <f t="shared" si="81"/>
        <v>60.273154823578281</v>
      </c>
      <c r="X13">
        <f t="shared" si="81"/>
        <v>67.338567432502742</v>
      </c>
      <c r="Y13">
        <v>74.403980041427204</v>
      </c>
      <c r="Z13">
        <f t="shared" ref="Z13:AC13" si="82">Y13+($AD13-$Y13)/(COLUMN($AD13)-COLUMN($Y13))</f>
        <v>74.632075227733765</v>
      </c>
      <c r="AA13">
        <f t="shared" si="82"/>
        <v>74.860170414040326</v>
      </c>
      <c r="AB13">
        <f t="shared" si="82"/>
        <v>75.088265600346887</v>
      </c>
      <c r="AC13">
        <f t="shared" si="82"/>
        <v>75.316360786653448</v>
      </c>
      <c r="AD13" s="37">
        <v>75.544455972959994</v>
      </c>
      <c r="AE13">
        <f t="shared" ref="AE13:AH13" si="83">AD13+($AI13-$AD13)/(COLUMN($AI13)-COLUMN($AD13))</f>
        <v>75.834930663445633</v>
      </c>
      <c r="AF13">
        <f t="shared" si="83"/>
        <v>76.125405353931271</v>
      </c>
      <c r="AG13">
        <f t="shared" si="83"/>
        <v>76.415880044416909</v>
      </c>
      <c r="AH13">
        <f t="shared" si="83"/>
        <v>76.706354734902547</v>
      </c>
      <c r="AI13">
        <v>76.996829425388199</v>
      </c>
      <c r="AJ13">
        <f t="shared" ref="AJ13:AM13" si="84">AI13+($AN13-$AI13)/(COLUMN($AN13)-COLUMN($AI13))</f>
        <v>77.386390072959401</v>
      </c>
      <c r="AK13">
        <f t="shared" si="84"/>
        <v>77.775950720530602</v>
      </c>
      <c r="AL13">
        <f t="shared" si="84"/>
        <v>78.165511368101804</v>
      </c>
      <c r="AM13">
        <f t="shared" si="84"/>
        <v>78.555072015673005</v>
      </c>
      <c r="AN13">
        <v>78.944632663244207</v>
      </c>
      <c r="AO13">
        <f t="shared" ref="AO13:AR13" si="85">AN13+($AS13-$AN13)/(COLUMN($AS13)-COLUMN($AN13))</f>
        <v>79.414861644161903</v>
      </c>
      <c r="AP13">
        <f t="shared" si="85"/>
        <v>79.885090625079599</v>
      </c>
      <c r="AQ13">
        <f t="shared" si="85"/>
        <v>80.355319605997295</v>
      </c>
      <c r="AR13">
        <f t="shared" si="85"/>
        <v>80.825548586914991</v>
      </c>
      <c r="AS13">
        <v>81.295777567832701</v>
      </c>
      <c r="AT13">
        <f t="shared" ref="AT13:AW13" si="86">AS13+($AX13-$AS13)/(COLUMN($AX13)-COLUMN($AS13))</f>
        <v>81.755402462355178</v>
      </c>
      <c r="AU13">
        <f t="shared" si="86"/>
        <v>82.215027356877656</v>
      </c>
      <c r="AV13">
        <f t="shared" si="86"/>
        <v>82.674652251400133</v>
      </c>
      <c r="AW13">
        <f t="shared" si="86"/>
        <v>83.13427714592261</v>
      </c>
      <c r="AX13">
        <v>83.593902040445101</v>
      </c>
      <c r="AY13">
        <f t="shared" ref="AY13:BB13" si="87">AX13+($BC13-$AX13)/(COLUMN($BC13)-COLUMN($AX13))</f>
        <v>83.891675089988155</v>
      </c>
      <c r="AZ13">
        <f t="shared" si="87"/>
        <v>84.189448139531208</v>
      </c>
      <c r="BA13">
        <f t="shared" si="87"/>
        <v>84.487221189074262</v>
      </c>
      <c r="BB13">
        <f t="shared" si="87"/>
        <v>84.784994238617315</v>
      </c>
      <c r="BC13">
        <v>85.082767288160397</v>
      </c>
      <c r="BD13">
        <f t="shared" ref="BD13:BG13" si="88">BC13+($BH13-$BC13)/(COLUMN($BH13)-COLUMN($BC13))</f>
        <v>85.326146096963697</v>
      </c>
      <c r="BE13">
        <f t="shared" si="88"/>
        <v>85.569524905766997</v>
      </c>
      <c r="BF13">
        <f t="shared" si="88"/>
        <v>85.812903714570297</v>
      </c>
      <c r="BG13">
        <f t="shared" si="88"/>
        <v>86.056282523373596</v>
      </c>
      <c r="BH13">
        <v>86.299661332176896</v>
      </c>
      <c r="BI13">
        <f t="shared" ref="BI13:BL13" si="89">BH13+($BM13-$BH13)/(COLUMN($BM13)-COLUMN($BH13))</f>
        <v>86.519942981139621</v>
      </c>
      <c r="BJ13">
        <f t="shared" si="89"/>
        <v>86.740224630102347</v>
      </c>
      <c r="BK13">
        <f t="shared" si="89"/>
        <v>86.960506279065072</v>
      </c>
      <c r="BL13">
        <f t="shared" si="89"/>
        <v>87.180787928027797</v>
      </c>
      <c r="BM13">
        <v>87.401069576990494</v>
      </c>
      <c r="BN13">
        <f t="shared" ref="BN13:BQ13" si="90">BM13+($BR13-$BM13)/(COLUMN($BR13)-COLUMN($BM13))</f>
        <v>87.576917098750656</v>
      </c>
      <c r="BO13">
        <f t="shared" si="90"/>
        <v>87.752764620510817</v>
      </c>
      <c r="BP13">
        <f t="shared" si="90"/>
        <v>87.928612142270978</v>
      </c>
      <c r="BQ13">
        <f t="shared" si="90"/>
        <v>88.10445966403114</v>
      </c>
      <c r="BR13">
        <v>88.280307185791301</v>
      </c>
      <c r="BS13">
        <f t="shared" ref="BS13:BV13" si="91">BR13+($BW13-$BR13)/(COLUMN($BW13)-COLUMN($BR13))</f>
        <v>88.439282618671626</v>
      </c>
      <c r="BT13">
        <f t="shared" si="91"/>
        <v>88.598258051551952</v>
      </c>
      <c r="BU13">
        <f t="shared" si="91"/>
        <v>88.757233484432277</v>
      </c>
      <c r="BV13">
        <f t="shared" si="91"/>
        <v>88.916208917312602</v>
      </c>
      <c r="BW13">
        <v>89.075184350192899</v>
      </c>
      <c r="BX13">
        <f t="shared" ref="BX13:CA13" si="92">BW13+($CB13-$BW13)/(COLUMN($CB13)-COLUMN($BW13))</f>
        <v>89.221065668293733</v>
      </c>
      <c r="BY13">
        <f t="shared" si="92"/>
        <v>89.366946986394566</v>
      </c>
      <c r="BZ13">
        <f t="shared" si="92"/>
        <v>89.5128283044954</v>
      </c>
      <c r="CA13">
        <f t="shared" si="92"/>
        <v>89.658709622596234</v>
      </c>
      <c r="CB13">
        <v>89.804590940697096</v>
      </c>
      <c r="CC13">
        <f t="shared" ref="CC13:CF13" si="93">CB13+($CG13-$CB13)/(COLUMN($CG13)-COLUMN($CB13))</f>
        <v>89.951846067561661</v>
      </c>
      <c r="CD13">
        <f t="shared" si="93"/>
        <v>90.099101194426225</v>
      </c>
      <c r="CE13">
        <f t="shared" si="93"/>
        <v>90.24635632129079</v>
      </c>
      <c r="CF13">
        <f t="shared" si="93"/>
        <v>90.393611448155355</v>
      </c>
      <c r="CG13">
        <v>90.540866575019905</v>
      </c>
      <c r="CH13">
        <f t="shared" ref="CH13:CK13" si="94">CG13+($CL13-$CG13)/(COLUMN($CL13)-COLUMN($CG13))</f>
        <v>90.691856744460949</v>
      </c>
      <c r="CI13">
        <f t="shared" si="94"/>
        <v>90.842846913901994</v>
      </c>
      <c r="CJ13">
        <f t="shared" si="94"/>
        <v>90.993837083343038</v>
      </c>
      <c r="CK13">
        <f t="shared" si="94"/>
        <v>91.144827252784083</v>
      </c>
      <c r="CL13">
        <v>91.295817422225099</v>
      </c>
      <c r="CM13">
        <f t="shared" ref="CM13:CP13" si="95">CL13+($CQ13-$CL13)/(COLUMN($CQ13)-COLUMN($CL13))</f>
        <v>92.065449937780073</v>
      </c>
      <c r="CN13">
        <f t="shared" si="95"/>
        <v>92.835082453335048</v>
      </c>
      <c r="CO13">
        <f t="shared" si="95"/>
        <v>93.604714968890022</v>
      </c>
      <c r="CP13">
        <f t="shared" si="95"/>
        <v>94.374347484444996</v>
      </c>
      <c r="CQ13" s="35">
        <v>95.143979999999999</v>
      </c>
      <c r="CR13">
        <f t="shared" ref="CR13:CU13" si="96">CQ13+($CV13-$CQ13)/(COLUMN($CV13)-COLUMN($CQ13))</f>
        <v>95.723427690448645</v>
      </c>
      <c r="CS13">
        <f t="shared" si="96"/>
        <v>96.302875380897291</v>
      </c>
      <c r="CT13">
        <f t="shared" si="96"/>
        <v>96.882323071345937</v>
      </c>
      <c r="CU13">
        <f t="shared" si="96"/>
        <v>97.461770761794583</v>
      </c>
      <c r="CV13">
        <v>98.0412184522432</v>
      </c>
      <c r="CW13">
        <f t="shared" ref="CW13:CZ13" si="97">CV13+($DA13-$CV13)/(COLUMN($DA13)-COLUMN($CV13))</f>
        <v>98.260212155489924</v>
      </c>
      <c r="CX13">
        <f t="shared" si="97"/>
        <v>98.479205858736648</v>
      </c>
      <c r="CY13">
        <f t="shared" si="97"/>
        <v>98.698199561983373</v>
      </c>
      <c r="CZ13">
        <f t="shared" si="97"/>
        <v>98.917193265230097</v>
      </c>
      <c r="DA13">
        <v>99.136186968476807</v>
      </c>
      <c r="DB13">
        <f t="shared" ref="DB13:DE13" si="98">DA13+($DF13-$DA13)/(COLUMN($DF13)-COLUMN($DA13))</f>
        <v>99.687685324075247</v>
      </c>
      <c r="DC13">
        <f t="shared" si="98"/>
        <v>100.23918367967369</v>
      </c>
      <c r="DD13">
        <f t="shared" si="98"/>
        <v>100.79068203527213</v>
      </c>
      <c r="DE13">
        <f t="shared" si="98"/>
        <v>101.34218039087057</v>
      </c>
      <c r="DF13">
        <v>101.89367874646901</v>
      </c>
      <c r="DG13">
        <f t="shared" ref="DG13:DJ13" si="99">DF13+($DK13-$DF13)/(COLUMN($DK13)-COLUMN($DF13))</f>
        <v>102.42285270965641</v>
      </c>
      <c r="DH13">
        <f t="shared" si="99"/>
        <v>102.95202667284381</v>
      </c>
      <c r="DI13">
        <f t="shared" si="99"/>
        <v>103.48120063603122</v>
      </c>
      <c r="DJ13">
        <f t="shared" si="99"/>
        <v>104.01037459921862</v>
      </c>
      <c r="DK13">
        <v>104.539548562406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Notes</vt:lpstr>
      <vt:lpstr>1.CO2_prices_IIASA($2005_tCO2)</vt:lpstr>
      <vt:lpstr>2.CO2_Prices_GCAM($1990_tC)</vt:lpstr>
      <vt:lpstr>3.USA_oil_price</vt:lpstr>
      <vt:lpstr>4.Oil_price_taxed</vt:lpstr>
      <vt:lpstr>Carbon and Oil prices for BSM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Bergero, Maria Candelaria</dc:creator>
  <cp:lastModifiedBy>Irina Tsiryapkina</cp:lastModifiedBy>
  <dcterms:created xsi:type="dcterms:W3CDTF">2019-11-11T18:11:22Z</dcterms:created>
  <dcterms:modified xsi:type="dcterms:W3CDTF">2019-12-06T16:08:31Z</dcterms:modified>
</cp:coreProperties>
</file>