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360" yWindow="100" windowWidth="20620" windowHeight="11240" activeTab="2"/>
  </bookViews>
  <sheets>
    <sheet name="confine_manure_state_seiple" sheetId="1" r:id="rId1"/>
    <sheet name="confine_manure_state_adj_seiple" sheetId="2" r:id="rId2"/>
    <sheet name="metadat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2" l="1"/>
  <c r="I15" i="2"/>
  <c r="I16" i="2"/>
  <c r="I22" i="2"/>
  <c r="I11" i="2"/>
  <c r="I12" i="2"/>
  <c r="I14" i="2"/>
  <c r="I17" i="2"/>
  <c r="I18" i="2"/>
  <c r="I19" i="2"/>
  <c r="I20" i="2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9" i="2"/>
  <c r="I6" i="2"/>
  <c r="I10" i="2"/>
  <c r="H9" i="2"/>
  <c r="H10" i="2"/>
  <c r="G9" i="2"/>
  <c r="G10" i="2"/>
  <c r="F9" i="2"/>
  <c r="F10" i="2"/>
  <c r="E9" i="2"/>
  <c r="E10" i="2"/>
  <c r="D9" i="2"/>
  <c r="D10" i="2"/>
  <c r="C9" i="2"/>
  <c r="C10" i="2"/>
  <c r="I7" i="2"/>
</calcChain>
</file>

<file path=xl/sharedStrings.xml><?xml version="1.0" encoding="utf-8"?>
<sst xmlns="http://schemas.openxmlformats.org/spreadsheetml/2006/main" count="145" uniqueCount="76">
  <si>
    <t>Fattened Cattle</t>
  </si>
  <si>
    <t>Dairy Cows</t>
  </si>
  <si>
    <t>Market Swine</t>
  </si>
  <si>
    <t>Head</t>
  </si>
  <si>
    <t>Total
(dry tons)</t>
  </si>
  <si>
    <t>Recovered
(dry tons)</t>
  </si>
  <si>
    <t>US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</si>
  <si>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</si>
  <si>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</si>
  <si>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</si>
  <si>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</si>
  <si>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</si>
  <si>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</si>
  <si>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</si>
  <si>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</si>
  <si>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</si>
  <si>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</si>
  <si>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</si>
  <si>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</si>
  <si>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</si>
  <si>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</si>
  <si>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</si>
  <si>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</si>
  <si>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</si>
  <si>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</si>
  <si>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</si>
  <si>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</si>
  <si>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</si>
  <si>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</si>
  <si>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</si>
  <si>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</si>
  <si>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</si>
  <si>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</si>
  <si>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</si>
  <si>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</si>
  <si>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</si>
  <si>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</si>
  <si>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</si>
  <si>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</si>
  <si>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</si>
  <si>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</si>
  <si>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</si>
  <si>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</si>
  <si>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</si>
  <si>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</si>
  <si>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</si>
  <si>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</si>
  <si>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</si>
  <si>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</si>
  <si>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</si>
  <si>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</si>
  <si>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</si>
  <si>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</si>
  <si>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</si>
  <si>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</si>
  <si>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</si>
  <si>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</si>
  <si>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</si>
  <si>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Total Confined</t>
  </si>
  <si>
    <t>http://usda.mannlib.cornell.edu/usda/nass/Catt//2010s/2016/Catt-01-29-2016.pdf</t>
  </si>
  <si>
    <t>Dec 23, 2015 Survey - Hogs and Pigs
Dec 1 2015 Market Inventory</t>
  </si>
  <si>
    <t>Jan 29, 2016 Survey - Dairy Cows
Jan 1 2016 Inventory</t>
  </si>
  <si>
    <t>Jan 29, 2016 Survey  - Cattle-on-Feed
Jan 1 2016 Inventory</t>
  </si>
  <si>
    <t>http://usda.mannlib.cornell.edu/usda/nass/HogsPigs//2010s/2015/HogsPigs-12-23-2015.pdf</t>
  </si>
  <si>
    <t>Confined
Head</t>
  </si>
  <si>
    <t>US (Unadjusted)</t>
  </si>
  <si>
    <t>US (Adjusted)</t>
  </si>
  <si>
    <t>Sited head/manure totals may be lower than first tab in cases where we had insufficient AFO/CAFO spatial data to site all confined animals.  Only Recovered manure was sited.</t>
  </si>
  <si>
    <t>US (Sited)</t>
  </si>
  <si>
    <t>Manual Adjustment</t>
  </si>
  <si>
    <t>% Unadjusted</t>
  </si>
  <si>
    <t>This row represents the total inventory/manure for all 50 States, after manual adjustments in 23 high priority states</t>
  </si>
  <si>
    <t>Sited?</t>
  </si>
  <si>
    <t>This row represents the total adjusted inventory/manure sited in 23 states for which we had spatial data</t>
  </si>
  <si>
    <t>Timothy.Seiple@pnnl.gov</t>
  </si>
  <si>
    <t xml:space="preserve">Data compiled from NASS Survey data and adjusted by Tim Seiple at PNNL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</si>
</sst>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7" tint="0.39997558519241921"/>
      <name val="Calibri"/>
      <family val="2"/>
      <scheme val="minor"/>
    </font>
    <font>
      <sz val="12"/>
      <name val="Arial MT"/>
    </font>
    <font>
      <sz val="12"/>
      <name val="Helv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37" fontId="20" fillId="0" borderId="0"/>
    <xf numFmtId="0" fontId="1" fillId="0" borderId="0"/>
    <xf numFmtId="0" fontId="1" fillId="8" borderId="8" applyNumberFormat="0" applyFont="0" applyAlignment="0" applyProtection="0"/>
  </cellStyleXfs>
  <cellXfs count="76">
    <xf numFmtId="0" fontId="0" fillId="0" borderId="0" xfId="0"/>
    <xf numFmtId="164" fontId="0" fillId="0" borderId="0" xfId="1" applyNumberFormat="1" applyFont="1" applyBorder="1"/>
    <xf numFmtId="164" fontId="0" fillId="0" borderId="10" xfId="0" applyNumberFormat="1" applyBorder="1"/>
    <xf numFmtId="0" fontId="0" fillId="0" borderId="0" xfId="0" applyFill="1" applyBorder="1"/>
    <xf numFmtId="164" fontId="0" fillId="0" borderId="0" xfId="0" applyNumberFormat="1" applyBorder="1"/>
    <xf numFmtId="164" fontId="0" fillId="0" borderId="12" xfId="1" applyNumberFormat="1" applyFont="1" applyBorder="1"/>
    <xf numFmtId="164" fontId="0" fillId="0" borderId="10" xfId="1" applyNumberFormat="1" applyFont="1" applyBorder="1"/>
    <xf numFmtId="164" fontId="0" fillId="0" borderId="14" xfId="1" applyNumberFormat="1" applyFont="1" applyBorder="1"/>
    <xf numFmtId="164" fontId="0" fillId="0" borderId="12" xfId="0" applyNumberFormat="1" applyBorder="1"/>
    <xf numFmtId="164" fontId="0" fillId="0" borderId="14" xfId="0" applyNumberFormat="1" applyBorder="1"/>
    <xf numFmtId="164" fontId="16" fillId="0" borderId="0" xfId="0" applyNumberFormat="1" applyFont="1" applyFill="1" applyBorder="1" applyAlignment="1">
      <alignment vertical="center"/>
    </xf>
    <xf numFmtId="164" fontId="16" fillId="0" borderId="0" xfId="1" applyNumberFormat="1" applyFont="1" applyFill="1" applyBorder="1" applyAlignment="1">
      <alignment vertical="center"/>
    </xf>
    <xf numFmtId="164" fontId="0" fillId="0" borderId="12" xfId="1" applyNumberFormat="1" applyFont="1" applyFill="1" applyBorder="1" applyAlignment="1">
      <alignment horizontal="left"/>
    </xf>
    <xf numFmtId="0" fontId="16" fillId="0" borderId="12" xfId="0" applyFont="1" applyFill="1" applyBorder="1" applyAlignment="1">
      <alignment vertical="center" wrapText="1"/>
    </xf>
    <xf numFmtId="0" fontId="0" fillId="0" borderId="12" xfId="0" applyBorder="1"/>
    <xf numFmtId="164" fontId="16" fillId="0" borderId="12" xfId="0" applyNumberFormat="1" applyFont="1" applyFill="1" applyBorder="1" applyAlignment="1">
      <alignment vertical="center"/>
    </xf>
    <xf numFmtId="164" fontId="16" fillId="0" borderId="12" xfId="1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0" xfId="0" applyFill="1" applyBorder="1" applyAlignment="1">
      <alignment vertical="center"/>
    </xf>
    <xf numFmtId="0" fontId="0" fillId="34" borderId="0" xfId="0" applyFill="1" applyBorder="1" applyAlignment="1">
      <alignment vertical="top"/>
    </xf>
    <xf numFmtId="0" fontId="0" fillId="34" borderId="0" xfId="0" applyFill="1" applyBorder="1"/>
    <xf numFmtId="0" fontId="0" fillId="34" borderId="0" xfId="0" applyFill="1" applyBorder="1" applyAlignment="1">
      <alignment vertical="top" wrapText="1"/>
    </xf>
    <xf numFmtId="0" fontId="0" fillId="0" borderId="0" xfId="0" applyBorder="1"/>
    <xf numFmtId="0" fontId="0" fillId="33" borderId="0" xfId="0" applyFont="1" applyFill="1" applyAlignment="1">
      <alignment horizontal="left" vertical="center"/>
    </xf>
    <xf numFmtId="0" fontId="0" fillId="34" borderId="0" xfId="0" applyFill="1"/>
    <xf numFmtId="0" fontId="0" fillId="0" borderId="17" xfId="0" applyFill="1" applyBorder="1" applyAlignment="1">
      <alignment horizontal="left" vertical="center" wrapText="1"/>
    </xf>
    <xf numFmtId="0" fontId="0" fillId="35" borderId="0" xfId="0" applyFill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0" xfId="0"/>
    <xf numFmtId="164" fontId="0" fillId="0" borderId="0" xfId="1" applyNumberFormat="1" applyFont="1" applyBorder="1"/>
    <xf numFmtId="164" fontId="0" fillId="35" borderId="0" xfId="1" applyNumberFormat="1" applyFont="1" applyFill="1" applyBorder="1"/>
    <xf numFmtId="0" fontId="0" fillId="0" borderId="0" xfId="0" applyBorder="1"/>
    <xf numFmtId="0" fontId="0" fillId="0" borderId="0" xfId="0" applyFont="1" applyFill="1" applyAlignment="1">
      <alignment horizontal="left" vertical="center"/>
    </xf>
    <xf numFmtId="0" fontId="0" fillId="34" borderId="0" xfId="0" applyFill="1" applyBorder="1" applyAlignment="1">
      <alignment horizontal="left" vertical="top" wrapText="1"/>
    </xf>
    <xf numFmtId="164" fontId="0" fillId="34" borderId="0" xfId="1" applyNumberFormat="1" applyFont="1" applyFill="1" applyBorder="1"/>
    <xf numFmtId="0" fontId="0" fillId="33" borderId="0" xfId="0" applyFont="1" applyFill="1" applyBorder="1" applyAlignment="1">
      <alignment horizontal="left" vertical="center"/>
    </xf>
    <xf numFmtId="0" fontId="0" fillId="34" borderId="11" xfId="0" applyFill="1" applyBorder="1"/>
    <xf numFmtId="0" fontId="0" fillId="34" borderId="11" xfId="0" applyFill="1" applyBorder="1" applyAlignment="1">
      <alignment horizontal="center" vertical="top"/>
    </xf>
    <xf numFmtId="0" fontId="0" fillId="34" borderId="19" xfId="0" applyFill="1" applyBorder="1"/>
    <xf numFmtId="0" fontId="0" fillId="34" borderId="20" xfId="0" applyFill="1" applyBorder="1" applyAlignment="1">
      <alignment horizontal="left" vertical="top" wrapText="1"/>
    </xf>
    <xf numFmtId="164" fontId="0" fillId="0" borderId="20" xfId="0" applyNumberFormat="1" applyBorder="1"/>
    <xf numFmtId="164" fontId="0" fillId="0" borderId="18" xfId="0" applyNumberFormat="1" applyBorder="1"/>
    <xf numFmtId="164" fontId="0" fillId="35" borderId="11" xfId="1" applyNumberFormat="1" applyFont="1" applyFill="1" applyBorder="1"/>
    <xf numFmtId="0" fontId="0" fillId="34" borderId="0" xfId="0" applyFont="1" applyFill="1" applyBorder="1" applyAlignment="1">
      <alignment horizontal="left" vertical="center"/>
    </xf>
    <xf numFmtId="0" fontId="0" fillId="34" borderId="10" xfId="0" applyFont="1" applyFill="1" applyBorder="1" applyAlignment="1">
      <alignment horizontal="left" vertical="center"/>
    </xf>
    <xf numFmtId="164" fontId="0" fillId="34" borderId="11" xfId="1" applyNumberFormat="1" applyFont="1" applyFill="1" applyBorder="1"/>
    <xf numFmtId="9" fontId="0" fillId="34" borderId="11" xfId="2" applyFont="1" applyFill="1" applyBorder="1"/>
    <xf numFmtId="9" fontId="0" fillId="34" borderId="11" xfId="2" applyFont="1" applyFill="1" applyBorder="1" applyAlignment="1">
      <alignment horizontal="right"/>
    </xf>
    <xf numFmtId="9" fontId="0" fillId="34" borderId="0" xfId="2" applyFont="1" applyFill="1" applyBorder="1"/>
    <xf numFmtId="0" fontId="0" fillId="34" borderId="0" xfId="0" applyFont="1" applyFill="1" applyAlignment="1">
      <alignment horizontal="left" vertical="center"/>
    </xf>
    <xf numFmtId="0" fontId="0" fillId="0" borderId="20" xfId="0" applyBorder="1"/>
    <xf numFmtId="0" fontId="0" fillId="0" borderId="18" xfId="0" applyBorder="1"/>
    <xf numFmtId="0" fontId="0" fillId="34" borderId="0" xfId="0" applyFill="1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0" fillId="34" borderId="15" xfId="0" applyFill="1" applyBorder="1"/>
    <xf numFmtId="164" fontId="0" fillId="34" borderId="16" xfId="1" applyNumberFormat="1" applyFont="1" applyFill="1" applyBorder="1"/>
    <xf numFmtId="164" fontId="0" fillId="34" borderId="17" xfId="0" applyNumberFormat="1" applyFill="1" applyBorder="1"/>
    <xf numFmtId="164" fontId="0" fillId="34" borderId="12" xfId="0" applyNumberFormat="1" applyFill="1" applyBorder="1"/>
    <xf numFmtId="9" fontId="0" fillId="34" borderId="12" xfId="2" applyFont="1" applyFill="1" applyBorder="1"/>
    <xf numFmtId="0" fontId="0" fillId="34" borderId="13" xfId="0" applyFill="1" applyBorder="1"/>
    <xf numFmtId="164" fontId="0" fillId="34" borderId="15" xfId="1" applyNumberFormat="1" applyFont="1" applyFill="1" applyBorder="1"/>
    <xf numFmtId="164" fontId="0" fillId="34" borderId="17" xfId="1" applyNumberFormat="1" applyFont="1" applyFill="1" applyBorder="1"/>
    <xf numFmtId="164" fontId="0" fillId="34" borderId="12" xfId="1" applyNumberFormat="1" applyFont="1" applyFill="1" applyBorder="1"/>
    <xf numFmtId="9" fontId="0" fillId="34" borderId="13" xfId="2" applyNumberFormat="1" applyFont="1" applyFill="1" applyBorder="1"/>
    <xf numFmtId="9" fontId="0" fillId="34" borderId="14" xfId="2" applyNumberFormat="1" applyFont="1" applyFill="1" applyBorder="1"/>
    <xf numFmtId="9" fontId="0" fillId="34" borderId="10" xfId="2" applyNumberFormat="1" applyFont="1" applyFill="1" applyBorder="1"/>
    <xf numFmtId="0" fontId="18" fillId="34" borderId="0" xfId="0" applyFont="1" applyFill="1" applyBorder="1" applyAlignment="1">
      <alignment horizontal="left" vertical="top" wrapText="1"/>
    </xf>
    <xf numFmtId="0" fontId="0" fillId="34" borderId="0" xfId="0" applyFill="1" applyBorder="1" applyAlignment="1">
      <alignment horizontal="left" wrapText="1"/>
    </xf>
    <xf numFmtId="0" fontId="0" fillId="34" borderId="0" xfId="0" applyFill="1" applyAlignment="1">
      <alignment horizontal="left" wrapText="1"/>
    </xf>
  </cellXfs>
  <cellStyles count="4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/>
    <cellStyle name="Normal 2 2" xfId="46"/>
    <cellStyle name="Normal 3" xfId="45"/>
    <cellStyle name="Note" xfId="17" builtinId="10" customBuiltin="1"/>
    <cellStyle name="Note 2" xfId="47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sda.mannlib.cornell.edu/usda/nass/Catt/2010s/2016/Catt-01-29-2016.pdf" TargetMode="External"/><Relationship Id="rId2" Type="http://schemas.openxmlformats.org/officeDocument/2006/relationships/hyperlink" Target="http://usda.mannlib.cornell.edu/usda/nass/Catt/2010s/2016/Catt-01-29-2016.pdf" TargetMode="External"/><Relationship Id="rId3" Type="http://schemas.openxmlformats.org/officeDocument/2006/relationships/hyperlink" Target="http://usda.mannlib.cornell.edu/usda/nass/HogsPigs/2010s/2015/HogsPigs-12-23-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15.33203125" bestFit="1" customWidth="1"/>
    <col min="2" max="2" width="13.6640625" bestFit="1" customWidth="1"/>
    <col min="3" max="3" width="11.5" bestFit="1" customWidth="1"/>
    <col min="4" max="4" width="12.33203125" customWidth="1"/>
    <col min="5" max="5" width="13.33203125" bestFit="1" customWidth="1"/>
    <col min="6" max="6" width="11.5" bestFit="1" customWidth="1"/>
    <col min="7" max="7" width="12.5" customWidth="1"/>
    <col min="8" max="9" width="11.5" bestFit="1" customWidth="1"/>
    <col min="10" max="10" width="10.5" bestFit="1" customWidth="1"/>
    <col min="11" max="12" width="11.5" bestFit="1" customWidth="1"/>
  </cols>
  <sheetData>
    <row r="1" spans="1:12" s="24" customFormat="1" ht="39.75" customHeight="1">
      <c r="A1" s="23"/>
      <c r="B1" s="74" t="s">
        <v>62</v>
      </c>
      <c r="C1" s="74"/>
      <c r="D1" s="74"/>
      <c r="E1" s="74" t="s">
        <v>61</v>
      </c>
      <c r="F1" s="74"/>
      <c r="G1" s="74"/>
      <c r="H1" s="75" t="s">
        <v>60</v>
      </c>
      <c r="I1" s="75"/>
      <c r="J1" s="75"/>
      <c r="K1" s="22"/>
      <c r="L1" s="22"/>
    </row>
    <row r="2" spans="1:12" s="24" customFormat="1" ht="27.75" customHeight="1">
      <c r="A2" s="21"/>
      <c r="B2" s="73" t="s">
        <v>59</v>
      </c>
      <c r="C2" s="73"/>
      <c r="D2" s="73"/>
      <c r="E2" s="73" t="s">
        <v>59</v>
      </c>
      <c r="F2" s="73"/>
      <c r="G2" s="73"/>
      <c r="H2" s="73" t="s">
        <v>63</v>
      </c>
      <c r="I2" s="73"/>
      <c r="J2" s="73"/>
      <c r="K2" s="22"/>
      <c r="L2" s="22"/>
    </row>
    <row r="3" spans="1:12" s="24" customForma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3" customFormat="1" ht="15" thickBot="1">
      <c r="A4" s="20"/>
      <c r="B4" s="19" t="s">
        <v>0</v>
      </c>
      <c r="C4" s="19"/>
      <c r="D4" s="19"/>
      <c r="E4" s="19" t="s">
        <v>1</v>
      </c>
      <c r="F4" s="19"/>
      <c r="G4" s="19"/>
      <c r="H4" s="19" t="s">
        <v>2</v>
      </c>
      <c r="I4" s="19"/>
      <c r="J4" s="19"/>
      <c r="K4" s="19" t="s">
        <v>58</v>
      </c>
      <c r="L4" s="19"/>
    </row>
    <row r="5" spans="1:12" s="3" customFormat="1" ht="28">
      <c r="A5" s="12"/>
      <c r="B5" s="17" t="s">
        <v>64</v>
      </c>
      <c r="C5" s="17" t="s">
        <v>4</v>
      </c>
      <c r="D5" s="18" t="s">
        <v>5</v>
      </c>
      <c r="E5" s="17" t="s">
        <v>64</v>
      </c>
      <c r="F5" s="17" t="s">
        <v>4</v>
      </c>
      <c r="G5" s="18" t="s">
        <v>5</v>
      </c>
      <c r="H5" s="17" t="s">
        <v>64</v>
      </c>
      <c r="I5" s="17" t="s">
        <v>4</v>
      </c>
      <c r="J5" s="18" t="s">
        <v>5</v>
      </c>
      <c r="K5" s="17" t="s">
        <v>4</v>
      </c>
      <c r="L5" s="27" t="s">
        <v>5</v>
      </c>
    </row>
    <row r="6" spans="1:12" s="3" customFormat="1">
      <c r="A6" s="13" t="s">
        <v>6</v>
      </c>
      <c r="B6" s="10">
        <v>12776125.983478134</v>
      </c>
      <c r="C6" s="10">
        <v>11947765.396836897</v>
      </c>
      <c r="D6" s="15">
        <v>10752988.857153207</v>
      </c>
      <c r="E6" s="11">
        <v>7707755.7645867029</v>
      </c>
      <c r="F6" s="11">
        <v>21303947.892476477</v>
      </c>
      <c r="G6" s="16">
        <v>20877868.934626941</v>
      </c>
      <c r="H6" s="11">
        <v>57024415.307536475</v>
      </c>
      <c r="I6" s="11">
        <v>10406955.793625405</v>
      </c>
      <c r="J6" s="16">
        <v>9886608.0039441399</v>
      </c>
      <c r="K6" s="10">
        <v>43658669.082938783</v>
      </c>
      <c r="L6" s="15">
        <v>41517465.795724288</v>
      </c>
    </row>
    <row r="7" spans="1:12">
      <c r="A7" s="14" t="s">
        <v>7</v>
      </c>
      <c r="B7" s="1">
        <v>0</v>
      </c>
      <c r="C7" s="4">
        <v>0</v>
      </c>
      <c r="D7" s="8">
        <v>0</v>
      </c>
      <c r="E7" s="1">
        <v>2621.1370902024701</v>
      </c>
      <c r="F7" s="1">
        <v>7244.7246246787445</v>
      </c>
      <c r="G7" s="5">
        <v>7099.8301321851695</v>
      </c>
      <c r="H7" s="1">
        <v>76057.261740159389</v>
      </c>
      <c r="I7" s="1">
        <v>13880.450267579086</v>
      </c>
      <c r="J7" s="5">
        <v>13186.427754200131</v>
      </c>
      <c r="K7" s="4">
        <v>21125.17489225783</v>
      </c>
      <c r="L7" s="32">
        <v>20286.257886385301</v>
      </c>
    </row>
    <row r="8" spans="1:12">
      <c r="A8" s="14" t="s">
        <v>8</v>
      </c>
      <c r="B8" s="1">
        <v>158.32092330603126</v>
      </c>
      <c r="C8" s="4">
        <v>148.05593272305151</v>
      </c>
      <c r="D8" s="8">
        <v>133.25033945074637</v>
      </c>
      <c r="E8" s="1">
        <v>246.36441402908468</v>
      </c>
      <c r="F8" s="1">
        <v>680.94200171086391</v>
      </c>
      <c r="G8" s="5">
        <v>667.32316167664658</v>
      </c>
      <c r="H8" s="1">
        <v>630.1101591187271</v>
      </c>
      <c r="I8" s="1">
        <v>114.99510403916767</v>
      </c>
      <c r="J8" s="5">
        <v>109.24534883720928</v>
      </c>
      <c r="K8" s="4">
        <v>943.99303847308306</v>
      </c>
      <c r="L8" s="32">
        <v>909.81884996460224</v>
      </c>
    </row>
    <row r="9" spans="1:12">
      <c r="A9" s="14" t="s">
        <v>9</v>
      </c>
      <c r="B9" s="1">
        <v>256981.63967218806</v>
      </c>
      <c r="C9" s="4">
        <v>240319.8235574938</v>
      </c>
      <c r="D9" s="8">
        <v>216287.84120174442</v>
      </c>
      <c r="E9" s="1">
        <v>158909.90066961237</v>
      </c>
      <c r="F9" s="1">
        <v>439221.00632953353</v>
      </c>
      <c r="G9" s="5">
        <v>430436.58620294282</v>
      </c>
      <c r="H9" s="1">
        <v>86126.485862665897</v>
      </c>
      <c r="I9" s="1">
        <v>15718.083669936523</v>
      </c>
      <c r="J9" s="5">
        <v>14932.179486439696</v>
      </c>
      <c r="K9" s="4">
        <v>695258.9135569639</v>
      </c>
      <c r="L9" s="32">
        <v>661656.60689112695</v>
      </c>
    </row>
    <row r="10" spans="1:12">
      <c r="A10" s="14" t="s">
        <v>10</v>
      </c>
      <c r="B10" s="1">
        <v>87.956068503350707</v>
      </c>
      <c r="C10" s="4">
        <v>82.253295957250842</v>
      </c>
      <c r="D10" s="8">
        <v>74.027966361525756</v>
      </c>
      <c r="E10" s="1">
        <v>3539.9815298388635</v>
      </c>
      <c r="F10" s="1">
        <v>9784.3761991672491</v>
      </c>
      <c r="G10" s="5">
        <v>9588.6886751839047</v>
      </c>
      <c r="H10" s="1">
        <v>55025.606594883793</v>
      </c>
      <c r="I10" s="1">
        <v>10042.17320356629</v>
      </c>
      <c r="J10" s="5">
        <v>9540.0645433879745</v>
      </c>
      <c r="K10" s="4">
        <v>19908.80269869079</v>
      </c>
      <c r="L10" s="32">
        <v>19202.781184933403</v>
      </c>
    </row>
    <row r="11" spans="1:12">
      <c r="A11" s="14" t="s">
        <v>11</v>
      </c>
      <c r="B11" s="1">
        <v>449459.11036176764</v>
      </c>
      <c r="C11" s="4">
        <v>420317.70921935624</v>
      </c>
      <c r="D11" s="8">
        <v>378285.93829742062</v>
      </c>
      <c r="E11" s="1">
        <v>1447974.8495778129</v>
      </c>
      <c r="F11" s="1">
        <v>4002148.1851762156</v>
      </c>
      <c r="G11" s="5">
        <v>3922105.2214726913</v>
      </c>
      <c r="H11" s="1">
        <v>81636.292802287149</v>
      </c>
      <c r="I11" s="1">
        <v>14898.623436417402</v>
      </c>
      <c r="J11" s="5">
        <v>14153.692264596531</v>
      </c>
      <c r="K11" s="4">
        <v>4437364.5178319896</v>
      </c>
      <c r="L11" s="32">
        <v>4314544.8520347085</v>
      </c>
    </row>
    <row r="12" spans="1:12">
      <c r="A12" s="14" t="s">
        <v>12</v>
      </c>
      <c r="B12" s="1">
        <v>908727.74211322726</v>
      </c>
      <c r="C12" s="4">
        <v>849808.9238010468</v>
      </c>
      <c r="D12" s="8">
        <v>764828.03142094216</v>
      </c>
      <c r="E12" s="1">
        <v>119917.15349706153</v>
      </c>
      <c r="F12" s="1">
        <v>331446.51537262194</v>
      </c>
      <c r="G12" s="5">
        <v>324817.58506516949</v>
      </c>
      <c r="H12" s="1">
        <v>440864.43323726312</v>
      </c>
      <c r="I12" s="1">
        <v>80457.759065800507</v>
      </c>
      <c r="J12" s="5">
        <v>76434.871112510475</v>
      </c>
      <c r="K12" s="4">
        <v>1261713.1982394692</v>
      </c>
      <c r="L12" s="32">
        <v>1166080.4875986222</v>
      </c>
    </row>
    <row r="13" spans="1:12">
      <c r="A13" s="14" t="s">
        <v>13</v>
      </c>
      <c r="B13" s="1">
        <v>137.5632911392405</v>
      </c>
      <c r="C13" s="4">
        <v>128.64415487714032</v>
      </c>
      <c r="D13" s="8">
        <v>115.7797393894263</v>
      </c>
      <c r="E13" s="1">
        <v>17051.607114097049</v>
      </c>
      <c r="F13" s="1">
        <v>47130.002628097463</v>
      </c>
      <c r="G13" s="5">
        <v>46187.402575535511</v>
      </c>
      <c r="H13" s="1">
        <v>643.52128294805084</v>
      </c>
      <c r="I13" s="1">
        <v>117.44263413801924</v>
      </c>
      <c r="J13" s="5">
        <v>111.57050243111827</v>
      </c>
      <c r="K13" s="4">
        <v>47376.08941711262</v>
      </c>
      <c r="L13" s="32">
        <v>46414.752817356057</v>
      </c>
    </row>
    <row r="14" spans="1:12">
      <c r="A14" s="14" t="s">
        <v>14</v>
      </c>
      <c r="B14" s="1">
        <v>2640.4998138495903</v>
      </c>
      <c r="C14" s="4">
        <v>2469.2987801673085</v>
      </c>
      <c r="D14" s="8">
        <v>2222.3689021505775</v>
      </c>
      <c r="E14" s="1">
        <v>3923.3246490085394</v>
      </c>
      <c r="F14" s="1">
        <v>10843.922205185267</v>
      </c>
      <c r="G14" s="5">
        <v>10627.043761081561</v>
      </c>
      <c r="H14" s="1">
        <v>1785.6605526717831</v>
      </c>
      <c r="I14" s="1">
        <v>325.88305086260033</v>
      </c>
      <c r="J14" s="5">
        <v>309.58889831947027</v>
      </c>
      <c r="K14" s="4">
        <v>13639.104036215174</v>
      </c>
      <c r="L14" s="32">
        <v>13159.001561551609</v>
      </c>
    </row>
    <row r="15" spans="1:12">
      <c r="A15" s="14" t="s">
        <v>15</v>
      </c>
      <c r="B15" s="1">
        <v>2638.6820551005212</v>
      </c>
      <c r="C15" s="4">
        <v>2467.5988787175256</v>
      </c>
      <c r="D15" s="8">
        <v>2220.838990845773</v>
      </c>
      <c r="E15" s="1">
        <v>63282.779432175405</v>
      </c>
      <c r="F15" s="1">
        <v>174911.22924630411</v>
      </c>
      <c r="G15" s="5">
        <v>171413.00466137801</v>
      </c>
      <c r="H15" s="1">
        <v>3323.0834377260612</v>
      </c>
      <c r="I15" s="1">
        <v>606.46272738500602</v>
      </c>
      <c r="J15" s="5">
        <v>576.13959101575574</v>
      </c>
      <c r="K15" s="4">
        <v>177985.29085240664</v>
      </c>
      <c r="L15" s="32">
        <v>174209.98324323955</v>
      </c>
    </row>
    <row r="16" spans="1:12">
      <c r="A16" s="14" t="s">
        <v>16</v>
      </c>
      <c r="B16" s="1">
        <v>0</v>
      </c>
      <c r="C16" s="4">
        <v>0</v>
      </c>
      <c r="D16" s="8">
        <v>0</v>
      </c>
      <c r="E16" s="1">
        <v>60216.302089698154</v>
      </c>
      <c r="F16" s="1">
        <v>166435.60086459733</v>
      </c>
      <c r="G16" s="5">
        <v>163106.88884730538</v>
      </c>
      <c r="H16" s="1">
        <v>111979.08232557679</v>
      </c>
      <c r="I16" s="1">
        <v>20436.18252441776</v>
      </c>
      <c r="J16" s="5">
        <v>19414.373398196873</v>
      </c>
      <c r="K16" s="4">
        <v>186871.78338901509</v>
      </c>
      <c r="L16" s="32">
        <v>182521.26224550226</v>
      </c>
    </row>
    <row r="17" spans="1:12">
      <c r="A17" s="14" t="s">
        <v>17</v>
      </c>
      <c r="B17" s="1">
        <v>0</v>
      </c>
      <c r="C17" s="4">
        <v>0</v>
      </c>
      <c r="D17" s="8">
        <v>0</v>
      </c>
      <c r="E17" s="1">
        <v>1439.0292028413578</v>
      </c>
      <c r="F17" s="1">
        <v>3977.4227530584062</v>
      </c>
      <c r="G17" s="5">
        <v>3897.874297997238</v>
      </c>
      <c r="H17" s="1">
        <v>3722.2408788337416</v>
      </c>
      <c r="I17" s="1">
        <v>679.30896038715764</v>
      </c>
      <c r="J17" s="5">
        <v>645.34351236779969</v>
      </c>
      <c r="K17" s="4">
        <v>4656.7317134455643</v>
      </c>
      <c r="L17" s="32">
        <v>4543.2178103650376</v>
      </c>
    </row>
    <row r="18" spans="1:12">
      <c r="A18" s="14" t="s">
        <v>18</v>
      </c>
      <c r="B18" s="1">
        <v>248979.3116885417</v>
      </c>
      <c r="C18" s="4">
        <v>232836.33932285252</v>
      </c>
      <c r="D18" s="8">
        <v>209552.70539056728</v>
      </c>
      <c r="E18" s="1">
        <v>568072.00437923521</v>
      </c>
      <c r="F18" s="1">
        <v>1570129.7174040421</v>
      </c>
      <c r="G18" s="5">
        <v>1538727.1230559612</v>
      </c>
      <c r="H18" s="1">
        <v>11440.572334454371</v>
      </c>
      <c r="I18" s="1">
        <v>2087.9044510379222</v>
      </c>
      <c r="J18" s="5">
        <v>1983.5092284860259</v>
      </c>
      <c r="K18" s="4">
        <v>1805053.9611779326</v>
      </c>
      <c r="L18" s="32">
        <v>1750263.3376750145</v>
      </c>
    </row>
    <row r="19" spans="1:12">
      <c r="A19" s="14" t="s">
        <v>19</v>
      </c>
      <c r="B19" s="1">
        <v>188940.5714699598</v>
      </c>
      <c r="C19" s="4">
        <v>176690.30696680892</v>
      </c>
      <c r="D19" s="8">
        <v>159021.27627012803</v>
      </c>
      <c r="E19" s="1">
        <v>75862.152972550786</v>
      </c>
      <c r="F19" s="1">
        <v>209680.1459853939</v>
      </c>
      <c r="G19" s="5">
        <v>205486.54306568601</v>
      </c>
      <c r="H19" s="1">
        <v>4107838.2722970303</v>
      </c>
      <c r="I19" s="1">
        <v>749680.4846942079</v>
      </c>
      <c r="J19" s="5">
        <v>712196.46045949752</v>
      </c>
      <c r="K19" s="4">
        <v>1136050.9376464107</v>
      </c>
      <c r="L19" s="32">
        <v>1076704.2797953116</v>
      </c>
    </row>
    <row r="20" spans="1:12">
      <c r="A20" s="14" t="s">
        <v>20</v>
      </c>
      <c r="B20" s="1">
        <v>97110.456563427637</v>
      </c>
      <c r="C20" s="4">
        <v>90814.144608465242</v>
      </c>
      <c r="D20" s="8">
        <v>81732.730147618713</v>
      </c>
      <c r="E20" s="1">
        <v>109681.1696925398</v>
      </c>
      <c r="F20" s="1">
        <v>303154.63998631656</v>
      </c>
      <c r="G20" s="5">
        <v>297091.54718659021</v>
      </c>
      <c r="H20" s="1">
        <v>3245167.1535414592</v>
      </c>
      <c r="I20" s="1">
        <v>592243.00552131608</v>
      </c>
      <c r="J20" s="5">
        <v>562630.85524525028</v>
      </c>
      <c r="K20" s="4">
        <v>986211.79011609789</v>
      </c>
      <c r="L20" s="32">
        <v>941455.13257945923</v>
      </c>
    </row>
    <row r="21" spans="1:12">
      <c r="A21" s="14" t="s">
        <v>21</v>
      </c>
      <c r="B21" s="1">
        <v>1084147.8830046379</v>
      </c>
      <c r="C21" s="4">
        <v>1013855.4189562295</v>
      </c>
      <c r="D21" s="8">
        <v>912469.87706060649</v>
      </c>
      <c r="E21" s="1">
        <v>184250.68670249544</v>
      </c>
      <c r="F21" s="1">
        <v>509261.98864494608</v>
      </c>
      <c r="G21" s="5">
        <v>499076.74887204717</v>
      </c>
      <c r="H21" s="1">
        <v>18935526.438056462</v>
      </c>
      <c r="I21" s="1">
        <v>3455733.5749453031</v>
      </c>
      <c r="J21" s="5">
        <v>3282946.896198038</v>
      </c>
      <c r="K21" s="4">
        <v>4978850.9825464785</v>
      </c>
      <c r="L21" s="32">
        <v>4694493.5221306914</v>
      </c>
    </row>
    <row r="22" spans="1:12">
      <c r="A22" s="14" t="s">
        <v>22</v>
      </c>
      <c r="B22" s="1">
        <v>2217023.0606804714</v>
      </c>
      <c r="C22" s="4">
        <v>2073278.82040628</v>
      </c>
      <c r="D22" s="8">
        <v>1865950.938365652</v>
      </c>
      <c r="E22" s="1">
        <v>121442.3764767434</v>
      </c>
      <c r="F22" s="1">
        <v>335662.1744926009</v>
      </c>
      <c r="G22" s="5">
        <v>328948.9310027489</v>
      </c>
      <c r="H22" s="1">
        <v>1592979.7924216378</v>
      </c>
      <c r="I22" s="1">
        <v>290718.81211694883</v>
      </c>
      <c r="J22" s="5">
        <v>276182.87151110137</v>
      </c>
      <c r="K22" s="4">
        <v>2699659.8070158297</v>
      </c>
      <c r="L22" s="32">
        <v>2471082.7408795021</v>
      </c>
    </row>
    <row r="23" spans="1:12">
      <c r="A23" s="14" t="s">
        <v>23</v>
      </c>
      <c r="B23" s="1">
        <v>12579.879654788301</v>
      </c>
      <c r="C23" s="4">
        <v>11764.24301311833</v>
      </c>
      <c r="D23" s="8">
        <v>10587.818711806498</v>
      </c>
      <c r="E23" s="1">
        <v>40659.875696792522</v>
      </c>
      <c r="F23" s="1">
        <v>112382.3716805959</v>
      </c>
      <c r="G23" s="5">
        <v>110134.72424698398</v>
      </c>
      <c r="H23" s="1">
        <v>322542.66423014388</v>
      </c>
      <c r="I23" s="1">
        <v>58864.036222001247</v>
      </c>
      <c r="J23" s="5">
        <v>55920.834410901181</v>
      </c>
      <c r="K23" s="4">
        <v>183010.65091571549</v>
      </c>
      <c r="L23" s="32">
        <v>176643.37736969168</v>
      </c>
    </row>
    <row r="24" spans="1:12">
      <c r="A24" s="14" t="s">
        <v>24</v>
      </c>
      <c r="B24" s="1">
        <v>0</v>
      </c>
      <c r="C24" s="4">
        <v>0</v>
      </c>
      <c r="D24" s="8">
        <v>0</v>
      </c>
      <c r="E24" s="1">
        <v>6625.2326028304287</v>
      </c>
      <c r="F24" s="1">
        <v>18311.894468000701</v>
      </c>
      <c r="G24" s="5">
        <v>17945.656578640686</v>
      </c>
      <c r="H24" s="1">
        <v>1390.9011880614316</v>
      </c>
      <c r="I24" s="1">
        <v>253.8394668212112</v>
      </c>
      <c r="J24" s="5">
        <v>241.14749348015064</v>
      </c>
      <c r="K24" s="4">
        <v>18565.73393482191</v>
      </c>
      <c r="L24" s="32">
        <v>18186.804072120838</v>
      </c>
    </row>
    <row r="25" spans="1:12">
      <c r="A25" s="14" t="s">
        <v>25</v>
      </c>
      <c r="B25" s="1">
        <v>2718.4288905435592</v>
      </c>
      <c r="C25" s="4">
        <v>2542.1752003854331</v>
      </c>
      <c r="D25" s="8">
        <v>2287.9576803468899</v>
      </c>
      <c r="E25" s="1">
        <v>23391.007242016276</v>
      </c>
      <c r="F25" s="1">
        <v>64651.866854161417</v>
      </c>
      <c r="G25" s="5">
        <v>63358.829517078186</v>
      </c>
      <c r="H25" s="1">
        <v>1212.0363106578504</v>
      </c>
      <c r="I25" s="1">
        <v>221.19662669505763</v>
      </c>
      <c r="J25" s="5">
        <v>210.13679536030475</v>
      </c>
      <c r="K25" s="4">
        <v>67415.238681241914</v>
      </c>
      <c r="L25" s="32">
        <v>65856.923992785378</v>
      </c>
    </row>
    <row r="26" spans="1:12">
      <c r="A26" s="14" t="s">
        <v>26</v>
      </c>
      <c r="B26" s="1">
        <v>8202.7767163418685</v>
      </c>
      <c r="C26" s="4">
        <v>7670.9365527724894</v>
      </c>
      <c r="D26" s="8">
        <v>6903.8428974952403</v>
      </c>
      <c r="E26" s="1">
        <v>39436.011232645367</v>
      </c>
      <c r="F26" s="1">
        <v>108999.65619661058</v>
      </c>
      <c r="G26" s="5">
        <v>106819.66307267836</v>
      </c>
      <c r="H26" s="1">
        <v>13121.270638471464</v>
      </c>
      <c r="I26" s="1">
        <v>2394.6318915210413</v>
      </c>
      <c r="J26" s="5">
        <v>2274.9002969449893</v>
      </c>
      <c r="K26" s="4">
        <v>119065.22464090411</v>
      </c>
      <c r="L26" s="32">
        <v>115998.4062671186</v>
      </c>
    </row>
    <row r="27" spans="1:12">
      <c r="A27" s="14" t="s">
        <v>27</v>
      </c>
      <c r="B27" s="1">
        <v>560.22151898734171</v>
      </c>
      <c r="C27" s="4">
        <v>523.89865971704967</v>
      </c>
      <c r="D27" s="8">
        <v>471.50879374534469</v>
      </c>
      <c r="E27" s="1">
        <v>9290.4489795918362</v>
      </c>
      <c r="F27" s="1">
        <v>25678.452587755102</v>
      </c>
      <c r="G27" s="5">
        <v>25164.883536000001</v>
      </c>
      <c r="H27" s="1">
        <v>5172.2526655622105</v>
      </c>
      <c r="I27" s="1">
        <v>943.93611146510318</v>
      </c>
      <c r="J27" s="5">
        <v>896.73930589184795</v>
      </c>
      <c r="K27" s="4">
        <v>27146.287358937254</v>
      </c>
      <c r="L27" s="32">
        <v>26533.131635637197</v>
      </c>
    </row>
    <row r="28" spans="1:12">
      <c r="A28" s="14" t="s">
        <v>28</v>
      </c>
      <c r="B28" s="1">
        <v>153306.15893267296</v>
      </c>
      <c r="C28" s="4">
        <v>143366.30862801816</v>
      </c>
      <c r="D28" s="8">
        <v>129029.67776521634</v>
      </c>
      <c r="E28" s="1">
        <v>374642.55217708135</v>
      </c>
      <c r="F28" s="1">
        <v>1035497.9651217463</v>
      </c>
      <c r="G28" s="5">
        <v>1014788.0058193114</v>
      </c>
      <c r="H28" s="1">
        <v>888401.97946566227</v>
      </c>
      <c r="I28" s="1">
        <v>162133.36125248333</v>
      </c>
      <c r="J28" s="5">
        <v>154026.69318985916</v>
      </c>
      <c r="K28" s="4">
        <v>1340997.635002248</v>
      </c>
      <c r="L28" s="32">
        <v>1297844.376774387</v>
      </c>
    </row>
    <row r="29" spans="1:12">
      <c r="A29" s="14" t="s">
        <v>29</v>
      </c>
      <c r="B29" s="1">
        <v>398905.81614277122</v>
      </c>
      <c r="C29" s="4">
        <v>373042.11878240219</v>
      </c>
      <c r="D29" s="8">
        <v>335737.90690416197</v>
      </c>
      <c r="E29" s="1">
        <v>418003.94303869281</v>
      </c>
      <c r="F29" s="1">
        <v>1155347.223411083</v>
      </c>
      <c r="G29" s="5">
        <v>1132240.2789428614</v>
      </c>
      <c r="H29" s="1">
        <v>6860679.3637799062</v>
      </c>
      <c r="I29" s="1">
        <v>1252073.9838898326</v>
      </c>
      <c r="J29" s="5">
        <v>1189470.284695341</v>
      </c>
      <c r="K29" s="4">
        <v>2780463.3260833179</v>
      </c>
      <c r="L29" s="32">
        <v>2657448.4705423643</v>
      </c>
    </row>
    <row r="30" spans="1:12">
      <c r="A30" s="14" t="s">
        <v>30</v>
      </c>
      <c r="B30" s="1">
        <v>0</v>
      </c>
      <c r="C30" s="4">
        <v>0</v>
      </c>
      <c r="D30" s="8">
        <v>0</v>
      </c>
      <c r="E30" s="1">
        <v>5858.1858157627685</v>
      </c>
      <c r="F30" s="1">
        <v>16191.805912800202</v>
      </c>
      <c r="G30" s="5">
        <v>15867.969794544199</v>
      </c>
      <c r="H30" s="1">
        <v>410466.13057882455</v>
      </c>
      <c r="I30" s="1">
        <v>74910.068830635457</v>
      </c>
      <c r="J30" s="5">
        <v>71164.565389103678</v>
      </c>
      <c r="K30" s="4">
        <v>91101.874743435663</v>
      </c>
      <c r="L30" s="32">
        <v>87032.53518364788</v>
      </c>
    </row>
    <row r="31" spans="1:12">
      <c r="A31" s="14" t="s">
        <v>31</v>
      </c>
      <c r="B31" s="1">
        <v>77997.100086213642</v>
      </c>
      <c r="C31" s="4">
        <v>72940.033204806619</v>
      </c>
      <c r="D31" s="8">
        <v>65646.029884325966</v>
      </c>
      <c r="E31" s="1">
        <v>54501.182089153765</v>
      </c>
      <c r="F31" s="1">
        <v>150639.22350009266</v>
      </c>
      <c r="G31" s="5">
        <v>147626.43903009081</v>
      </c>
      <c r="H31" s="1">
        <v>2288532.7814226146</v>
      </c>
      <c r="I31" s="1">
        <v>417657.23260962707</v>
      </c>
      <c r="J31" s="5">
        <v>396774.37097914569</v>
      </c>
      <c r="K31" s="4">
        <v>641236.48931452632</v>
      </c>
      <c r="L31" s="32">
        <v>610046.83989356249</v>
      </c>
    </row>
    <row r="32" spans="1:12">
      <c r="A32" s="14" t="s">
        <v>32</v>
      </c>
      <c r="B32" s="1">
        <v>68902.389064009083</v>
      </c>
      <c r="C32" s="4">
        <v>64434.992335152863</v>
      </c>
      <c r="D32" s="8">
        <v>57991.493101637578</v>
      </c>
      <c r="E32" s="1">
        <v>10095.104938081922</v>
      </c>
      <c r="F32" s="1">
        <v>27902.491482423258</v>
      </c>
      <c r="G32" s="5">
        <v>27344.441652774793</v>
      </c>
      <c r="H32" s="1">
        <v>138428.22925248713</v>
      </c>
      <c r="I32" s="1">
        <v>25263.151838578895</v>
      </c>
      <c r="J32" s="5">
        <v>23999.994246649949</v>
      </c>
      <c r="K32" s="4">
        <v>117600.63565615502</v>
      </c>
      <c r="L32" s="32">
        <v>109335.92900106232</v>
      </c>
    </row>
    <row r="33" spans="1:12">
      <c r="A33" s="14" t="s">
        <v>33</v>
      </c>
      <c r="B33" s="1">
        <v>2518617.1599275637</v>
      </c>
      <c r="C33" s="4">
        <v>2355318.5832838868</v>
      </c>
      <c r="D33" s="8">
        <v>2119786.7249554982</v>
      </c>
      <c r="E33" s="1">
        <v>46165.605438191975</v>
      </c>
      <c r="F33" s="1">
        <v>127600.00222095869</v>
      </c>
      <c r="G33" s="5">
        <v>125048.00217653951</v>
      </c>
      <c r="H33" s="1">
        <v>2497819.8399182372</v>
      </c>
      <c r="I33" s="1">
        <v>455852.12078507821</v>
      </c>
      <c r="J33" s="5">
        <v>433059.51474582427</v>
      </c>
      <c r="K33" s="4">
        <v>2938770.7062899233</v>
      </c>
      <c r="L33" s="32">
        <v>2677894.2418778623</v>
      </c>
    </row>
    <row r="34" spans="1:12">
      <c r="A34" s="14" t="s">
        <v>34</v>
      </c>
      <c r="B34" s="1">
        <v>1992.3828448418612</v>
      </c>
      <c r="C34" s="4">
        <v>1863.2035126795595</v>
      </c>
      <c r="D34" s="8">
        <v>1676.8831614116036</v>
      </c>
      <c r="E34" s="1">
        <v>22788.921836540885</v>
      </c>
      <c r="F34" s="1">
        <v>62987.725371630142</v>
      </c>
      <c r="G34" s="5">
        <v>61727.970864197538</v>
      </c>
      <c r="H34" s="1">
        <v>548.36856592041192</v>
      </c>
      <c r="I34" s="1">
        <v>100.07726328047515</v>
      </c>
      <c r="J34" s="5">
        <v>95.073400116451396</v>
      </c>
      <c r="K34" s="4">
        <v>64951.006147590175</v>
      </c>
      <c r="L34" s="32">
        <v>63499.927425725597</v>
      </c>
    </row>
    <row r="35" spans="1:12">
      <c r="A35" s="14" t="s">
        <v>35</v>
      </c>
      <c r="B35" s="1">
        <v>149.52531645569618</v>
      </c>
      <c r="C35" s="4">
        <v>139.83060312732641</v>
      </c>
      <c r="D35" s="8">
        <v>125.84754281459378</v>
      </c>
      <c r="E35" s="1">
        <v>10692.338684026379</v>
      </c>
      <c r="F35" s="1">
        <v>29553.223159948266</v>
      </c>
      <c r="G35" s="5">
        <v>28962.158696749299</v>
      </c>
      <c r="H35" s="1">
        <v>775.80888846718108</v>
      </c>
      <c r="I35" s="1">
        <v>141.5851221452605</v>
      </c>
      <c r="J35" s="5">
        <v>134.50586603799746</v>
      </c>
      <c r="K35" s="4">
        <v>29834.638885220855</v>
      </c>
      <c r="L35" s="32">
        <v>29222.512105601891</v>
      </c>
    </row>
    <row r="36" spans="1:12">
      <c r="A36" s="14" t="s">
        <v>36</v>
      </c>
      <c r="B36" s="1">
        <v>342.91139240506322</v>
      </c>
      <c r="C36" s="4">
        <v>320.67818317200192</v>
      </c>
      <c r="D36" s="8">
        <v>288.61036485480173</v>
      </c>
      <c r="E36" s="1">
        <v>5555.378992531384</v>
      </c>
      <c r="F36" s="1">
        <v>15354.859208644526</v>
      </c>
      <c r="G36" s="5">
        <v>15047.762024471635</v>
      </c>
      <c r="H36" s="1">
        <v>7344.1036777489862</v>
      </c>
      <c r="I36" s="1">
        <v>1340.2989211891897</v>
      </c>
      <c r="J36" s="5">
        <v>1273.2839751297302</v>
      </c>
      <c r="K36" s="4">
        <v>17015.836313005719</v>
      </c>
      <c r="L36" s="32">
        <v>16609.656364456165</v>
      </c>
    </row>
    <row r="37" spans="1:12">
      <c r="A37" s="14" t="s">
        <v>37</v>
      </c>
      <c r="B37" s="1">
        <v>47325.173119880863</v>
      </c>
      <c r="C37" s="4">
        <v>44256.769738513285</v>
      </c>
      <c r="D37" s="8">
        <v>39831.09276466196</v>
      </c>
      <c r="E37" s="1">
        <v>272544.26905766915</v>
      </c>
      <c r="F37" s="1">
        <v>753302.13926530792</v>
      </c>
      <c r="G37" s="5">
        <v>738236.0964800017</v>
      </c>
      <c r="H37" s="1">
        <v>278.94736842105266</v>
      </c>
      <c r="I37" s="1">
        <v>50.907894736842096</v>
      </c>
      <c r="J37" s="5">
        <v>48.36249999999999</v>
      </c>
      <c r="K37" s="4">
        <v>797609.81689855806</v>
      </c>
      <c r="L37" s="32">
        <v>778115.55174466374</v>
      </c>
    </row>
    <row r="38" spans="1:12">
      <c r="A38" s="14" t="s">
        <v>38</v>
      </c>
      <c r="B38" s="1">
        <v>14837.254514300776</v>
      </c>
      <c r="C38" s="4">
        <v>13875.257358863715</v>
      </c>
      <c r="D38" s="8">
        <v>12487.731622977344</v>
      </c>
      <c r="E38" s="1">
        <v>499456.05143116991</v>
      </c>
      <c r="F38" s="1">
        <v>1380477.796553825</v>
      </c>
      <c r="G38" s="5">
        <v>1352868.2406227484</v>
      </c>
      <c r="H38" s="1">
        <v>49563.132026877203</v>
      </c>
      <c r="I38" s="1">
        <v>9045.2715949050871</v>
      </c>
      <c r="J38" s="5">
        <v>8593.0080151598322</v>
      </c>
      <c r="K38" s="4">
        <v>1403398.3255075938</v>
      </c>
      <c r="L38" s="32">
        <v>1373948.9802608856</v>
      </c>
    </row>
    <row r="39" spans="1:12">
      <c r="A39" s="14" t="s">
        <v>39</v>
      </c>
      <c r="B39" s="1">
        <v>2047.0895383469845</v>
      </c>
      <c r="C39" s="4">
        <v>1914.3632101090564</v>
      </c>
      <c r="D39" s="8">
        <v>1722.9268890981507</v>
      </c>
      <c r="E39" s="1">
        <v>27616.840953091418</v>
      </c>
      <c r="F39" s="1">
        <v>76331.912762808934</v>
      </c>
      <c r="G39" s="5">
        <v>74805.274507552749</v>
      </c>
      <c r="H39" s="1">
        <v>7129397.5038770521</v>
      </c>
      <c r="I39" s="1">
        <v>1301115.0444575616</v>
      </c>
      <c r="J39" s="5">
        <v>1236059.2922346834</v>
      </c>
      <c r="K39" s="4">
        <v>1379361.3204304795</v>
      </c>
      <c r="L39" s="32">
        <v>1312587.4936313343</v>
      </c>
    </row>
    <row r="40" spans="1:12">
      <c r="A40" s="14" t="s">
        <v>40</v>
      </c>
      <c r="B40" s="1">
        <v>53254.700649834878</v>
      </c>
      <c r="C40" s="4">
        <v>49801.846856067648</v>
      </c>
      <c r="D40" s="8">
        <v>44821.662170460884</v>
      </c>
      <c r="E40" s="1">
        <v>12836.182134523087</v>
      </c>
      <c r="F40" s="1">
        <v>35478.726062991773</v>
      </c>
      <c r="G40" s="5">
        <v>34769.151541731939</v>
      </c>
      <c r="H40" s="1">
        <v>77582.328472749752</v>
      </c>
      <c r="I40" s="1">
        <v>14158.774946276826</v>
      </c>
      <c r="J40" s="5">
        <v>13450.836198962985</v>
      </c>
      <c r="K40" s="4">
        <v>99439.347865336254</v>
      </c>
      <c r="L40" s="32">
        <v>93041.649911155808</v>
      </c>
    </row>
    <row r="41" spans="1:12">
      <c r="A41" s="14" t="s">
        <v>41</v>
      </c>
      <c r="B41" s="1">
        <v>133346.46507018793</v>
      </c>
      <c r="C41" s="4">
        <v>124700.73347870869</v>
      </c>
      <c r="D41" s="8">
        <v>112230.66013083782</v>
      </c>
      <c r="E41" s="1">
        <v>235535.98161919022</v>
      </c>
      <c r="F41" s="1">
        <v>651012.62059613108</v>
      </c>
      <c r="G41" s="5">
        <v>637992.3681842084</v>
      </c>
      <c r="H41" s="1">
        <v>2108052.9297261164</v>
      </c>
      <c r="I41" s="1">
        <v>384719.65967501613</v>
      </c>
      <c r="J41" s="5">
        <v>365483.67669126531</v>
      </c>
      <c r="K41" s="4">
        <v>1160433.0137498558</v>
      </c>
      <c r="L41" s="32">
        <v>1115706.7050063116</v>
      </c>
    </row>
    <row r="42" spans="1:12">
      <c r="A42" s="14" t="s">
        <v>42</v>
      </c>
      <c r="B42" s="1">
        <v>278402.70341288927</v>
      </c>
      <c r="C42" s="4">
        <v>260352.01832886323</v>
      </c>
      <c r="D42" s="8">
        <v>234316.81649597691</v>
      </c>
      <c r="E42" s="1">
        <v>23503.774965363722</v>
      </c>
      <c r="F42" s="1">
        <v>64963.55261270413</v>
      </c>
      <c r="G42" s="5">
        <v>63664.28156045005</v>
      </c>
      <c r="H42" s="1">
        <v>1323787.1083072277</v>
      </c>
      <c r="I42" s="1">
        <v>241591.14726606899</v>
      </c>
      <c r="J42" s="5">
        <v>229511.58990276553</v>
      </c>
      <c r="K42" s="4">
        <v>566906.71820763638</v>
      </c>
      <c r="L42" s="32">
        <v>527492.68795919255</v>
      </c>
    </row>
    <row r="43" spans="1:12">
      <c r="A43" s="14" t="s">
        <v>43</v>
      </c>
      <c r="B43" s="1">
        <v>74279.691382086923</v>
      </c>
      <c r="C43" s="4">
        <v>69463.648646725254</v>
      </c>
      <c r="D43" s="8">
        <v>62517.283782052727</v>
      </c>
      <c r="E43" s="1">
        <v>76471.820338971505</v>
      </c>
      <c r="F43" s="1">
        <v>211365.24372365454</v>
      </c>
      <c r="G43" s="5">
        <v>207137.93884918143</v>
      </c>
      <c r="H43" s="1">
        <v>3302.7404246849701</v>
      </c>
      <c r="I43" s="1">
        <v>602.75012750500684</v>
      </c>
      <c r="J43" s="5">
        <v>572.61262112975646</v>
      </c>
      <c r="K43" s="4">
        <v>281431.64249788475</v>
      </c>
      <c r="L43" s="32">
        <v>270227.83525236393</v>
      </c>
    </row>
    <row r="44" spans="1:12">
      <c r="A44" s="14" t="s">
        <v>44</v>
      </c>
      <c r="B44" s="1">
        <v>78052.722365500071</v>
      </c>
      <c r="C44" s="4">
        <v>72992.049124547164</v>
      </c>
      <c r="D44" s="8">
        <v>65692.844212092445</v>
      </c>
      <c r="E44" s="1">
        <v>427081.68843349564</v>
      </c>
      <c r="F44" s="1">
        <v>1180437.7712668658</v>
      </c>
      <c r="G44" s="5">
        <v>1156829.0158415285</v>
      </c>
      <c r="H44" s="1">
        <v>961291.72943857871</v>
      </c>
      <c r="I44" s="1">
        <v>175435.74062254056</v>
      </c>
      <c r="J44" s="5">
        <v>166663.95359141353</v>
      </c>
      <c r="K44" s="4">
        <v>1428865.5610139533</v>
      </c>
      <c r="L44" s="32">
        <v>1389185.8136450346</v>
      </c>
    </row>
    <row r="45" spans="1:12">
      <c r="A45" s="14" t="s">
        <v>45</v>
      </c>
      <c r="B45" s="1">
        <v>34.889240506329116</v>
      </c>
      <c r="C45" s="4">
        <v>32.627140729709502</v>
      </c>
      <c r="D45" s="8">
        <v>29.364426656738551</v>
      </c>
      <c r="E45" s="1">
        <v>706.13257710031905</v>
      </c>
      <c r="F45" s="1">
        <v>1951.7239631336406</v>
      </c>
      <c r="G45" s="5">
        <v>1912.6894838709677</v>
      </c>
      <c r="H45" s="1">
        <v>615.43896447989403</v>
      </c>
      <c r="I45" s="1">
        <v>112.31761101758063</v>
      </c>
      <c r="J45" s="5">
        <v>106.70173046670159</v>
      </c>
      <c r="K45" s="4">
        <v>2096.6687148809306</v>
      </c>
      <c r="L45" s="32">
        <v>2048.7556409944077</v>
      </c>
    </row>
    <row r="46" spans="1:12">
      <c r="A46" s="14" t="s">
        <v>46</v>
      </c>
      <c r="B46" s="1">
        <v>0</v>
      </c>
      <c r="C46" s="4">
        <v>0</v>
      </c>
      <c r="D46" s="8">
        <v>0</v>
      </c>
      <c r="E46" s="1">
        <v>8852.7887244164413</v>
      </c>
      <c r="F46" s="1">
        <v>24468.776054709877</v>
      </c>
      <c r="G46" s="5">
        <v>23979.400533615681</v>
      </c>
      <c r="H46" s="1">
        <v>205794.64932480615</v>
      </c>
      <c r="I46" s="1">
        <v>37557.523501777112</v>
      </c>
      <c r="J46" s="5">
        <v>35679.647326688253</v>
      </c>
      <c r="K46" s="4">
        <v>62026.299556486993</v>
      </c>
      <c r="L46" s="32">
        <v>59659.047860303937</v>
      </c>
    </row>
    <row r="47" spans="1:12">
      <c r="A47" s="14" t="s">
        <v>47</v>
      </c>
      <c r="B47" s="1">
        <v>411008.87602958118</v>
      </c>
      <c r="C47" s="4">
        <v>384360.45740073395</v>
      </c>
      <c r="D47" s="8">
        <v>345924.41166066058</v>
      </c>
      <c r="E47" s="1">
        <v>88190.306994725659</v>
      </c>
      <c r="F47" s="1">
        <v>243754.70139690943</v>
      </c>
      <c r="G47" s="5">
        <v>238879.60736897122</v>
      </c>
      <c r="H47" s="1">
        <v>1016522.0327978721</v>
      </c>
      <c r="I47" s="1">
        <v>185515.2709856116</v>
      </c>
      <c r="J47" s="5">
        <v>176239.50743633101</v>
      </c>
      <c r="K47" s="4">
        <v>813630.42978325498</v>
      </c>
      <c r="L47" s="32">
        <v>761043.52646596276</v>
      </c>
    </row>
    <row r="48" spans="1:12">
      <c r="A48" s="14" t="s">
        <v>48</v>
      </c>
      <c r="B48" s="1">
        <v>2616.6930379746836</v>
      </c>
      <c r="C48" s="4">
        <v>2447.0355547282129</v>
      </c>
      <c r="D48" s="8">
        <v>2202.3319992553916</v>
      </c>
      <c r="E48" s="1">
        <v>25965.166007209085</v>
      </c>
      <c r="F48" s="1">
        <v>71766.745150200644</v>
      </c>
      <c r="G48" s="5">
        <v>70331.410247196633</v>
      </c>
      <c r="H48" s="1">
        <v>166820.18656709773</v>
      </c>
      <c r="I48" s="1">
        <v>30444.684048495332</v>
      </c>
      <c r="J48" s="5">
        <v>28922.449846070565</v>
      </c>
      <c r="K48" s="4">
        <v>104658.46475342418</v>
      </c>
      <c r="L48" s="32">
        <v>101456.19209252259</v>
      </c>
    </row>
    <row r="49" spans="1:12">
      <c r="A49" s="14" t="s">
        <v>49</v>
      </c>
      <c r="B49" s="1">
        <v>2438255.8941457495</v>
      </c>
      <c r="C49" s="4">
        <v>2280167.6688521095</v>
      </c>
      <c r="D49" s="8">
        <v>2052150.9019668985</v>
      </c>
      <c r="E49" s="1">
        <v>350829.91920971009</v>
      </c>
      <c r="F49" s="1">
        <v>969680.74057366839</v>
      </c>
      <c r="G49" s="5">
        <v>950287.12576219498</v>
      </c>
      <c r="H49" s="1">
        <v>663279.16417246615</v>
      </c>
      <c r="I49" s="1">
        <v>121048.44746147504</v>
      </c>
      <c r="J49" s="5">
        <v>114996.02508840128</v>
      </c>
      <c r="K49" s="4">
        <v>3370896.856887253</v>
      </c>
      <c r="L49" s="32">
        <v>3117434.0528174946</v>
      </c>
    </row>
    <row r="50" spans="1:12">
      <c r="A50" s="14" t="s">
        <v>50</v>
      </c>
      <c r="B50" s="1">
        <v>25883.598105377874</v>
      </c>
      <c r="C50" s="4">
        <v>24205.393574623886</v>
      </c>
      <c r="D50" s="8">
        <v>21784.854217161497</v>
      </c>
      <c r="E50" s="1">
        <v>77028.006085738714</v>
      </c>
      <c r="F50" s="1">
        <v>212902.52027075359</v>
      </c>
      <c r="G50" s="5">
        <v>208644.46986533853</v>
      </c>
      <c r="H50" s="1">
        <v>591104.66891205893</v>
      </c>
      <c r="I50" s="1">
        <v>107876.60207645074</v>
      </c>
      <c r="J50" s="5">
        <v>102482.77197262819</v>
      </c>
      <c r="K50" s="4">
        <v>344984.51592182822</v>
      </c>
      <c r="L50" s="32">
        <v>332912.0960551282</v>
      </c>
    </row>
    <row r="51" spans="1:12">
      <c r="A51" s="14" t="s">
        <v>51</v>
      </c>
      <c r="B51" s="1">
        <v>1542.0457930007447</v>
      </c>
      <c r="C51" s="4">
        <v>1442.0647847225218</v>
      </c>
      <c r="D51" s="8">
        <v>1297.8583062502696</v>
      </c>
      <c r="E51" s="1">
        <v>119391.32883551059</v>
      </c>
      <c r="F51" s="1">
        <v>329993.15572652</v>
      </c>
      <c r="G51" s="5">
        <v>323393.2926119896</v>
      </c>
      <c r="H51" s="1">
        <v>996.66258991314453</v>
      </c>
      <c r="I51" s="1">
        <v>181.89092265914883</v>
      </c>
      <c r="J51" s="5">
        <v>172.79637652619138</v>
      </c>
      <c r="K51" s="4">
        <v>331617.11143390165</v>
      </c>
      <c r="L51" s="32">
        <v>324863.94729476603</v>
      </c>
    </row>
    <row r="52" spans="1:12">
      <c r="A52" s="14" t="s">
        <v>52</v>
      </c>
      <c r="B52" s="1">
        <v>20178.394136265197</v>
      </c>
      <c r="C52" s="4">
        <v>18870.095640632779</v>
      </c>
      <c r="D52" s="8">
        <v>16983.0860765695</v>
      </c>
      <c r="E52" s="1">
        <v>54587.034239868844</v>
      </c>
      <c r="F52" s="1">
        <v>150876.51562521348</v>
      </c>
      <c r="G52" s="5">
        <v>147858.98531270921</v>
      </c>
      <c r="H52" s="1">
        <v>248144.80534681151</v>
      </c>
      <c r="I52" s="1">
        <v>45286.426975793089</v>
      </c>
      <c r="J52" s="5">
        <v>43022.105627003431</v>
      </c>
      <c r="K52" s="4">
        <v>215033.03824163935</v>
      </c>
      <c r="L52" s="32">
        <v>207864.17701628216</v>
      </c>
    </row>
    <row r="53" spans="1:12">
      <c r="A53" s="14" t="s">
        <v>53</v>
      </c>
      <c r="B53" s="1">
        <v>194616.07831986027</v>
      </c>
      <c r="C53" s="4">
        <v>181997.83324186614</v>
      </c>
      <c r="D53" s="8">
        <v>163798.04991767954</v>
      </c>
      <c r="E53" s="1">
        <v>225159.48337243276</v>
      </c>
      <c r="F53" s="1">
        <v>622332.36856077774</v>
      </c>
      <c r="G53" s="5">
        <v>609885.72118956223</v>
      </c>
      <c r="H53" s="1">
        <v>14122.824021687571</v>
      </c>
      <c r="I53" s="1">
        <v>2577.4153839579812</v>
      </c>
      <c r="J53" s="5">
        <v>2448.5446147600819</v>
      </c>
      <c r="K53" s="4">
        <v>806907.61718660197</v>
      </c>
      <c r="L53" s="32">
        <v>776132.31572200183</v>
      </c>
    </row>
    <row r="54" spans="1:12">
      <c r="A54" s="14" t="s">
        <v>54</v>
      </c>
      <c r="B54" s="1">
        <v>4229.2849757416679</v>
      </c>
      <c r="C54" s="4">
        <v>3955.0725119550066</v>
      </c>
      <c r="D54" s="8">
        <v>3559.5652607595061</v>
      </c>
      <c r="E54" s="1">
        <v>6699.9423840858781</v>
      </c>
      <c r="F54" s="1">
        <v>18518.389501773963</v>
      </c>
      <c r="G54" s="5">
        <v>18148.021711738485</v>
      </c>
      <c r="H54" s="1">
        <v>914.14646338415389</v>
      </c>
      <c r="I54" s="1">
        <v>166.83172956760805</v>
      </c>
      <c r="J54" s="5">
        <v>158.49014308922764</v>
      </c>
      <c r="K54" s="4">
        <v>22640.293743296581</v>
      </c>
      <c r="L54" s="32">
        <v>21866.077115587221</v>
      </c>
    </row>
    <row r="55" spans="1:12">
      <c r="A55" s="14" t="s">
        <v>55</v>
      </c>
      <c r="B55" s="1">
        <v>225352.39314152687</v>
      </c>
      <c r="C55" s="4">
        <v>210741.30987378798</v>
      </c>
      <c r="D55" s="8">
        <v>189667.17888640918</v>
      </c>
      <c r="E55" s="1">
        <v>1164516.7317996612</v>
      </c>
      <c r="F55" s="1">
        <v>3218680.5773168211</v>
      </c>
      <c r="G55" s="5">
        <v>3154306.9657704844</v>
      </c>
      <c r="H55" s="1">
        <v>231942.60374585676</v>
      </c>
      <c r="I55" s="1">
        <v>42329.525183618854</v>
      </c>
      <c r="J55" s="5">
        <v>40213.048924437913</v>
      </c>
      <c r="K55" s="4">
        <v>3471751.4123742282</v>
      </c>
      <c r="L55" s="32">
        <v>3384187.1935813315</v>
      </c>
    </row>
    <row r="56" spans="1:12" ht="15" thickBot="1">
      <c r="A56" s="14" t="s">
        <v>56</v>
      </c>
      <c r="B56" s="6">
        <v>69554.488305806095</v>
      </c>
      <c r="C56" s="2">
        <v>65044.811678396763</v>
      </c>
      <c r="D56" s="9">
        <v>58540.330510557091</v>
      </c>
      <c r="E56" s="6">
        <v>4645.7071688862825</v>
      </c>
      <c r="F56" s="6">
        <v>12840.560400782853</v>
      </c>
      <c r="G56" s="7">
        <v>12583.749192767196</v>
      </c>
      <c r="H56" s="6">
        <v>39719.966880399799</v>
      </c>
      <c r="I56" s="6">
        <v>7248.8939556729611</v>
      </c>
      <c r="J56" s="7">
        <v>6886.4492578893123</v>
      </c>
      <c r="K56" s="2">
        <v>85134.266034852582</v>
      </c>
      <c r="L56" s="33">
        <v>78010.528961213597</v>
      </c>
    </row>
  </sheetData>
  <mergeCells count="6">
    <mergeCell ref="H2:J2"/>
    <mergeCell ref="B1:D1"/>
    <mergeCell ref="E1:G1"/>
    <mergeCell ref="H1:J1"/>
    <mergeCell ref="E2:G2"/>
    <mergeCell ref="B2:D2"/>
  </mergeCells>
  <hyperlinks>
    <hyperlink ref="B2" r:id="rId1"/>
    <hyperlink ref="E2" r:id="rId2"/>
    <hyperlink ref="H2" r:id="rId3"/>
  </hyperlink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K14" sqref="K14"/>
    </sheetView>
  </sheetViews>
  <sheetFormatPr baseColWidth="10" defaultColWidth="8.83203125" defaultRowHeight="14" x14ac:dyDescent="0"/>
  <cols>
    <col min="1" max="1" width="8.83203125" style="26"/>
    <col min="2" max="2" width="19.1640625" style="37" customWidth="1"/>
    <col min="3" max="3" width="14.83203125" style="37" bestFit="1" customWidth="1"/>
    <col min="4" max="4" width="13" style="37" customWidth="1"/>
    <col min="5" max="5" width="12.33203125" style="37" customWidth="1"/>
    <col min="6" max="6" width="11.5" style="37" bestFit="1" customWidth="1"/>
    <col min="7" max="7" width="13.33203125" style="37" bestFit="1" customWidth="1"/>
    <col min="8" max="8" width="10.5" style="37" bestFit="1" customWidth="1"/>
    <col min="9" max="9" width="12.5" customWidth="1"/>
    <col min="10" max="10" width="3.6640625" customWidth="1"/>
  </cols>
  <sheetData>
    <row r="1" spans="1:12" s="25" customFormat="1" ht="24" customHeight="1">
      <c r="A1" s="55"/>
      <c r="B1" s="41" t="s">
        <v>67</v>
      </c>
      <c r="C1" s="41"/>
      <c r="D1" s="41"/>
      <c r="E1" s="41"/>
      <c r="F1" s="41"/>
      <c r="G1" s="41"/>
      <c r="H1" s="41"/>
    </row>
    <row r="2" spans="1:12" s="34" customFormat="1" ht="13.5" customHeight="1">
      <c r="A2" s="26"/>
      <c r="B2" s="28" t="s">
        <v>69</v>
      </c>
      <c r="C2" s="26"/>
      <c r="D2" s="26"/>
      <c r="E2" s="26"/>
      <c r="F2" s="26"/>
      <c r="G2" s="26"/>
      <c r="H2" s="26"/>
      <c r="I2" s="26"/>
    </row>
    <row r="3" spans="1:12" s="38" customFormat="1" ht="15" customHeight="1" thickBot="1">
      <c r="A3" s="55"/>
      <c r="B3" s="49"/>
      <c r="C3" s="50"/>
      <c r="D3" s="50"/>
      <c r="E3" s="50"/>
      <c r="F3" s="50"/>
      <c r="G3" s="50"/>
      <c r="H3" s="50"/>
      <c r="I3" s="50"/>
    </row>
    <row r="4" spans="1:12">
      <c r="B4" s="22"/>
      <c r="C4" s="42" t="s">
        <v>0</v>
      </c>
      <c r="D4" s="22"/>
      <c r="E4" s="42" t="s">
        <v>1</v>
      </c>
      <c r="F4" s="22"/>
      <c r="G4" s="42" t="s">
        <v>2</v>
      </c>
      <c r="H4" s="22"/>
      <c r="I4" s="44" t="s">
        <v>57</v>
      </c>
    </row>
    <row r="5" spans="1:12" ht="29" thickBot="1">
      <c r="B5" s="22"/>
      <c r="C5" s="43" t="s">
        <v>3</v>
      </c>
      <c r="D5" s="39" t="s">
        <v>5</v>
      </c>
      <c r="E5" s="43" t="s">
        <v>3</v>
      </c>
      <c r="F5" s="39" t="s">
        <v>5</v>
      </c>
      <c r="G5" s="43" t="s">
        <v>3</v>
      </c>
      <c r="H5" s="39" t="s">
        <v>5</v>
      </c>
      <c r="I5" s="45" t="s">
        <v>5</v>
      </c>
    </row>
    <row r="6" spans="1:12">
      <c r="B6" s="61" t="s">
        <v>65</v>
      </c>
      <c r="C6" s="67">
        <v>12776125.983478134</v>
      </c>
      <c r="D6" s="68">
        <v>10752988.857153207</v>
      </c>
      <c r="E6" s="62">
        <v>7707755.7645867029</v>
      </c>
      <c r="F6" s="62">
        <v>20877868.934626941</v>
      </c>
      <c r="G6" s="67">
        <v>57024415.307536475</v>
      </c>
      <c r="H6" s="68">
        <v>9886608.0039441399</v>
      </c>
      <c r="I6" s="63">
        <f>SUM(D6,F6,H6)</f>
        <v>41517465.795724288</v>
      </c>
      <c r="L6" s="59"/>
    </row>
    <row r="7" spans="1:12">
      <c r="B7" s="42" t="s">
        <v>66</v>
      </c>
      <c r="C7" s="51">
        <v>12308088.158757398</v>
      </c>
      <c r="D7" s="69">
        <v>10359066.599491395</v>
      </c>
      <c r="E7" s="40">
        <v>6524922.6470073564</v>
      </c>
      <c r="F7" s="40">
        <v>17673948.167265303</v>
      </c>
      <c r="G7" s="51">
        <v>55140150.150077939</v>
      </c>
      <c r="H7" s="69">
        <v>9559923.5073976256</v>
      </c>
      <c r="I7" s="64">
        <f>SUM(D7,F7,H7)</f>
        <v>37592938.27415432</v>
      </c>
      <c r="K7" s="60" t="s">
        <v>71</v>
      </c>
      <c r="L7" s="59"/>
    </row>
    <row r="8" spans="1:12" s="59" customFormat="1">
      <c r="A8" s="58"/>
      <c r="B8" s="42" t="s">
        <v>70</v>
      </c>
      <c r="C8" s="53">
        <v>0.96336621716739523</v>
      </c>
      <c r="D8" s="65">
        <v>0.96336621716739523</v>
      </c>
      <c r="E8" s="54">
        <v>0.96336621716739523</v>
      </c>
      <c r="F8" s="54">
        <v>0.96336621716739523</v>
      </c>
      <c r="G8" s="52">
        <v>0.96336621716739523</v>
      </c>
      <c r="H8" s="65">
        <v>0.96336621716739523</v>
      </c>
      <c r="I8" s="65">
        <v>0.96336621716739523</v>
      </c>
      <c r="K8" s="60"/>
    </row>
    <row r="9" spans="1:12" s="59" customFormat="1">
      <c r="A9" s="58"/>
      <c r="B9" s="42" t="s">
        <v>68</v>
      </c>
      <c r="C9" s="51">
        <f>SUMIF($A$11:$A$60,"=1",C11:C60)</f>
        <v>11981286.433685908</v>
      </c>
      <c r="D9" s="69">
        <f t="shared" ref="D9:I9" si="0">SUMIF($A$11:$A$60,"=1",D11:D60)</f>
        <v>10084014.888766525</v>
      </c>
      <c r="E9" s="40">
        <f t="shared" si="0"/>
        <v>5888053.5130540729</v>
      </c>
      <c r="F9" s="40">
        <f t="shared" si="0"/>
        <v>15948871.411684034</v>
      </c>
      <c r="G9" s="51">
        <f t="shared" si="0"/>
        <v>53242090.89207536</v>
      </c>
      <c r="H9" s="69">
        <f t="shared" si="0"/>
        <v>9230847.4835414272</v>
      </c>
      <c r="I9" s="64">
        <f t="shared" si="0"/>
        <v>35263733.783991985</v>
      </c>
      <c r="K9" s="60" t="s">
        <v>73</v>
      </c>
    </row>
    <row r="10" spans="1:12" s="59" customFormat="1" ht="15" thickBot="1">
      <c r="A10" s="58" t="s">
        <v>72</v>
      </c>
      <c r="B10" s="66" t="s">
        <v>70</v>
      </c>
      <c r="C10" s="70">
        <f>C9/C6</f>
        <v>0.93778712335647763</v>
      </c>
      <c r="D10" s="71">
        <f t="shared" ref="D10:I10" si="1">D9/D6</f>
        <v>0.93778716064216316</v>
      </c>
      <c r="E10" s="72">
        <f t="shared" si="1"/>
        <v>0.76391282921894654</v>
      </c>
      <c r="F10" s="72">
        <f t="shared" si="1"/>
        <v>0.76391280458859823</v>
      </c>
      <c r="G10" s="70">
        <f t="shared" si="1"/>
        <v>0.93367184222647814</v>
      </c>
      <c r="H10" s="71">
        <f t="shared" si="1"/>
        <v>0.93367183971073753</v>
      </c>
      <c r="I10" s="71">
        <f t="shared" si="1"/>
        <v>0.8493710564488175</v>
      </c>
    </row>
    <row r="11" spans="1:12">
      <c r="A11" s="58"/>
      <c r="B11" s="56" t="s">
        <v>7</v>
      </c>
      <c r="C11" s="30">
        <v>0</v>
      </c>
      <c r="D11" s="35">
        <v>0</v>
      </c>
      <c r="E11" s="30">
        <v>2621.1370902024701</v>
      </c>
      <c r="F11" s="35">
        <v>7099.8301321851695</v>
      </c>
      <c r="G11" s="30">
        <v>76057.261740159389</v>
      </c>
      <c r="H11" s="35">
        <v>13186.427754200131</v>
      </c>
      <c r="I11" s="46">
        <f t="shared" ref="I11:I60" si="2">SUM(D11,F11,H11)</f>
        <v>20286.257886385301</v>
      </c>
      <c r="L11" s="59"/>
    </row>
    <row r="12" spans="1:12">
      <c r="A12" s="58"/>
      <c r="B12" s="56" t="s">
        <v>8</v>
      </c>
      <c r="C12" s="30">
        <v>158.32092330603126</v>
      </c>
      <c r="D12" s="35">
        <v>133.25033945074637</v>
      </c>
      <c r="E12" s="30">
        <v>246.36441402908468</v>
      </c>
      <c r="F12" s="35">
        <v>667.32316167664658</v>
      </c>
      <c r="G12" s="30">
        <v>630.1101591187271</v>
      </c>
      <c r="H12" s="35">
        <v>109.24534883720928</v>
      </c>
      <c r="I12" s="46">
        <f t="shared" si="2"/>
        <v>909.81884996460224</v>
      </c>
      <c r="L12" s="59"/>
    </row>
    <row r="13" spans="1:12">
      <c r="A13" s="58">
        <v>1</v>
      </c>
      <c r="B13" s="56" t="s">
        <v>9</v>
      </c>
      <c r="C13" s="30">
        <v>256981.63967218806</v>
      </c>
      <c r="D13" s="35">
        <v>216287.84120174442</v>
      </c>
      <c r="E13" s="30">
        <v>158909.90066961237</v>
      </c>
      <c r="F13" s="35">
        <v>430436.58620294282</v>
      </c>
      <c r="G13" s="30">
        <v>86126.485862665897</v>
      </c>
      <c r="H13" s="35">
        <v>14932.179486439696</v>
      </c>
      <c r="I13" s="46">
        <f t="shared" si="2"/>
        <v>661656.60689112695</v>
      </c>
      <c r="L13" s="59"/>
    </row>
    <row r="14" spans="1:12">
      <c r="A14" s="58"/>
      <c r="B14" s="56" t="s">
        <v>10</v>
      </c>
      <c r="C14" s="30">
        <v>87.956068503350707</v>
      </c>
      <c r="D14" s="35">
        <v>74.027966361525756</v>
      </c>
      <c r="E14" s="30">
        <v>3539.9815298388635</v>
      </c>
      <c r="F14" s="35">
        <v>9588.6886751839047</v>
      </c>
      <c r="G14" s="30">
        <v>55025.606594883793</v>
      </c>
      <c r="H14" s="35">
        <v>9540.0645433879745</v>
      </c>
      <c r="I14" s="46">
        <f t="shared" si="2"/>
        <v>19202.781184933403</v>
      </c>
      <c r="L14" s="59"/>
    </row>
    <row r="15" spans="1:12">
      <c r="A15" s="58">
        <v>1</v>
      </c>
      <c r="B15" s="56" t="s">
        <v>11</v>
      </c>
      <c r="C15" s="30">
        <v>449459.11036176764</v>
      </c>
      <c r="D15" s="35">
        <v>378285.93829742062</v>
      </c>
      <c r="E15" s="30">
        <v>1447974.8495778129</v>
      </c>
      <c r="F15" s="35">
        <v>3922105.2214726913</v>
      </c>
      <c r="G15" s="30">
        <v>81636.292802287149</v>
      </c>
      <c r="H15" s="35">
        <v>14153.692264596531</v>
      </c>
      <c r="I15" s="46">
        <f t="shared" si="2"/>
        <v>4314544.8520347085</v>
      </c>
      <c r="L15" s="59"/>
    </row>
    <row r="16" spans="1:12">
      <c r="A16" s="58">
        <v>1</v>
      </c>
      <c r="B16" s="56" t="s">
        <v>12</v>
      </c>
      <c r="C16" s="30">
        <v>908727.74211322726</v>
      </c>
      <c r="D16" s="35">
        <v>764828.03142094216</v>
      </c>
      <c r="E16" s="30">
        <v>119917.15349706153</v>
      </c>
      <c r="F16" s="35">
        <v>324817.58506516949</v>
      </c>
      <c r="G16" s="30">
        <v>440864.43323726312</v>
      </c>
      <c r="H16" s="35">
        <v>76434.871112510475</v>
      </c>
      <c r="I16" s="46">
        <f t="shared" si="2"/>
        <v>1166080.4875986222</v>
      </c>
      <c r="L16" s="59"/>
    </row>
    <row r="17" spans="1:12">
      <c r="A17" s="58"/>
      <c r="B17" s="56" t="s">
        <v>13</v>
      </c>
      <c r="C17" s="30">
        <v>137.5632911392405</v>
      </c>
      <c r="D17" s="35">
        <v>115.7797393894263</v>
      </c>
      <c r="E17" s="30">
        <v>17051.607114097049</v>
      </c>
      <c r="F17" s="35">
        <v>46187.402575535511</v>
      </c>
      <c r="G17" s="30">
        <v>643.52128294805084</v>
      </c>
      <c r="H17" s="35">
        <v>111.57050243111827</v>
      </c>
      <c r="I17" s="46">
        <f t="shared" si="2"/>
        <v>46414.752817356057</v>
      </c>
      <c r="L17" s="59"/>
    </row>
    <row r="18" spans="1:12">
      <c r="A18" s="58"/>
      <c r="B18" s="56" t="s">
        <v>14</v>
      </c>
      <c r="C18" s="30">
        <v>2640.4998138495903</v>
      </c>
      <c r="D18" s="35">
        <v>2222.3689021505775</v>
      </c>
      <c r="E18" s="30">
        <v>3923.3246490085394</v>
      </c>
      <c r="F18" s="35">
        <v>10627.043761081561</v>
      </c>
      <c r="G18" s="30">
        <v>1785.6605526717831</v>
      </c>
      <c r="H18" s="35">
        <v>309.58889831947027</v>
      </c>
      <c r="I18" s="46">
        <f t="shared" si="2"/>
        <v>13159.001561551609</v>
      </c>
      <c r="L18" s="59"/>
    </row>
    <row r="19" spans="1:12">
      <c r="A19" s="58"/>
      <c r="B19" s="56" t="s">
        <v>15</v>
      </c>
      <c r="C19" s="30">
        <v>2638.6820551005212</v>
      </c>
      <c r="D19" s="35">
        <v>2220.838990845773</v>
      </c>
      <c r="E19" s="30">
        <v>63282.779432175405</v>
      </c>
      <c r="F19" s="35">
        <v>171413.00466137801</v>
      </c>
      <c r="G19" s="30">
        <v>3323.0834377260612</v>
      </c>
      <c r="H19" s="35">
        <v>576.13959101575574</v>
      </c>
      <c r="I19" s="46">
        <f t="shared" si="2"/>
        <v>174209.98324323955</v>
      </c>
      <c r="L19" s="59"/>
    </row>
    <row r="20" spans="1:12">
      <c r="A20" s="58"/>
      <c r="B20" s="56" t="s">
        <v>16</v>
      </c>
      <c r="C20" s="30">
        <v>0</v>
      </c>
      <c r="D20" s="35">
        <v>0</v>
      </c>
      <c r="E20" s="30">
        <v>60216.302089698154</v>
      </c>
      <c r="F20" s="35">
        <v>163106.88884730538</v>
      </c>
      <c r="G20" s="30">
        <v>111979.08232557679</v>
      </c>
      <c r="H20" s="35">
        <v>19414.373398196873</v>
      </c>
      <c r="I20" s="46">
        <f t="shared" si="2"/>
        <v>182521.26224550226</v>
      </c>
      <c r="L20" s="59"/>
    </row>
    <row r="21" spans="1:12">
      <c r="A21" s="58"/>
      <c r="B21" s="56" t="s">
        <v>17</v>
      </c>
      <c r="C21" s="30">
        <v>0</v>
      </c>
      <c r="D21" s="35">
        <v>0</v>
      </c>
      <c r="E21" s="30">
        <v>1439.0292028413578</v>
      </c>
      <c r="F21" s="35">
        <v>3897.874297997238</v>
      </c>
      <c r="G21" s="30">
        <v>3722.2408788337416</v>
      </c>
      <c r="H21" s="35">
        <v>645.34351236779969</v>
      </c>
      <c r="I21" s="46">
        <f t="shared" si="2"/>
        <v>4543.2178103650376</v>
      </c>
      <c r="L21" s="59"/>
    </row>
    <row r="22" spans="1:12">
      <c r="A22" s="58">
        <v>1</v>
      </c>
      <c r="B22" s="56" t="s">
        <v>18</v>
      </c>
      <c r="C22" s="30">
        <v>248979.3116885417</v>
      </c>
      <c r="D22" s="35">
        <v>209552.70539056728</v>
      </c>
      <c r="E22" s="30">
        <v>568072.00437923521</v>
      </c>
      <c r="F22" s="35">
        <v>1538727.1230559612</v>
      </c>
      <c r="G22" s="48">
        <v>0</v>
      </c>
      <c r="H22" s="36">
        <v>0</v>
      </c>
      <c r="I22" s="46">
        <f t="shared" si="2"/>
        <v>1748279.8284465284</v>
      </c>
      <c r="L22" s="59"/>
    </row>
    <row r="23" spans="1:12">
      <c r="A23" s="58">
        <v>1</v>
      </c>
      <c r="B23" s="56" t="s">
        <v>19</v>
      </c>
      <c r="C23" s="30">
        <v>188940.5714699598</v>
      </c>
      <c r="D23" s="35">
        <v>159021.27627012803</v>
      </c>
      <c r="E23" s="30">
        <v>75862.152972550786</v>
      </c>
      <c r="F23" s="35">
        <v>205486.54306568601</v>
      </c>
      <c r="G23" s="30">
        <v>4107838.2722970303</v>
      </c>
      <c r="H23" s="35">
        <v>712196.46045949752</v>
      </c>
      <c r="I23" s="46">
        <f t="shared" si="2"/>
        <v>1076704.2797953116</v>
      </c>
      <c r="L23" s="59"/>
    </row>
    <row r="24" spans="1:12">
      <c r="A24" s="58">
        <v>1</v>
      </c>
      <c r="B24" s="56" t="s">
        <v>20</v>
      </c>
      <c r="C24" s="48">
        <v>47507.765760000002</v>
      </c>
      <c r="D24" s="36">
        <v>39984.95931189743</v>
      </c>
      <c r="E24" s="30">
        <v>109681.1696925398</v>
      </c>
      <c r="F24" s="35">
        <v>297091.54718659021</v>
      </c>
      <c r="G24" s="30">
        <v>3245167.1535414592</v>
      </c>
      <c r="H24" s="35">
        <v>562630.85524525028</v>
      </c>
      <c r="I24" s="46">
        <f t="shared" si="2"/>
        <v>899707.36174373794</v>
      </c>
      <c r="L24" s="59"/>
    </row>
    <row r="25" spans="1:12">
      <c r="A25" s="58">
        <v>1</v>
      </c>
      <c r="B25" s="56" t="s">
        <v>21</v>
      </c>
      <c r="C25" s="30">
        <v>1084147.8830046379</v>
      </c>
      <c r="D25" s="35">
        <v>912469.87706060649</v>
      </c>
      <c r="E25" s="30">
        <v>184250.68670249544</v>
      </c>
      <c r="F25" s="35">
        <v>499076.74887204717</v>
      </c>
      <c r="G25" s="30">
        <v>18935526.438056462</v>
      </c>
      <c r="H25" s="35">
        <v>3282946.896198038</v>
      </c>
      <c r="I25" s="46">
        <f t="shared" si="2"/>
        <v>4694493.5221306914</v>
      </c>
      <c r="L25" s="59"/>
    </row>
    <row r="26" spans="1:12">
      <c r="A26" s="58">
        <v>1</v>
      </c>
      <c r="B26" s="56" t="s">
        <v>22</v>
      </c>
      <c r="C26" s="30">
        <v>2217023.0606804714</v>
      </c>
      <c r="D26" s="35">
        <v>1865950.938365652</v>
      </c>
      <c r="E26" s="30">
        <v>121442.3764767434</v>
      </c>
      <c r="F26" s="35">
        <v>328948.9310027489</v>
      </c>
      <c r="G26" s="30">
        <v>1592979.7924216378</v>
      </c>
      <c r="H26" s="35">
        <v>276182.87151110137</v>
      </c>
      <c r="I26" s="46">
        <f t="shared" si="2"/>
        <v>2471082.7408795021</v>
      </c>
      <c r="L26" s="59"/>
    </row>
    <row r="27" spans="1:12">
      <c r="A27" s="58"/>
      <c r="B27" s="56" t="s">
        <v>23</v>
      </c>
      <c r="C27" s="30">
        <v>12579.879654788301</v>
      </c>
      <c r="D27" s="35">
        <v>10587.818711806498</v>
      </c>
      <c r="E27" s="30">
        <v>40659.875696792522</v>
      </c>
      <c r="F27" s="35">
        <v>110134.72424698398</v>
      </c>
      <c r="G27" s="30">
        <v>322542.66423014388</v>
      </c>
      <c r="H27" s="35">
        <v>55920.834410901181</v>
      </c>
      <c r="I27" s="46">
        <f t="shared" si="2"/>
        <v>176643.37736969168</v>
      </c>
      <c r="L27" s="59"/>
    </row>
    <row r="28" spans="1:12">
      <c r="A28" s="58"/>
      <c r="B28" s="56" t="s">
        <v>24</v>
      </c>
      <c r="C28" s="30">
        <v>0</v>
      </c>
      <c r="D28" s="35">
        <v>0</v>
      </c>
      <c r="E28" s="30">
        <v>6625.2326028304287</v>
      </c>
      <c r="F28" s="35">
        <v>17945.656578640686</v>
      </c>
      <c r="G28" s="30">
        <v>1390.9011880614316</v>
      </c>
      <c r="H28" s="35">
        <v>241.14749348015064</v>
      </c>
      <c r="I28" s="46">
        <f t="shared" si="2"/>
        <v>18186.804072120838</v>
      </c>
      <c r="L28" s="59"/>
    </row>
    <row r="29" spans="1:12">
      <c r="A29" s="58"/>
      <c r="B29" s="56" t="s">
        <v>25</v>
      </c>
      <c r="C29" s="30">
        <v>2718.4288905435592</v>
      </c>
      <c r="D29" s="35">
        <v>2287.9576803468899</v>
      </c>
      <c r="E29" s="30">
        <v>23391.007242016276</v>
      </c>
      <c r="F29" s="35">
        <v>63358.829517078186</v>
      </c>
      <c r="G29" s="30">
        <v>1212.0363106578504</v>
      </c>
      <c r="H29" s="35">
        <v>210.13679536030475</v>
      </c>
      <c r="I29" s="46">
        <f t="shared" si="2"/>
        <v>65856.923992785378</v>
      </c>
      <c r="L29" s="59"/>
    </row>
    <row r="30" spans="1:12">
      <c r="A30" s="58"/>
      <c r="B30" s="56" t="s">
        <v>26</v>
      </c>
      <c r="C30" s="30">
        <v>8202.7767163418685</v>
      </c>
      <c r="D30" s="35">
        <v>6903.8428974952403</v>
      </c>
      <c r="E30" s="30">
        <v>39436.011232645367</v>
      </c>
      <c r="F30" s="35">
        <v>106819.66307267836</v>
      </c>
      <c r="G30" s="30">
        <v>13121.270638471464</v>
      </c>
      <c r="H30" s="35">
        <v>2274.9002969449893</v>
      </c>
      <c r="I30" s="46">
        <f t="shared" si="2"/>
        <v>115998.4062671186</v>
      </c>
      <c r="L30" s="59"/>
    </row>
    <row r="31" spans="1:12">
      <c r="A31" s="58"/>
      <c r="B31" s="56" t="s">
        <v>27</v>
      </c>
      <c r="C31" s="30">
        <v>560.22151898734171</v>
      </c>
      <c r="D31" s="35">
        <v>471.50879374534469</v>
      </c>
      <c r="E31" s="30">
        <v>9290.4489795918362</v>
      </c>
      <c r="F31" s="35">
        <v>25164.883536000001</v>
      </c>
      <c r="G31" s="30">
        <v>5172.2526655622105</v>
      </c>
      <c r="H31" s="35">
        <v>896.73930589184795</v>
      </c>
      <c r="I31" s="46">
        <f t="shared" si="2"/>
        <v>26533.131635637197</v>
      </c>
    </row>
    <row r="32" spans="1:12">
      <c r="A32" s="58">
        <v>1</v>
      </c>
      <c r="B32" s="56" t="s">
        <v>28</v>
      </c>
      <c r="C32" s="30">
        <v>153306.15893267296</v>
      </c>
      <c r="D32" s="35">
        <v>129029.67776521634</v>
      </c>
      <c r="E32" s="30">
        <v>374642.55217708135</v>
      </c>
      <c r="F32" s="35">
        <v>1014788.0058193114</v>
      </c>
      <c r="G32" s="30">
        <v>888401.97946566227</v>
      </c>
      <c r="H32" s="35">
        <v>154026.69318985916</v>
      </c>
      <c r="I32" s="46">
        <f t="shared" si="2"/>
        <v>1297844.376774387</v>
      </c>
    </row>
    <row r="33" spans="1:9">
      <c r="A33" s="58">
        <v>1</v>
      </c>
      <c r="B33" s="56" t="s">
        <v>29</v>
      </c>
      <c r="C33" s="30">
        <v>398905.81614277122</v>
      </c>
      <c r="D33" s="35">
        <v>335737.90690416197</v>
      </c>
      <c r="E33" s="30">
        <v>418003.94303869281</v>
      </c>
      <c r="F33" s="35">
        <v>1132240.2789428614</v>
      </c>
      <c r="G33" s="30">
        <v>6860679.3637799062</v>
      </c>
      <c r="H33" s="35">
        <v>1189470.284695341</v>
      </c>
      <c r="I33" s="46">
        <f t="shared" si="2"/>
        <v>2657448.4705423643</v>
      </c>
    </row>
    <row r="34" spans="1:9">
      <c r="A34" s="58"/>
      <c r="B34" s="56" t="s">
        <v>30</v>
      </c>
      <c r="C34" s="30">
        <v>0</v>
      </c>
      <c r="D34" s="35">
        <v>0</v>
      </c>
      <c r="E34" s="30">
        <v>5858.1858157627685</v>
      </c>
      <c r="F34" s="35">
        <v>15867.969794544199</v>
      </c>
      <c r="G34" s="30">
        <v>410466.13057882455</v>
      </c>
      <c r="H34" s="35">
        <v>71164.565389103678</v>
      </c>
      <c r="I34" s="46">
        <f t="shared" si="2"/>
        <v>87032.53518364788</v>
      </c>
    </row>
    <row r="35" spans="1:9">
      <c r="A35" s="58">
        <v>1</v>
      </c>
      <c r="B35" s="56" t="s">
        <v>31</v>
      </c>
      <c r="C35" s="48">
        <v>20225.012085000002</v>
      </c>
      <c r="D35" s="36">
        <v>17022.343779155151</v>
      </c>
      <c r="E35" s="30">
        <v>54501.182089153765</v>
      </c>
      <c r="F35" s="35">
        <v>147626.43903009081</v>
      </c>
      <c r="G35" s="30">
        <v>2288532.7814226146</v>
      </c>
      <c r="H35" s="35">
        <v>396774.37097914569</v>
      </c>
      <c r="I35" s="46">
        <f t="shared" si="2"/>
        <v>561423.15378839162</v>
      </c>
    </row>
    <row r="36" spans="1:9">
      <c r="A36" s="58"/>
      <c r="B36" s="56" t="s">
        <v>32</v>
      </c>
      <c r="C36" s="30">
        <v>68902.389064009083</v>
      </c>
      <c r="D36" s="35">
        <v>57991.493101637578</v>
      </c>
      <c r="E36" s="30">
        <v>10095.104938081922</v>
      </c>
      <c r="F36" s="35">
        <v>27344.441652774793</v>
      </c>
      <c r="G36" s="30">
        <v>138428.22925248713</v>
      </c>
      <c r="H36" s="35">
        <v>23999.994246649949</v>
      </c>
      <c r="I36" s="46">
        <f t="shared" si="2"/>
        <v>109335.92900106232</v>
      </c>
    </row>
    <row r="37" spans="1:9">
      <c r="A37" s="58">
        <v>1</v>
      </c>
      <c r="B37" s="56" t="s">
        <v>33</v>
      </c>
      <c r="C37" s="30">
        <v>2518617.1599275637</v>
      </c>
      <c r="D37" s="35">
        <v>2119786.7249554982</v>
      </c>
      <c r="E37" s="30">
        <v>46165.605438191975</v>
      </c>
      <c r="F37" s="35">
        <v>125048.00217653951</v>
      </c>
      <c r="G37" s="30">
        <v>2497819.8399182372</v>
      </c>
      <c r="H37" s="35">
        <v>433059.51474582427</v>
      </c>
      <c r="I37" s="46">
        <f t="shared" si="2"/>
        <v>2677894.2418778623</v>
      </c>
    </row>
    <row r="38" spans="1:9">
      <c r="A38" s="58"/>
      <c r="B38" s="56" t="s">
        <v>34</v>
      </c>
      <c r="C38" s="30">
        <v>1992.3828448418612</v>
      </c>
      <c r="D38" s="35">
        <v>1676.8831614116036</v>
      </c>
      <c r="E38" s="30">
        <v>22788.921836540885</v>
      </c>
      <c r="F38" s="35">
        <v>61727.970864197538</v>
      </c>
      <c r="G38" s="30">
        <v>548.36856592041192</v>
      </c>
      <c r="H38" s="35">
        <v>95.073400116451396</v>
      </c>
      <c r="I38" s="46">
        <f t="shared" si="2"/>
        <v>63499.927425725597</v>
      </c>
    </row>
    <row r="39" spans="1:9">
      <c r="A39" s="58"/>
      <c r="B39" s="56" t="s">
        <v>35</v>
      </c>
      <c r="C39" s="30">
        <v>149.52531645569618</v>
      </c>
      <c r="D39" s="35">
        <v>125.84754281459378</v>
      </c>
      <c r="E39" s="30">
        <v>10692.338684026379</v>
      </c>
      <c r="F39" s="35">
        <v>28962.158696749299</v>
      </c>
      <c r="G39" s="30">
        <v>775.80888846718108</v>
      </c>
      <c r="H39" s="35">
        <v>134.50586603799746</v>
      </c>
      <c r="I39" s="46">
        <f t="shared" si="2"/>
        <v>29222.512105601891</v>
      </c>
    </row>
    <row r="40" spans="1:9">
      <c r="A40" s="58"/>
      <c r="B40" s="56" t="s">
        <v>36</v>
      </c>
      <c r="C40" s="30">
        <v>342.91139240506322</v>
      </c>
      <c r="D40" s="35">
        <v>288.61036485480173</v>
      </c>
      <c r="E40" s="30">
        <v>5555.378992531384</v>
      </c>
      <c r="F40" s="35">
        <v>15047.762024471635</v>
      </c>
      <c r="G40" s="30">
        <v>7344.1036777489862</v>
      </c>
      <c r="H40" s="35">
        <v>1273.2839751297302</v>
      </c>
      <c r="I40" s="46">
        <f t="shared" si="2"/>
        <v>16609.656364456165</v>
      </c>
    </row>
    <row r="41" spans="1:9">
      <c r="A41" s="58">
        <v>1</v>
      </c>
      <c r="B41" s="56" t="s">
        <v>37</v>
      </c>
      <c r="C41" s="48">
        <v>0</v>
      </c>
      <c r="D41" s="36">
        <v>0</v>
      </c>
      <c r="E41" s="30">
        <v>272544.26905766915</v>
      </c>
      <c r="F41" s="35">
        <v>738236.0964800017</v>
      </c>
      <c r="G41" s="48">
        <v>0</v>
      </c>
      <c r="H41" s="36">
        <v>0</v>
      </c>
      <c r="I41" s="46">
        <f t="shared" si="2"/>
        <v>738236.0964800017</v>
      </c>
    </row>
    <row r="42" spans="1:9">
      <c r="A42" s="58">
        <v>1</v>
      </c>
      <c r="B42" s="56" t="s">
        <v>38</v>
      </c>
      <c r="C42" s="30">
        <v>14837.254514300776</v>
      </c>
      <c r="D42" s="35">
        <v>12487.731622977344</v>
      </c>
      <c r="E42" s="30">
        <v>499456.05143116991</v>
      </c>
      <c r="F42" s="35">
        <v>1352868.2406227484</v>
      </c>
      <c r="G42" s="30">
        <v>49563.132026877203</v>
      </c>
      <c r="H42" s="35">
        <v>8593.0080151598322</v>
      </c>
      <c r="I42" s="46">
        <f t="shared" si="2"/>
        <v>1373948.9802608856</v>
      </c>
    </row>
    <row r="43" spans="1:9">
      <c r="A43" s="58">
        <v>1</v>
      </c>
      <c r="B43" s="56" t="s">
        <v>39</v>
      </c>
      <c r="C43" s="30">
        <v>2047.0895383469845</v>
      </c>
      <c r="D43" s="35">
        <v>1722.9268890981507</v>
      </c>
      <c r="E43" s="30">
        <v>27616.840953091418</v>
      </c>
      <c r="F43" s="35">
        <v>74805.274507552749</v>
      </c>
      <c r="G43" s="30">
        <v>7129397.5038770521</v>
      </c>
      <c r="H43" s="35">
        <v>1236059.2922346834</v>
      </c>
      <c r="I43" s="46">
        <f t="shared" si="2"/>
        <v>1312587.4936313343</v>
      </c>
    </row>
    <row r="44" spans="1:9">
      <c r="A44" s="58"/>
      <c r="B44" s="56" t="s">
        <v>40</v>
      </c>
      <c r="C44" s="30">
        <v>53254.700649834878</v>
      </c>
      <c r="D44" s="35">
        <v>44821.662170460884</v>
      </c>
      <c r="E44" s="30">
        <v>12836.182134523087</v>
      </c>
      <c r="F44" s="35">
        <v>34769.151541731939</v>
      </c>
      <c r="G44" s="30">
        <v>77582.328472749752</v>
      </c>
      <c r="H44" s="35">
        <v>13450.836198962985</v>
      </c>
      <c r="I44" s="46">
        <f t="shared" si="2"/>
        <v>93041.649911155808</v>
      </c>
    </row>
    <row r="45" spans="1:9">
      <c r="A45" s="58">
        <v>1</v>
      </c>
      <c r="B45" s="56" t="s">
        <v>41</v>
      </c>
      <c r="C45" s="48">
        <v>29284.915136</v>
      </c>
      <c r="D45" s="36">
        <v>24647.648655294121</v>
      </c>
      <c r="E45" s="48">
        <v>108861.91276799999</v>
      </c>
      <c r="F45" s="36">
        <v>294872.41666632274</v>
      </c>
      <c r="G45" s="48">
        <v>405513.50729199999</v>
      </c>
      <c r="H45" s="36">
        <v>70305.901983038508</v>
      </c>
      <c r="I45" s="46">
        <f t="shared" si="2"/>
        <v>389825.96730465535</v>
      </c>
    </row>
    <row r="46" spans="1:9">
      <c r="A46" s="58">
        <v>1</v>
      </c>
      <c r="B46" s="56" t="s">
        <v>42</v>
      </c>
      <c r="C46" s="30">
        <v>278402.70341288927</v>
      </c>
      <c r="D46" s="35">
        <v>234316.81649597691</v>
      </c>
      <c r="E46" s="30">
        <v>23503.774965363722</v>
      </c>
      <c r="F46" s="35">
        <v>63664.28156045005</v>
      </c>
      <c r="G46" s="30">
        <v>1323787.1083072277</v>
      </c>
      <c r="H46" s="35">
        <v>229511.58990276553</v>
      </c>
      <c r="I46" s="46">
        <f t="shared" si="2"/>
        <v>527492.68795919255</v>
      </c>
    </row>
    <row r="47" spans="1:9">
      <c r="A47" s="58"/>
      <c r="B47" s="56" t="s">
        <v>43</v>
      </c>
      <c r="C47" s="30">
        <v>74279.691382086923</v>
      </c>
      <c r="D47" s="35">
        <v>62517.283782052727</v>
      </c>
      <c r="E47" s="30">
        <v>76471.820338971505</v>
      </c>
      <c r="F47" s="35">
        <v>207137.93884918143</v>
      </c>
      <c r="G47" s="30">
        <v>3302.7404246849701</v>
      </c>
      <c r="H47" s="35">
        <v>572.61262112975646</v>
      </c>
      <c r="I47" s="46">
        <f t="shared" si="2"/>
        <v>270227.83525236393</v>
      </c>
    </row>
    <row r="48" spans="1:9">
      <c r="A48" s="58">
        <v>1</v>
      </c>
      <c r="B48" s="56" t="s">
        <v>44</v>
      </c>
      <c r="C48" s="48">
        <v>7411.990933</v>
      </c>
      <c r="D48" s="36">
        <v>6238.2581792245064</v>
      </c>
      <c r="E48" s="48">
        <v>116247.02249800001</v>
      </c>
      <c r="F48" s="36">
        <v>314876.1329928902</v>
      </c>
      <c r="G48" s="30">
        <v>961291.72943857871</v>
      </c>
      <c r="H48" s="35">
        <v>166663.95359141353</v>
      </c>
      <c r="I48" s="46">
        <f t="shared" si="2"/>
        <v>487778.34476352821</v>
      </c>
    </row>
    <row r="49" spans="1:9">
      <c r="A49" s="58"/>
      <c r="B49" s="56" t="s">
        <v>45</v>
      </c>
      <c r="C49" s="30">
        <v>34.889240506329116</v>
      </c>
      <c r="D49" s="35">
        <v>29.364426656738551</v>
      </c>
      <c r="E49" s="30">
        <v>706.13257710031905</v>
      </c>
      <c r="F49" s="35">
        <v>1912.6894838709677</v>
      </c>
      <c r="G49" s="30">
        <v>615.43896447989403</v>
      </c>
      <c r="H49" s="35">
        <v>106.70173046670159</v>
      </c>
      <c r="I49" s="46">
        <f t="shared" si="2"/>
        <v>2048.7556409944077</v>
      </c>
    </row>
    <row r="50" spans="1:9">
      <c r="A50" s="58"/>
      <c r="B50" s="56" t="s">
        <v>46</v>
      </c>
      <c r="C50" s="30">
        <v>0</v>
      </c>
      <c r="D50" s="35">
        <v>0</v>
      </c>
      <c r="E50" s="30">
        <v>8852.7887244164413</v>
      </c>
      <c r="F50" s="35">
        <v>23979.400533615681</v>
      </c>
      <c r="G50" s="30">
        <v>205794.64932480615</v>
      </c>
      <c r="H50" s="35">
        <v>35679.647326688253</v>
      </c>
      <c r="I50" s="46">
        <f t="shared" si="2"/>
        <v>59659.047860303937</v>
      </c>
    </row>
    <row r="51" spans="1:9">
      <c r="A51" s="58">
        <v>1</v>
      </c>
      <c r="B51" s="56" t="s">
        <v>47</v>
      </c>
      <c r="C51" s="30">
        <v>411008.87602958118</v>
      </c>
      <c r="D51" s="35">
        <v>345924.41166066058</v>
      </c>
      <c r="E51" s="30">
        <v>88190.306994725659</v>
      </c>
      <c r="F51" s="35">
        <v>238879.60736897122</v>
      </c>
      <c r="G51" s="30">
        <v>1016522.0327978721</v>
      </c>
      <c r="H51" s="35">
        <v>176239.50743633101</v>
      </c>
      <c r="I51" s="46">
        <f t="shared" si="2"/>
        <v>761043.52646596276</v>
      </c>
    </row>
    <row r="52" spans="1:9">
      <c r="A52" s="58"/>
      <c r="B52" s="56" t="s">
        <v>48</v>
      </c>
      <c r="C52" s="30">
        <v>2616.6930379746836</v>
      </c>
      <c r="D52" s="35">
        <v>2202.3319992553916</v>
      </c>
      <c r="E52" s="30">
        <v>25965.166007209085</v>
      </c>
      <c r="F52" s="35">
        <v>70331.410247196633</v>
      </c>
      <c r="G52" s="30">
        <v>166820.18656709773</v>
      </c>
      <c r="H52" s="35">
        <v>28922.449846070565</v>
      </c>
      <c r="I52" s="46">
        <f t="shared" si="2"/>
        <v>101456.19209252259</v>
      </c>
    </row>
    <row r="53" spans="1:9">
      <c r="A53" s="58">
        <v>1</v>
      </c>
      <c r="B53" s="56" t="s">
        <v>49</v>
      </c>
      <c r="C53" s="30">
        <v>2438255.8941457495</v>
      </c>
      <c r="D53" s="35">
        <v>2052150.9019668985</v>
      </c>
      <c r="E53" s="30">
        <v>350829.91920971009</v>
      </c>
      <c r="F53" s="35">
        <v>950287.12576219498</v>
      </c>
      <c r="G53" s="30">
        <v>663279.16417246615</v>
      </c>
      <c r="H53" s="35">
        <v>114996.02508840128</v>
      </c>
      <c r="I53" s="46">
        <f t="shared" si="2"/>
        <v>3117434.0528174946</v>
      </c>
    </row>
    <row r="54" spans="1:9">
      <c r="A54" s="58">
        <v>1</v>
      </c>
      <c r="B54" s="56" t="s">
        <v>50</v>
      </c>
      <c r="C54" s="30">
        <v>25883.598105377874</v>
      </c>
      <c r="D54" s="35">
        <v>21784.854217161497</v>
      </c>
      <c r="E54" s="30">
        <v>77028.006085738714</v>
      </c>
      <c r="F54" s="35">
        <v>208644.46986533853</v>
      </c>
      <c r="G54" s="30">
        <v>591104.66891205893</v>
      </c>
      <c r="H54" s="35">
        <v>102482.77197262819</v>
      </c>
      <c r="I54" s="46">
        <f t="shared" si="2"/>
        <v>332912.0960551282</v>
      </c>
    </row>
    <row r="55" spans="1:9">
      <c r="A55" s="58"/>
      <c r="B55" s="56" t="s">
        <v>51</v>
      </c>
      <c r="C55" s="30">
        <v>1542.0457930007447</v>
      </c>
      <c r="D55" s="35">
        <v>1297.8583062502696</v>
      </c>
      <c r="E55" s="30">
        <v>119391.32883551059</v>
      </c>
      <c r="F55" s="35">
        <v>323393.2926119896</v>
      </c>
      <c r="G55" s="30">
        <v>996.66258991314453</v>
      </c>
      <c r="H55" s="35">
        <v>172.79637652619138</v>
      </c>
      <c r="I55" s="46">
        <f t="shared" si="2"/>
        <v>324863.94729476603</v>
      </c>
    </row>
    <row r="56" spans="1:9">
      <c r="A56" s="58"/>
      <c r="B56" s="56" t="s">
        <v>52</v>
      </c>
      <c r="C56" s="30">
        <v>20178.394136265197</v>
      </c>
      <c r="D56" s="35">
        <v>16983.0860765695</v>
      </c>
      <c r="E56" s="30">
        <v>54587.034239868844</v>
      </c>
      <c r="F56" s="35">
        <v>147858.98531270921</v>
      </c>
      <c r="G56" s="30">
        <v>248144.80534681151</v>
      </c>
      <c r="H56" s="35">
        <v>43022.105627003431</v>
      </c>
      <c r="I56" s="46">
        <f t="shared" si="2"/>
        <v>207864.17701628216</v>
      </c>
    </row>
    <row r="57" spans="1:9">
      <c r="A57" s="58">
        <v>1</v>
      </c>
      <c r="B57" s="56" t="s">
        <v>53</v>
      </c>
      <c r="C57" s="30">
        <v>194616.07831986027</v>
      </c>
      <c r="D57" s="35">
        <v>163798.04991767954</v>
      </c>
      <c r="E57" s="30">
        <v>225159.48337243276</v>
      </c>
      <c r="F57" s="35">
        <v>609885.72118956223</v>
      </c>
      <c r="G57" s="48">
        <v>0</v>
      </c>
      <c r="H57" s="36">
        <v>0</v>
      </c>
      <c r="I57" s="46">
        <f t="shared" si="2"/>
        <v>773683.77110724174</v>
      </c>
    </row>
    <row r="58" spans="1:9">
      <c r="A58" s="58"/>
      <c r="B58" s="56" t="s">
        <v>54</v>
      </c>
      <c r="C58" s="30">
        <v>4229.2849757416679</v>
      </c>
      <c r="D58" s="35">
        <v>3559.5652607595061</v>
      </c>
      <c r="E58" s="30">
        <v>6699.9423840858781</v>
      </c>
      <c r="F58" s="35">
        <v>18148.021711738485</v>
      </c>
      <c r="G58" s="30">
        <v>914.14646338415389</v>
      </c>
      <c r="H58" s="35">
        <v>158.49014308922764</v>
      </c>
      <c r="I58" s="46">
        <f t="shared" si="2"/>
        <v>21866.077115587221</v>
      </c>
    </row>
    <row r="59" spans="1:9">
      <c r="A59" s="58">
        <v>1</v>
      </c>
      <c r="B59" s="56" t="s">
        <v>55</v>
      </c>
      <c r="C59" s="48">
        <v>86716.801712</v>
      </c>
      <c r="D59" s="36">
        <v>72985.068438563496</v>
      </c>
      <c r="E59" s="48">
        <v>419192.34900699998</v>
      </c>
      <c r="F59" s="36">
        <v>1135459.0327753655</v>
      </c>
      <c r="G59" s="48">
        <v>76059.212446000005</v>
      </c>
      <c r="H59" s="36">
        <v>13186.743429399525</v>
      </c>
      <c r="I59" s="46">
        <f t="shared" si="2"/>
        <v>1221630.8446433286</v>
      </c>
    </row>
    <row r="60" spans="1:9" ht="15" thickBot="1">
      <c r="A60" s="58"/>
      <c r="B60" s="57" t="s">
        <v>56</v>
      </c>
      <c r="C60" s="31">
        <v>69554.488305806095</v>
      </c>
      <c r="D60" s="29">
        <v>58540.330510557091</v>
      </c>
      <c r="E60" s="31">
        <v>4645.7071688862825</v>
      </c>
      <c r="F60" s="29">
        <v>12583.749192767196</v>
      </c>
      <c r="G60" s="31">
        <v>39719.966880399799</v>
      </c>
      <c r="H60" s="29">
        <v>6886.4492578893123</v>
      </c>
      <c r="I60" s="47">
        <f t="shared" si="2"/>
        <v>78010.528961213597</v>
      </c>
    </row>
  </sheetData>
  <sortState ref="L6:L28">
    <sortCondition ref="L6:L2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E19" sqref="E19"/>
    </sheetView>
  </sheetViews>
  <sheetFormatPr baseColWidth="10" defaultRowHeight="14" x14ac:dyDescent="0"/>
  <sheetData>
    <row r="1" spans="1:1">
      <c r="A1" t="s">
        <v>75</v>
      </c>
    </row>
    <row r="2" spans="1:1">
      <c r="A2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confine_manure_state_seiple</vt:lpstr>
      <vt:lpstr>confine_manure_state_adj_seiple</vt:lpstr>
      <vt:lpstr>metadata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PNNL_TES</dc:creator>
  <cp:lastModifiedBy>Annika Eberle</cp:lastModifiedBy>
  <dcterms:created xsi:type="dcterms:W3CDTF">2016-12-02T15:16:59Z</dcterms:created>
  <dcterms:modified xsi:type="dcterms:W3CDTF">2016-12-12T17:49:29Z</dcterms:modified>
</cp:coreProperties>
</file>