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720" yWindow="0" windowWidth="24880" windowHeight="14180" tabRatio="500"/>
  </bookViews>
  <sheets>
    <sheet name="retail prices" sheetId="1" r:id="rId1"/>
    <sheet name="data sourc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D34" i="1"/>
  <c r="C34" i="1"/>
  <c r="B35" i="1"/>
  <c r="B36" i="1"/>
  <c r="B37" i="1"/>
  <c r="B38" i="1"/>
  <c r="B39" i="1"/>
  <c r="B40" i="1"/>
  <c r="B41" i="1"/>
  <c r="B42" i="1"/>
  <c r="B43" i="1"/>
  <c r="B34" i="1"/>
  <c r="H25" i="1"/>
  <c r="H24" i="1"/>
  <c r="H23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0" i="1"/>
  <c r="C20" i="1"/>
  <c r="D20" i="1"/>
  <c r="H21" i="1"/>
  <c r="H19" i="1"/>
  <c r="H20" i="1"/>
</calcChain>
</file>

<file path=xl/sharedStrings.xml><?xml version="1.0" encoding="utf-8"?>
<sst xmlns="http://schemas.openxmlformats.org/spreadsheetml/2006/main" count="12" uniqueCount="12">
  <si>
    <t>year</t>
  </si>
  <si>
    <t xml:space="preserve">retail prices ($2010/GJ) </t>
  </si>
  <si>
    <t>CNG</t>
  </si>
  <si>
    <t>data sources</t>
  </si>
  <si>
    <t>2000-2017</t>
  </si>
  <si>
    <t>EIA Electric Power Monthly and Short Term Energy Outlook</t>
  </si>
  <si>
    <t>2017-2040</t>
  </si>
  <si>
    <t>projected based on corresponding fit of EIA Annual Energy Outlook data for each fuel type</t>
  </si>
  <si>
    <t>PNG</t>
  </si>
  <si>
    <t>electricity, wholesale wtd_avg</t>
  </si>
  <si>
    <t>electricity, wholesale low</t>
  </si>
  <si>
    <t>electricity, wholesale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</si>
</sst>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4792213473316"/>
          <c:y val="0.0833333333333333"/>
          <c:w val="0.707246937882765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'retail prices'!$A$4:$A$43</c:f>
              <c:numCache>
                <c:formatCode>General</c:formatCode>
                <c:ptCount val="4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  <c:pt idx="20">
                  <c:v>2021.0</c:v>
                </c:pt>
                <c:pt idx="21">
                  <c:v>2022.0</c:v>
                </c:pt>
                <c:pt idx="22">
                  <c:v>2023.0</c:v>
                </c:pt>
                <c:pt idx="23">
                  <c:v>2024.0</c:v>
                </c:pt>
                <c:pt idx="24">
                  <c:v>2025.0</c:v>
                </c:pt>
                <c:pt idx="25">
                  <c:v>2026.0</c:v>
                </c:pt>
                <c:pt idx="26">
                  <c:v>2027.0</c:v>
                </c:pt>
                <c:pt idx="27">
                  <c:v>2028.0</c:v>
                </c:pt>
                <c:pt idx="28">
                  <c:v>2029.0</c:v>
                </c:pt>
                <c:pt idx="29">
                  <c:v>2030.0</c:v>
                </c:pt>
                <c:pt idx="30">
                  <c:v>2031.0</c:v>
                </c:pt>
                <c:pt idx="31">
                  <c:v>2032.0</c:v>
                </c:pt>
                <c:pt idx="32">
                  <c:v>2033.0</c:v>
                </c:pt>
                <c:pt idx="33">
                  <c:v>2034.0</c:v>
                </c:pt>
                <c:pt idx="34">
                  <c:v>2035.0</c:v>
                </c:pt>
                <c:pt idx="35">
                  <c:v>2036.0</c:v>
                </c:pt>
                <c:pt idx="36">
                  <c:v>2037.0</c:v>
                </c:pt>
                <c:pt idx="37">
                  <c:v>2038.0</c:v>
                </c:pt>
                <c:pt idx="38">
                  <c:v>2039.0</c:v>
                </c:pt>
                <c:pt idx="39">
                  <c:v>2040.0</c:v>
                </c:pt>
              </c:numCache>
            </c:numRef>
          </c:xVal>
          <c:yVal>
            <c:numRef>
              <c:f>'retail prices'!$B$4:$B$43</c:f>
              <c:numCache>
                <c:formatCode>General</c:formatCode>
                <c:ptCount val="40"/>
                <c:pt idx="0">
                  <c:v>22.97779655400924</c:v>
                </c:pt>
                <c:pt idx="1">
                  <c:v>11.96624397590362</c:v>
                </c:pt>
                <c:pt idx="2">
                  <c:v>16.86833368495075</c:v>
                </c:pt>
                <c:pt idx="3">
                  <c:v>17.15623012628326</c:v>
                </c:pt>
                <c:pt idx="4">
                  <c:v>23.4057585197772</c:v>
                </c:pt>
                <c:pt idx="5">
                  <c:v>18.31119631901838</c:v>
                </c:pt>
                <c:pt idx="6">
                  <c:v>20.07413217439292</c:v>
                </c:pt>
                <c:pt idx="7">
                  <c:v>22.22387460797489</c:v>
                </c:pt>
                <c:pt idx="8">
                  <c:v>11.3959335505529</c:v>
                </c:pt>
                <c:pt idx="9">
                  <c:v>12.45541658587033</c:v>
                </c:pt>
                <c:pt idx="10">
                  <c:v>11.32428593894846</c:v>
                </c:pt>
                <c:pt idx="11">
                  <c:v>9.219717785383782</c:v>
                </c:pt>
                <c:pt idx="12">
                  <c:v>12.20581322123309</c:v>
                </c:pt>
                <c:pt idx="13">
                  <c:v>13.93026860009788</c:v>
                </c:pt>
                <c:pt idx="14">
                  <c:v>9.217514245014232</c:v>
                </c:pt>
                <c:pt idx="15">
                  <c:v>8.582103174603158</c:v>
                </c:pt>
                <c:pt idx="16">
                  <c:v>8.69590317460316</c:v>
                </c:pt>
                <c:pt idx="17">
                  <c:v>8.809703174603185</c:v>
                </c:pt>
                <c:pt idx="18">
                  <c:v>8.923503174603183</c:v>
                </c:pt>
                <c:pt idx="19">
                  <c:v>9.037303174603181</c:v>
                </c:pt>
                <c:pt idx="20">
                  <c:v>9.151103174603179</c:v>
                </c:pt>
                <c:pt idx="21">
                  <c:v>9.264903174603177</c:v>
                </c:pt>
                <c:pt idx="22">
                  <c:v>9.378703174603174</c:v>
                </c:pt>
                <c:pt idx="23">
                  <c:v>9.492503174603172</c:v>
                </c:pt>
                <c:pt idx="24">
                  <c:v>9.60630317460317</c:v>
                </c:pt>
                <c:pt idx="25">
                  <c:v>9.720103174603167</c:v>
                </c:pt>
                <c:pt idx="26">
                  <c:v>9.833903174603165</c:v>
                </c:pt>
                <c:pt idx="27">
                  <c:v>9.947703174603163</c:v>
                </c:pt>
                <c:pt idx="28">
                  <c:v>10.06150317460316</c:v>
                </c:pt>
                <c:pt idx="29">
                  <c:v>10.17530317460319</c:v>
                </c:pt>
                <c:pt idx="30">
                  <c:v>10.10010317460319</c:v>
                </c:pt>
                <c:pt idx="31">
                  <c:v>10.0249031746032</c:v>
                </c:pt>
                <c:pt idx="32">
                  <c:v>9.949703174603172</c:v>
                </c:pt>
                <c:pt idx="33">
                  <c:v>9.874503174603177</c:v>
                </c:pt>
                <c:pt idx="34">
                  <c:v>9.799303174603182</c:v>
                </c:pt>
                <c:pt idx="35">
                  <c:v>9.724103174603186</c:v>
                </c:pt>
                <c:pt idx="36">
                  <c:v>9.648903174603191</c:v>
                </c:pt>
                <c:pt idx="37">
                  <c:v>9.573703174603195</c:v>
                </c:pt>
                <c:pt idx="38">
                  <c:v>9.498503174603172</c:v>
                </c:pt>
                <c:pt idx="39">
                  <c:v>9.423303174603177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'retail prices'!$A$4:$A$43</c:f>
              <c:numCache>
                <c:formatCode>General</c:formatCode>
                <c:ptCount val="4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  <c:pt idx="20">
                  <c:v>2021.0</c:v>
                </c:pt>
                <c:pt idx="21">
                  <c:v>2022.0</c:v>
                </c:pt>
                <c:pt idx="22">
                  <c:v>2023.0</c:v>
                </c:pt>
                <c:pt idx="23">
                  <c:v>2024.0</c:v>
                </c:pt>
                <c:pt idx="24">
                  <c:v>2025.0</c:v>
                </c:pt>
                <c:pt idx="25">
                  <c:v>2026.0</c:v>
                </c:pt>
                <c:pt idx="26">
                  <c:v>2027.0</c:v>
                </c:pt>
                <c:pt idx="27">
                  <c:v>2028.0</c:v>
                </c:pt>
                <c:pt idx="28">
                  <c:v>2029.0</c:v>
                </c:pt>
                <c:pt idx="29">
                  <c:v>2030.0</c:v>
                </c:pt>
                <c:pt idx="30">
                  <c:v>2031.0</c:v>
                </c:pt>
                <c:pt idx="31">
                  <c:v>2032.0</c:v>
                </c:pt>
                <c:pt idx="32">
                  <c:v>2033.0</c:v>
                </c:pt>
                <c:pt idx="33">
                  <c:v>2034.0</c:v>
                </c:pt>
                <c:pt idx="34">
                  <c:v>2035.0</c:v>
                </c:pt>
                <c:pt idx="35">
                  <c:v>2036.0</c:v>
                </c:pt>
                <c:pt idx="36">
                  <c:v>2037.0</c:v>
                </c:pt>
                <c:pt idx="37">
                  <c:v>2038.0</c:v>
                </c:pt>
                <c:pt idx="38">
                  <c:v>2039.0</c:v>
                </c:pt>
                <c:pt idx="39">
                  <c:v>2040.0</c:v>
                </c:pt>
              </c:numCache>
            </c:numRef>
          </c:xVal>
          <c:yVal>
            <c:numRef>
              <c:f>'retail prices'!$C$4:$C$43</c:f>
              <c:numCache>
                <c:formatCode>General</c:formatCode>
                <c:ptCount val="40"/>
                <c:pt idx="0">
                  <c:v>21.40684310801855</c:v>
                </c:pt>
                <c:pt idx="1">
                  <c:v>11.0338798527443</c:v>
                </c:pt>
                <c:pt idx="2">
                  <c:v>15.86463033286449</c:v>
                </c:pt>
                <c:pt idx="3">
                  <c:v>16.36343065776323</c:v>
                </c:pt>
                <c:pt idx="4">
                  <c:v>22.17679033323893</c:v>
                </c:pt>
                <c:pt idx="5">
                  <c:v>17.12009202453987</c:v>
                </c:pt>
                <c:pt idx="6">
                  <c:v>18.59038907284767</c:v>
                </c:pt>
                <c:pt idx="7">
                  <c:v>20.73827826314216</c:v>
                </c:pt>
                <c:pt idx="8">
                  <c:v>10.79908718404423</c:v>
                </c:pt>
                <c:pt idx="9">
                  <c:v>11.86452071617864</c:v>
                </c:pt>
                <c:pt idx="10">
                  <c:v>10.69998733611441</c:v>
                </c:pt>
                <c:pt idx="11">
                  <c:v>8.75196607403182</c:v>
                </c:pt>
                <c:pt idx="12">
                  <c:v>11.51848664688427</c:v>
                </c:pt>
                <c:pt idx="13">
                  <c:v>12.87013521781691</c:v>
                </c:pt>
                <c:pt idx="14">
                  <c:v>8.734829059829053</c:v>
                </c:pt>
                <c:pt idx="15">
                  <c:v>8.306468253968246</c:v>
                </c:pt>
                <c:pt idx="16">
                  <c:v>8.42026825396823</c:v>
                </c:pt>
                <c:pt idx="17">
                  <c:v>8.534068253968257</c:v>
                </c:pt>
                <c:pt idx="18">
                  <c:v>8.647868253968255</c:v>
                </c:pt>
                <c:pt idx="19">
                  <c:v>8.761668253968252</c:v>
                </c:pt>
                <c:pt idx="20">
                  <c:v>8.87546825396825</c:v>
                </c:pt>
                <c:pt idx="21">
                  <c:v>8.989268253968248</c:v>
                </c:pt>
                <c:pt idx="22">
                  <c:v>9.103068253968245</c:v>
                </c:pt>
                <c:pt idx="23">
                  <c:v>9.216868253968243</c:v>
                </c:pt>
                <c:pt idx="24">
                  <c:v>9.33066825396824</c:v>
                </c:pt>
                <c:pt idx="25">
                  <c:v>9.444468253968238</c:v>
                </c:pt>
                <c:pt idx="26">
                  <c:v>9.558268253968236</c:v>
                </c:pt>
                <c:pt idx="27">
                  <c:v>9.672068253968234</c:v>
                </c:pt>
                <c:pt idx="28">
                  <c:v>9.78586825396823</c:v>
                </c:pt>
                <c:pt idx="29">
                  <c:v>9.899668253968258</c:v>
                </c:pt>
                <c:pt idx="30">
                  <c:v>9.82446825396826</c:v>
                </c:pt>
                <c:pt idx="31">
                  <c:v>9.749268253968267</c:v>
                </c:pt>
                <c:pt idx="32">
                  <c:v>9.674068253968243</c:v>
                </c:pt>
                <c:pt idx="33">
                  <c:v>9.598868253968248</c:v>
                </c:pt>
                <c:pt idx="34">
                  <c:v>9.523668253968253</c:v>
                </c:pt>
                <c:pt idx="35">
                  <c:v>9.448468253968258</c:v>
                </c:pt>
                <c:pt idx="36">
                  <c:v>9.37326825396826</c:v>
                </c:pt>
                <c:pt idx="37">
                  <c:v>9.298068253968267</c:v>
                </c:pt>
                <c:pt idx="38">
                  <c:v>9.222868253968243</c:v>
                </c:pt>
                <c:pt idx="39">
                  <c:v>9.147668253968248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'retail prices'!$A$4:$A$43</c:f>
              <c:numCache>
                <c:formatCode>General</c:formatCode>
                <c:ptCount val="4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  <c:pt idx="20">
                  <c:v>2021.0</c:v>
                </c:pt>
                <c:pt idx="21">
                  <c:v>2022.0</c:v>
                </c:pt>
                <c:pt idx="22">
                  <c:v>2023.0</c:v>
                </c:pt>
                <c:pt idx="23">
                  <c:v>2024.0</c:v>
                </c:pt>
                <c:pt idx="24">
                  <c:v>2025.0</c:v>
                </c:pt>
                <c:pt idx="25">
                  <c:v>2026.0</c:v>
                </c:pt>
                <c:pt idx="26">
                  <c:v>2027.0</c:v>
                </c:pt>
                <c:pt idx="27">
                  <c:v>2028.0</c:v>
                </c:pt>
                <c:pt idx="28">
                  <c:v>2029.0</c:v>
                </c:pt>
                <c:pt idx="29">
                  <c:v>2030.0</c:v>
                </c:pt>
                <c:pt idx="30">
                  <c:v>2031.0</c:v>
                </c:pt>
                <c:pt idx="31">
                  <c:v>2032.0</c:v>
                </c:pt>
                <c:pt idx="32">
                  <c:v>2033.0</c:v>
                </c:pt>
                <c:pt idx="33">
                  <c:v>2034.0</c:v>
                </c:pt>
                <c:pt idx="34">
                  <c:v>2035.0</c:v>
                </c:pt>
                <c:pt idx="35">
                  <c:v>2036.0</c:v>
                </c:pt>
                <c:pt idx="36">
                  <c:v>2037.0</c:v>
                </c:pt>
                <c:pt idx="37">
                  <c:v>2038.0</c:v>
                </c:pt>
                <c:pt idx="38">
                  <c:v>2039.0</c:v>
                </c:pt>
                <c:pt idx="39">
                  <c:v>2040.0</c:v>
                </c:pt>
              </c:numCache>
            </c:numRef>
          </c:xVal>
          <c:yVal>
            <c:numRef>
              <c:f>'retail prices'!$D$4:$D$43</c:f>
              <c:numCache>
                <c:formatCode>General</c:formatCode>
                <c:ptCount val="40"/>
                <c:pt idx="0">
                  <c:v>22.18508233929753</c:v>
                </c:pt>
                <c:pt idx="1">
                  <c:v>9.480827755466306</c:v>
                </c:pt>
                <c:pt idx="2">
                  <c:v>13.73645804031878</c:v>
                </c:pt>
                <c:pt idx="3">
                  <c:v>14.56629417643317</c:v>
                </c:pt>
                <c:pt idx="4">
                  <c:v>20.32348484848483</c:v>
                </c:pt>
                <c:pt idx="5">
                  <c:v>16.37971294402783</c:v>
                </c:pt>
                <c:pt idx="6">
                  <c:v>18.40802980132445</c:v>
                </c:pt>
                <c:pt idx="7">
                  <c:v>21.25565262843492</c:v>
                </c:pt>
                <c:pt idx="8">
                  <c:v>10.87247729067931</c:v>
                </c:pt>
                <c:pt idx="9">
                  <c:v>12.15767726714497</c:v>
                </c:pt>
                <c:pt idx="10">
                  <c:v>11.34711462058003</c:v>
                </c:pt>
                <c:pt idx="11">
                  <c:v>9.45053083602711</c:v>
                </c:pt>
                <c:pt idx="12">
                  <c:v>12.61411144081767</c:v>
                </c:pt>
                <c:pt idx="13">
                  <c:v>14.53277196524717</c:v>
                </c:pt>
                <c:pt idx="14">
                  <c:v>9.745951009537972</c:v>
                </c:pt>
                <c:pt idx="15">
                  <c:v>9.169444444444444</c:v>
                </c:pt>
                <c:pt idx="16">
                  <c:v>9.28324444444445</c:v>
                </c:pt>
                <c:pt idx="17">
                  <c:v>9.397044444444475</c:v>
                </c:pt>
                <c:pt idx="18">
                  <c:v>9.510844444444473</c:v>
                </c:pt>
                <c:pt idx="19">
                  <c:v>9.62464444444447</c:v>
                </c:pt>
                <c:pt idx="20">
                  <c:v>9.738444444444468</c:v>
                </c:pt>
                <c:pt idx="21">
                  <c:v>9.852244444444465</c:v>
                </c:pt>
                <c:pt idx="22">
                  <c:v>9.966044444444463</c:v>
                </c:pt>
                <c:pt idx="23">
                  <c:v>10.07984444444446</c:v>
                </c:pt>
                <c:pt idx="24">
                  <c:v>10.19364444444446</c:v>
                </c:pt>
                <c:pt idx="25">
                  <c:v>10.30744444444446</c:v>
                </c:pt>
                <c:pt idx="26">
                  <c:v>10.42124444444445</c:v>
                </c:pt>
                <c:pt idx="27">
                  <c:v>10.53504444444445</c:v>
                </c:pt>
                <c:pt idx="28">
                  <c:v>10.64884444444445</c:v>
                </c:pt>
                <c:pt idx="29">
                  <c:v>10.76264444444448</c:v>
                </c:pt>
                <c:pt idx="30">
                  <c:v>10.68744444444448</c:v>
                </c:pt>
                <c:pt idx="31">
                  <c:v>10.61224444444449</c:v>
                </c:pt>
                <c:pt idx="32">
                  <c:v>10.53704444444446</c:v>
                </c:pt>
                <c:pt idx="33">
                  <c:v>10.46184444444447</c:v>
                </c:pt>
                <c:pt idx="34">
                  <c:v>10.38664444444447</c:v>
                </c:pt>
                <c:pt idx="35">
                  <c:v>10.31144444444448</c:v>
                </c:pt>
                <c:pt idx="36">
                  <c:v>10.23624444444448</c:v>
                </c:pt>
                <c:pt idx="37">
                  <c:v>10.16104444444449</c:v>
                </c:pt>
                <c:pt idx="38">
                  <c:v>10.08584444444446</c:v>
                </c:pt>
                <c:pt idx="39">
                  <c:v>10.01064444444447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780200"/>
        <c:axId val="-2068782840"/>
      </c:scatterChart>
      <c:valAx>
        <c:axId val="-206878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782840"/>
        <c:crosses val="autoZero"/>
        <c:crossBetween val="midCat"/>
      </c:valAx>
      <c:valAx>
        <c:axId val="-206878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780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15</xdr:row>
      <xdr:rowOff>114300</xdr:rowOff>
    </xdr:from>
    <xdr:to>
      <xdr:col>12</xdr:col>
      <xdr:colOff>292100</xdr:colOff>
      <xdr:row>30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H10" sqref="H10"/>
    </sheetView>
  </sheetViews>
  <sheetFormatPr baseColWidth="10" defaultRowHeight="15" x14ac:dyDescent="0"/>
  <cols>
    <col min="2" max="2" width="25.83203125" bestFit="1" customWidth="1"/>
    <col min="3" max="3" width="21.83203125" bestFit="1" customWidth="1"/>
    <col min="4" max="4" width="25.83203125" bestFit="1" customWidth="1"/>
  </cols>
  <sheetData>
    <row r="1" spans="1:6">
      <c r="A1" s="2" t="s">
        <v>1</v>
      </c>
    </row>
    <row r="2" spans="1:6">
      <c r="A2" t="s">
        <v>0</v>
      </c>
      <c r="B2" t="s">
        <v>11</v>
      </c>
      <c r="C2" t="s">
        <v>10</v>
      </c>
      <c r="D2" t="s">
        <v>9</v>
      </c>
      <c r="E2" t="s">
        <v>2</v>
      </c>
      <c r="F2" t="s">
        <v>8</v>
      </c>
    </row>
    <row r="3" spans="1:6">
      <c r="A3">
        <v>2000</v>
      </c>
      <c r="B3" s="1"/>
      <c r="C3" s="1"/>
      <c r="D3" s="1"/>
      <c r="F3">
        <v>4.3099999999999996</v>
      </c>
    </row>
    <row r="4" spans="1:6">
      <c r="A4">
        <v>2001</v>
      </c>
      <c r="B4" s="1">
        <v>22.977796554009238</v>
      </c>
      <c r="C4" s="1">
        <v>21.406843108018549</v>
      </c>
      <c r="D4" s="1">
        <v>22.18508233929753</v>
      </c>
      <c r="F4">
        <v>3.96</v>
      </c>
    </row>
    <row r="5" spans="1:6">
      <c r="A5">
        <v>2002</v>
      </c>
      <c r="B5" s="1">
        <v>11.96624397590362</v>
      </c>
      <c r="C5" s="1">
        <v>11.033879852744302</v>
      </c>
      <c r="D5" s="1">
        <v>9.4808277554663061</v>
      </c>
      <c r="F5">
        <v>3.38</v>
      </c>
    </row>
    <row r="6" spans="1:6">
      <c r="A6">
        <v>2003</v>
      </c>
      <c r="B6" s="1">
        <v>16.868333684950752</v>
      </c>
      <c r="C6" s="1">
        <v>15.86463033286449</v>
      </c>
      <c r="D6" s="1">
        <v>13.736458040318777</v>
      </c>
      <c r="F6">
        <v>5.47</v>
      </c>
    </row>
    <row r="7" spans="1:6">
      <c r="A7">
        <v>2004</v>
      </c>
      <c r="B7" s="1">
        <v>17.156230126283262</v>
      </c>
      <c r="C7" s="1">
        <v>16.363430657763232</v>
      </c>
      <c r="D7" s="1">
        <v>14.566294176433166</v>
      </c>
      <c r="F7">
        <v>5.89</v>
      </c>
    </row>
    <row r="8" spans="1:6">
      <c r="A8">
        <v>2005</v>
      </c>
      <c r="B8" s="1">
        <v>23.405758519777201</v>
      </c>
      <c r="C8" s="1">
        <v>22.17679033323893</v>
      </c>
      <c r="D8" s="1">
        <v>20.323484848484835</v>
      </c>
      <c r="F8">
        <v>8.69</v>
      </c>
    </row>
    <row r="9" spans="1:6">
      <c r="A9">
        <v>2006</v>
      </c>
      <c r="B9" s="1">
        <v>18.311196319018382</v>
      </c>
      <c r="C9" s="1">
        <v>17.120092024539872</v>
      </c>
      <c r="D9" s="1">
        <v>16.379712944027833</v>
      </c>
      <c r="F9">
        <v>6.73</v>
      </c>
    </row>
    <row r="10" spans="1:6">
      <c r="A10">
        <v>2007</v>
      </c>
      <c r="B10" s="1">
        <v>20.074132174392918</v>
      </c>
      <c r="C10" s="1">
        <v>18.590389072847671</v>
      </c>
      <c r="D10" s="1">
        <v>18.408029801324446</v>
      </c>
      <c r="F10">
        <v>6.97</v>
      </c>
    </row>
    <row r="11" spans="1:6">
      <c r="A11">
        <v>2008</v>
      </c>
      <c r="B11" s="1">
        <v>22.223874607974889</v>
      </c>
      <c r="C11" s="1">
        <v>20.73827826314216</v>
      </c>
      <c r="D11" s="1">
        <v>21.25565262843492</v>
      </c>
      <c r="F11">
        <v>8.86</v>
      </c>
    </row>
    <row r="12" spans="1:6">
      <c r="A12">
        <v>2009</v>
      </c>
      <c r="B12" s="1">
        <v>11.395933550552904</v>
      </c>
      <c r="C12" s="1">
        <v>10.799087184044225</v>
      </c>
      <c r="D12" s="1">
        <v>10.872477290679306</v>
      </c>
      <c r="F12">
        <v>3.94</v>
      </c>
    </row>
    <row r="13" spans="1:6">
      <c r="A13">
        <v>2010</v>
      </c>
      <c r="B13" s="1">
        <v>12.455416585870335</v>
      </c>
      <c r="C13" s="1">
        <v>11.864520716178637</v>
      </c>
      <c r="D13" s="1">
        <v>12.157677267144972</v>
      </c>
      <c r="F13">
        <v>4.37</v>
      </c>
    </row>
    <row r="14" spans="1:6">
      <c r="A14">
        <v>2011</v>
      </c>
      <c r="B14" s="1">
        <v>11.32428593894846</v>
      </c>
      <c r="C14" s="1">
        <v>10.699987336114408</v>
      </c>
      <c r="D14" s="1">
        <v>11.347114620580028</v>
      </c>
      <c r="F14">
        <v>4</v>
      </c>
    </row>
    <row r="15" spans="1:6">
      <c r="A15">
        <v>2012</v>
      </c>
      <c r="B15" s="1">
        <v>9.2197177853837822</v>
      </c>
      <c r="C15" s="1">
        <v>8.7519660740318201</v>
      </c>
      <c r="D15" s="1">
        <v>9.4505308360271112</v>
      </c>
      <c r="F15">
        <v>2.75</v>
      </c>
    </row>
    <row r="16" spans="1:6">
      <c r="A16">
        <v>2013</v>
      </c>
      <c r="B16" s="1">
        <v>12.205813221233088</v>
      </c>
      <c r="C16" s="1">
        <v>11.518486646884272</v>
      </c>
      <c r="D16" s="1">
        <v>12.614111440817666</v>
      </c>
      <c r="F16">
        <v>3.73</v>
      </c>
    </row>
    <row r="17" spans="1:8">
      <c r="A17">
        <v>2014</v>
      </c>
      <c r="B17" s="1">
        <v>13.930268600097884</v>
      </c>
      <c r="C17" s="1">
        <v>12.870135217816912</v>
      </c>
      <c r="D17" s="1">
        <v>14.532771965247166</v>
      </c>
      <c r="F17">
        <v>4.37</v>
      </c>
    </row>
    <row r="18" spans="1:8">
      <c r="A18">
        <v>2015</v>
      </c>
      <c r="B18" s="1">
        <v>9.2175142450142324</v>
      </c>
      <c r="C18" s="1">
        <v>8.7348290598290532</v>
      </c>
      <c r="D18" s="1">
        <v>9.745951009537972</v>
      </c>
      <c r="F18">
        <v>2.62</v>
      </c>
    </row>
    <row r="19" spans="1:8">
      <c r="A19">
        <v>2016</v>
      </c>
      <c r="B19" s="1">
        <v>8.5821031746031586</v>
      </c>
      <c r="C19" s="1">
        <v>8.3064682539682462</v>
      </c>
      <c r="D19" s="1">
        <v>9.1694444444444443</v>
      </c>
      <c r="F19">
        <v>2.7558999999999969</v>
      </c>
      <c r="H19">
        <f>D19- 0.1138*2016</f>
        <v>-220.25135555555553</v>
      </c>
    </row>
    <row r="20" spans="1:8">
      <c r="A20">
        <v>2017</v>
      </c>
      <c r="B20" s="1">
        <f>0.1138*$A20+$H$21</f>
        <v>8.6959031746031599</v>
      </c>
      <c r="C20" s="1">
        <f>0.1138*$A20+$H$20</f>
        <v>8.4202682539682314</v>
      </c>
      <c r="D20" s="1">
        <f>0.1138*$A20+$H$19</f>
        <v>9.2832444444444491</v>
      </c>
      <c r="F20">
        <v>2.8917999999999893</v>
      </c>
      <c r="H20">
        <f>C19- 0.1138*2016</f>
        <v>-221.11433174603175</v>
      </c>
    </row>
    <row r="21" spans="1:8">
      <c r="A21">
        <v>2018</v>
      </c>
      <c r="B21" s="1">
        <f t="shared" ref="B21:B34" si="0">0.1138*$A21+$H$21</f>
        <v>8.809703174603186</v>
      </c>
      <c r="C21" s="1">
        <f t="shared" ref="C21:C33" si="1">0.1138*$A21+$H$20</f>
        <v>8.5340682539682575</v>
      </c>
      <c r="D21" s="1">
        <f t="shared" ref="D21:D33" si="2">0.1138*$A21+$H$19</f>
        <v>9.3970444444444752</v>
      </c>
      <c r="F21">
        <v>3.0276999999999816</v>
      </c>
      <c r="H21">
        <f>B19- 0.1138*2016</f>
        <v>-220.83869682539682</v>
      </c>
    </row>
    <row r="22" spans="1:8">
      <c r="A22">
        <v>2019</v>
      </c>
      <c r="B22" s="1">
        <f t="shared" si="0"/>
        <v>8.9235031746031837</v>
      </c>
      <c r="C22" s="1">
        <f t="shared" si="1"/>
        <v>8.6478682539682552</v>
      </c>
      <c r="D22" s="1">
        <f t="shared" si="2"/>
        <v>9.5108444444444729</v>
      </c>
      <c r="F22">
        <v>3.163599999999974</v>
      </c>
    </row>
    <row r="23" spans="1:8">
      <c r="A23">
        <v>2020</v>
      </c>
      <c r="B23" s="1">
        <f t="shared" si="0"/>
        <v>9.0373031746031813</v>
      </c>
      <c r="C23" s="1">
        <f t="shared" si="1"/>
        <v>8.7616682539682529</v>
      </c>
      <c r="D23" s="1">
        <f t="shared" si="2"/>
        <v>9.6246444444444705</v>
      </c>
      <c r="F23">
        <v>3.2994999999999663</v>
      </c>
      <c r="H23">
        <f>D33+0.0752*2030</f>
        <v>163.41864444444448</v>
      </c>
    </row>
    <row r="24" spans="1:8">
      <c r="A24">
        <v>2021</v>
      </c>
      <c r="B24" s="1">
        <f t="shared" si="0"/>
        <v>9.151103174603179</v>
      </c>
      <c r="C24" s="1">
        <f t="shared" si="1"/>
        <v>8.8754682539682506</v>
      </c>
      <c r="D24" s="1">
        <f t="shared" si="2"/>
        <v>9.7384444444444682</v>
      </c>
      <c r="F24">
        <v>3.4353999999999587</v>
      </c>
      <c r="H24">
        <f>C33+0.0752*2030</f>
        <v>162.55566825396826</v>
      </c>
    </row>
    <row r="25" spans="1:8">
      <c r="A25">
        <v>2022</v>
      </c>
      <c r="B25" s="1">
        <f t="shared" si="0"/>
        <v>9.2649031746031767</v>
      </c>
      <c r="C25" s="1">
        <f t="shared" si="1"/>
        <v>8.9892682539682482</v>
      </c>
      <c r="D25" s="1">
        <f t="shared" si="2"/>
        <v>9.8522444444444659</v>
      </c>
      <c r="F25">
        <v>3.5713000000000079</v>
      </c>
      <c r="H25">
        <f>B33+0.0752*2030</f>
        <v>162.83130317460319</v>
      </c>
    </row>
    <row r="26" spans="1:8">
      <c r="A26">
        <v>2023</v>
      </c>
      <c r="B26" s="1">
        <f t="shared" si="0"/>
        <v>9.3787031746031744</v>
      </c>
      <c r="C26" s="1">
        <f t="shared" si="1"/>
        <v>9.1030682539682459</v>
      </c>
      <c r="D26" s="1">
        <f t="shared" si="2"/>
        <v>9.9660444444444636</v>
      </c>
      <c r="F26">
        <v>3.7072000000000003</v>
      </c>
    </row>
    <row r="27" spans="1:8">
      <c r="A27">
        <v>2024</v>
      </c>
      <c r="B27" s="1">
        <f t="shared" si="0"/>
        <v>9.4925031746031721</v>
      </c>
      <c r="C27" s="1">
        <f t="shared" si="1"/>
        <v>9.2168682539682436</v>
      </c>
      <c r="D27" s="1">
        <f t="shared" si="2"/>
        <v>10.079844444444461</v>
      </c>
      <c r="F27">
        <v>3.8430999999999926</v>
      </c>
    </row>
    <row r="28" spans="1:8">
      <c r="A28">
        <v>2025</v>
      </c>
      <c r="B28" s="1">
        <f t="shared" si="0"/>
        <v>9.6063031746031697</v>
      </c>
      <c r="C28" s="1">
        <f t="shared" si="1"/>
        <v>9.3306682539682413</v>
      </c>
      <c r="D28" s="1">
        <f t="shared" si="2"/>
        <v>10.193644444444459</v>
      </c>
      <c r="F28">
        <v>3.978999999999985</v>
      </c>
    </row>
    <row r="29" spans="1:8">
      <c r="A29">
        <v>2026</v>
      </c>
      <c r="B29" s="1">
        <f t="shared" si="0"/>
        <v>9.7201031746031674</v>
      </c>
      <c r="C29" s="1">
        <f t="shared" si="1"/>
        <v>9.444468253968239</v>
      </c>
      <c r="D29" s="1">
        <f t="shared" si="2"/>
        <v>10.307444444444457</v>
      </c>
      <c r="F29">
        <v>4.1148999999999774</v>
      </c>
    </row>
    <row r="30" spans="1:8">
      <c r="A30">
        <v>2027</v>
      </c>
      <c r="B30" s="1">
        <f t="shared" si="0"/>
        <v>9.8339031746031651</v>
      </c>
      <c r="C30" s="1">
        <f t="shared" si="1"/>
        <v>9.5582682539682366</v>
      </c>
      <c r="D30" s="1">
        <f t="shared" si="2"/>
        <v>10.421244444444454</v>
      </c>
      <c r="F30">
        <v>4.2507999999999697</v>
      </c>
    </row>
    <row r="31" spans="1:8">
      <c r="A31">
        <v>2028</v>
      </c>
      <c r="B31" s="1">
        <f t="shared" si="0"/>
        <v>9.9477031746031628</v>
      </c>
      <c r="C31" s="1">
        <f t="shared" si="1"/>
        <v>9.6720682539682343</v>
      </c>
      <c r="D31" s="1">
        <f t="shared" si="2"/>
        <v>10.535044444444452</v>
      </c>
      <c r="F31">
        <v>4.3866999999999621</v>
      </c>
    </row>
    <row r="32" spans="1:8">
      <c r="A32">
        <v>2029</v>
      </c>
      <c r="B32" s="1">
        <f t="shared" si="0"/>
        <v>10.06150317460316</v>
      </c>
      <c r="C32" s="1">
        <f t="shared" si="1"/>
        <v>9.785868253968232</v>
      </c>
      <c r="D32" s="1">
        <f t="shared" si="2"/>
        <v>10.64884444444445</v>
      </c>
      <c r="F32">
        <v>4.5225999999999544</v>
      </c>
    </row>
    <row r="33" spans="1:6">
      <c r="A33">
        <v>2030</v>
      </c>
      <c r="B33" s="1">
        <f t="shared" si="0"/>
        <v>10.175303174603187</v>
      </c>
      <c r="C33" s="1">
        <f t="shared" si="1"/>
        <v>9.8996682539682581</v>
      </c>
      <c r="D33" s="1">
        <f t="shared" si="2"/>
        <v>10.762644444444476</v>
      </c>
      <c r="F33">
        <v>4.6585000000000036</v>
      </c>
    </row>
    <row r="34" spans="1:6">
      <c r="A34">
        <v>2031</v>
      </c>
      <c r="B34" s="1">
        <f>-0.0752*$A34+$H$25</f>
        <v>10.100103174603191</v>
      </c>
      <c r="C34" s="1">
        <f>-0.0752*$A34+$H$24</f>
        <v>9.8244682539682628</v>
      </c>
      <c r="D34" s="1">
        <f>-0.0752*$A34+$H$23</f>
        <v>10.68744444444448</v>
      </c>
      <c r="F34">
        <v>4.794399999999996</v>
      </c>
    </row>
    <row r="35" spans="1:6">
      <c r="A35">
        <v>2032</v>
      </c>
      <c r="B35" s="1">
        <f t="shared" ref="B35:B43" si="3">-0.0752*$A35+$H$25</f>
        <v>10.024903174603196</v>
      </c>
      <c r="C35" s="1">
        <f t="shared" ref="C35:C43" si="4">-0.0752*$A35+$H$24</f>
        <v>9.7492682539682676</v>
      </c>
      <c r="D35" s="1">
        <f t="shared" ref="D35:D43" si="5">-0.0752*$A35+$H$23</f>
        <v>10.612244444444485</v>
      </c>
      <c r="F35">
        <v>4.9302999999999884</v>
      </c>
    </row>
    <row r="36" spans="1:6">
      <c r="A36">
        <v>2033</v>
      </c>
      <c r="B36" s="1">
        <f t="shared" si="3"/>
        <v>9.9497031746031723</v>
      </c>
      <c r="C36" s="1">
        <f t="shared" si="4"/>
        <v>9.6740682539682439</v>
      </c>
      <c r="D36" s="1">
        <f t="shared" si="5"/>
        <v>10.537044444444462</v>
      </c>
      <c r="F36">
        <v>5.0661999999999807</v>
      </c>
    </row>
    <row r="37" spans="1:6">
      <c r="A37">
        <v>2034</v>
      </c>
      <c r="B37" s="1">
        <f t="shared" si="3"/>
        <v>9.8745031746031771</v>
      </c>
      <c r="C37" s="1">
        <f t="shared" si="4"/>
        <v>9.5988682539682486</v>
      </c>
      <c r="D37" s="1">
        <f t="shared" si="5"/>
        <v>10.461844444444466</v>
      </c>
      <c r="F37">
        <v>5.2020999999999731</v>
      </c>
    </row>
    <row r="38" spans="1:6">
      <c r="A38">
        <v>2035</v>
      </c>
      <c r="B38" s="1">
        <f t="shared" si="3"/>
        <v>9.7993031746031818</v>
      </c>
      <c r="C38" s="1">
        <f t="shared" si="4"/>
        <v>9.5236682539682533</v>
      </c>
      <c r="D38" s="1">
        <f t="shared" si="5"/>
        <v>10.386644444444471</v>
      </c>
      <c r="F38">
        <v>5.3379999999999654</v>
      </c>
    </row>
    <row r="39" spans="1:6">
      <c r="A39">
        <v>2036</v>
      </c>
      <c r="B39" s="1">
        <f t="shared" si="3"/>
        <v>9.7241031746031865</v>
      </c>
      <c r="C39" s="1">
        <f t="shared" si="4"/>
        <v>9.4484682539682581</v>
      </c>
      <c r="D39" s="1">
        <f t="shared" si="5"/>
        <v>10.311444444444476</v>
      </c>
      <c r="F39">
        <v>5.4738999999999578</v>
      </c>
    </row>
    <row r="40" spans="1:6">
      <c r="A40">
        <v>2037</v>
      </c>
      <c r="B40" s="1">
        <f t="shared" si="3"/>
        <v>9.6489031746031912</v>
      </c>
      <c r="C40" s="1">
        <f t="shared" si="4"/>
        <v>9.3732682539682628</v>
      </c>
      <c r="D40" s="1">
        <f t="shared" si="5"/>
        <v>10.23624444444448</v>
      </c>
      <c r="F40">
        <v>5.609800000000007</v>
      </c>
    </row>
    <row r="41" spans="1:6">
      <c r="A41">
        <v>2038</v>
      </c>
      <c r="B41" s="1">
        <f t="shared" si="3"/>
        <v>9.573703174603196</v>
      </c>
      <c r="C41" s="1">
        <f t="shared" si="4"/>
        <v>9.2980682539682675</v>
      </c>
      <c r="D41" s="1">
        <f t="shared" si="5"/>
        <v>10.161044444444485</v>
      </c>
      <c r="F41">
        <v>5.7456999999999994</v>
      </c>
    </row>
    <row r="42" spans="1:6">
      <c r="A42">
        <v>2039</v>
      </c>
      <c r="B42" s="1">
        <f t="shared" si="3"/>
        <v>9.4985031746031723</v>
      </c>
      <c r="C42" s="1">
        <f t="shared" si="4"/>
        <v>9.2228682539682438</v>
      </c>
      <c r="D42" s="1">
        <f t="shared" si="5"/>
        <v>10.085844444444461</v>
      </c>
      <c r="F42">
        <v>5.8815999999999917</v>
      </c>
    </row>
    <row r="43" spans="1:6">
      <c r="A43">
        <v>2040</v>
      </c>
      <c r="B43" s="1">
        <f t="shared" si="3"/>
        <v>9.423303174603177</v>
      </c>
      <c r="C43" s="1">
        <f t="shared" si="4"/>
        <v>9.1476682539682486</v>
      </c>
      <c r="D43" s="1">
        <f t="shared" si="5"/>
        <v>10.010644444444466</v>
      </c>
      <c r="F43">
        <v>6.0174999999999841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RowHeight="15" x14ac:dyDescent="0"/>
  <cols>
    <col min="1" max="1" width="18.33203125" bestFit="1" customWidth="1"/>
  </cols>
  <sheetData>
    <row r="1" spans="1:2">
      <c r="A1" s="2" t="s">
        <v>3</v>
      </c>
    </row>
    <row r="2" spans="1:2">
      <c r="A2" t="s">
        <v>4</v>
      </c>
      <c r="B2" t="s">
        <v>5</v>
      </c>
    </row>
    <row r="3" spans="1:2">
      <c r="A3" t="s">
        <v>6</v>
      </c>
      <c r="B3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 prices</vt:lpstr>
      <vt:lpstr>data sources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Eberle</dc:creator>
  <cp:lastModifiedBy>Annika Eberle</cp:lastModifiedBy>
  <dcterms:created xsi:type="dcterms:W3CDTF">2016-10-12T22:03:04Z</dcterms:created>
  <dcterms:modified xsi:type="dcterms:W3CDTF">2016-10-13T20:45:09Z</dcterms:modified>
</cp:coreProperties>
</file>