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0" yWindow="0" windowWidth="19200" windowHeight="15460" tabRatio="601"/>
  </bookViews>
  <sheets>
    <sheet name="stella_variable_mapping" sheetId="1" r:id="rId1"/>
    <sheet name="stella_arrays" sheetId="3" r:id="rId2"/>
    <sheet name="variable_to_data_source" sheetId="6" r:id="rId3"/>
    <sheet name="sample_stella_input" sheetId="5" r:id="rId4"/>
    <sheet name="sample_variable_to_data_source" sheetId="2" r:id="rId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0" i="1" l="1"/>
  <c r="F29" i="1"/>
  <c r="J5" i="3"/>
  <c r="U17" i="1"/>
  <c r="U18" i="1"/>
  <c r="U19" i="1"/>
  <c r="U20" i="1"/>
  <c r="U21" i="1"/>
  <c r="U16" i="1"/>
  <c r="X18" i="1"/>
  <c r="X17" i="1"/>
  <c r="P4" i="1"/>
  <c r="T4" i="1"/>
  <c r="V4" i="1"/>
  <c r="P18" i="1"/>
  <c r="T18" i="1"/>
  <c r="P20" i="1"/>
  <c r="T20" i="1"/>
  <c r="P21" i="1"/>
  <c r="T21" i="1"/>
  <c r="V18" i="1"/>
  <c r="V19" i="1"/>
  <c r="V20" i="1"/>
  <c r="V21" i="1"/>
  <c r="V16" i="1"/>
  <c r="V17" i="1"/>
  <c r="E15" i="3"/>
  <c r="P3" i="1"/>
  <c r="T3" i="1"/>
  <c r="P5" i="1"/>
  <c r="T5" i="1"/>
  <c r="P6" i="1"/>
  <c r="T6" i="1"/>
  <c r="P7" i="1"/>
  <c r="T7" i="1"/>
  <c r="P8" i="1"/>
  <c r="T8" i="1"/>
  <c r="P9" i="1"/>
  <c r="T9" i="1"/>
  <c r="P10" i="1"/>
  <c r="T10" i="1"/>
  <c r="P11" i="1"/>
  <c r="T11" i="1"/>
  <c r="T12" i="1"/>
  <c r="P13" i="1"/>
  <c r="T13" i="1"/>
  <c r="T14" i="1"/>
  <c r="P15" i="1"/>
  <c r="T15" i="1"/>
  <c r="T16" i="1"/>
  <c r="T17" i="1"/>
  <c r="T19" i="1"/>
  <c r="P2" i="1"/>
  <c r="T2" i="1"/>
  <c r="P12" i="1"/>
  <c r="P14" i="1"/>
  <c r="P16" i="1"/>
  <c r="P17" i="1"/>
  <c r="P19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" i="1"/>
  <c r="I10" i="3"/>
  <c r="H10" i="3"/>
  <c r="G10" i="3"/>
</calcChain>
</file>

<file path=xl/sharedStrings.xml><?xml version="1.0" encoding="utf-8"?>
<sst xmlns="http://schemas.openxmlformats.org/spreadsheetml/2006/main" count="362" uniqueCount="143">
  <si>
    <t>CAFO</t>
  </si>
  <si>
    <t>Unit_Price_Scenario</t>
  </si>
  <si>
    <t>y</t>
  </si>
  <si>
    <t>array_dim_4</t>
  </si>
  <si>
    <t>array_dim_3</t>
  </si>
  <si>
    <t>array_dim_2</t>
  </si>
  <si>
    <t>module</t>
  </si>
  <si>
    <t>time_series</t>
  </si>
  <si>
    <t>arrayed</t>
  </si>
  <si>
    <t>array_dim_1</t>
  </si>
  <si>
    <t>WTEConfig</t>
  </si>
  <si>
    <t>array_name</t>
  </si>
  <si>
    <t>NoWTE</t>
  </si>
  <si>
    <t>CF</t>
  </si>
  <si>
    <t>Elec</t>
  </si>
  <si>
    <t>CNG</t>
  </si>
  <si>
    <t>PNG</t>
  </si>
  <si>
    <t>BCFuel</t>
  </si>
  <si>
    <t>HTL</t>
  </si>
  <si>
    <t>FT</t>
  </si>
  <si>
    <t>NoWTE, CF, Elec, CNG, PNG, BCFuel, TCFuel, HTL, FT</t>
  </si>
  <si>
    <t>variable_name</t>
  </si>
  <si>
    <t>TCFuel</t>
  </si>
  <si>
    <t>array_dim_x</t>
  </si>
  <si>
    <t>array_dim_y</t>
  </si>
  <si>
    <t>array_dim_names</t>
  </si>
  <si>
    <t>TIME</t>
  </si>
  <si>
    <t>NULL</t>
  </si>
  <si>
    <t>eia_elec</t>
  </si>
  <si>
    <t>eia_ng</t>
  </si>
  <si>
    <t>metadata</t>
  </si>
  <si>
    <t>CA CAFO.Unit Price Scenario[NoWTE]</t>
  </si>
  <si>
    <t>CA CAFO.Unit Price Scenario[CF]</t>
  </si>
  <si>
    <t>CA CAFO.Unit Price Scenario[Elec]</t>
  </si>
  <si>
    <t>CA CAFO.Unit Price Scenario[CNG]</t>
  </si>
  <si>
    <t>CA CAFO.Unit Price Scenario[PNG]</t>
  </si>
  <si>
    <t>CA CAFO.Unit Price Scenario[BCFuel]</t>
  </si>
  <si>
    <t>CA CAFO.Unit Price Scenario[TCFUEL]</t>
  </si>
  <si>
    <t>CA CAFO.Unit Price Scenario[HTL]</t>
  </si>
  <si>
    <t>CA CAFO.Unit Price Scenario[FT]</t>
  </si>
  <si>
    <t>ExpectedFCI</t>
  </si>
  <si>
    <t>n</t>
  </si>
  <si>
    <t>CaptureStatus</t>
  </si>
  <si>
    <t>CAFOType</t>
  </si>
  <si>
    <t>CAFOSize</t>
  </si>
  <si>
    <t>NoCapture, HaveCapture</t>
  </si>
  <si>
    <t>stella_variable</t>
  </si>
  <si>
    <t>data_source</t>
  </si>
  <si>
    <t>eia_wholesale_elec</t>
  </si>
  <si>
    <t>values</t>
  </si>
  <si>
    <t>CA CAFO.ExpectedFCI[all others]</t>
  </si>
  <si>
    <t>CA CAFO.ExpectedFCI[NoCapture, *, *, CNG]</t>
  </si>
  <si>
    <t>CA CAFO.ExpectedFCI[NoCapture, *, *, PNG]</t>
  </si>
  <si>
    <t>CA CAFO.ExpectedFCI[NoCapture, *, *, BCFuel]</t>
  </si>
  <si>
    <t>CA CAFO.ExpectedFCI[NoCapture, *, *, TCFuel]</t>
  </si>
  <si>
    <t>CAFOSmall, CAFOMedium, CAFOLarge</t>
  </si>
  <si>
    <t>Beef, Dairy, Swine</t>
  </si>
  <si>
    <t xml:space="preserve">currently ranges from 2000 to 2040 </t>
  </si>
  <si>
    <t>tao_nrel_tea</t>
  </si>
  <si>
    <t>CA CAFO.ExpectedFCI[NoCapture, *, *, HTL]</t>
  </si>
  <si>
    <t>htl_tea</t>
  </si>
  <si>
    <t>CA CAFO.ExpectedFCI[NoCapture, *, *, FT]</t>
  </si>
  <si>
    <t>ft_tea</t>
  </si>
  <si>
    <t>CA CAFO.ExpectedFCI[NoCapture, *, *, Elec]</t>
  </si>
  <si>
    <t>2000 to 2040 wtd_avg_price for CA</t>
  </si>
  <si>
    <t>eia_wholesale_ng</t>
  </si>
  <si>
    <t>CA CAFO.Unit Price Scenario[all others]</t>
  </si>
  <si>
    <t xml:space="preserve">zero for all time (41 data points) </t>
  </si>
  <si>
    <t>CA CAFO.Expected_Op_Cost[NoCapture, *, *, Elec]</t>
  </si>
  <si>
    <t>CA CAFO.Expected_Op_Cost[NoCapture, *, *, CNG]</t>
  </si>
  <si>
    <t>CA CAFO.Expected_Op_Cost[NoCapture, *, *, PNG]</t>
  </si>
  <si>
    <t>CA CAFO.Expected_Op_Cost[NoCapture, *, *, TCFuel]</t>
  </si>
  <si>
    <t>CA CAFO.Expected_Op_Cost[NoCapture, *, *, BCFuel]</t>
  </si>
  <si>
    <t>CA CAFO.Expected_Op_Cost[NoCapture, *, *, HTL]</t>
  </si>
  <si>
    <t xml:space="preserve">CA CAFO.Expected_Op_Cost[NoCapture, *, *, FT] </t>
  </si>
  <si>
    <t>CA CAFO.Expected_Op_CostI[all others]</t>
  </si>
  <si>
    <t>Expected_Op_Cost</t>
  </si>
  <si>
    <t>conversion_efficiencies</t>
  </si>
  <si>
    <t>CA CAFO.conversion_efficiencies[*]</t>
  </si>
  <si>
    <t>tipping fees</t>
  </si>
  <si>
    <t>resource data</t>
  </si>
  <si>
    <t xml:space="preserve">add/duplicate for WWTP and Landfill for CA </t>
  </si>
  <si>
    <t>add/duplicate for all ROTUS modules</t>
  </si>
  <si>
    <t>WWTPSize</t>
  </si>
  <si>
    <t>WWTP0to1, WWTP1to10, WWTP10to100, WWTP100Up</t>
  </si>
  <si>
    <t>LFSize</t>
  </si>
  <si>
    <t>LFSmall, LFLarge</t>
  </si>
  <si>
    <t>LFStatus</t>
  </si>
  <si>
    <t>Inactive, Active</t>
  </si>
  <si>
    <t xml:space="preserve">inactive = closed; active = open </t>
  </si>
  <si>
    <t>Initial_WTE_Distribution</t>
  </si>
  <si>
    <t>per_facility_CH4_collection</t>
  </si>
  <si>
    <t xml:space="preserve">WWTPSize </t>
  </si>
  <si>
    <t>Initial_Potential_Distribution</t>
  </si>
  <si>
    <t>cafo_tea</t>
  </si>
  <si>
    <t>cafo_resource</t>
  </si>
  <si>
    <t xml:space="preserve">view(s) </t>
  </si>
  <si>
    <t>schema</t>
  </si>
  <si>
    <t>WWTP</t>
  </si>
  <si>
    <t>Landfill</t>
  </si>
  <si>
    <t>wholesale_price_cng_hist; wholesale_price_png_hist; wholesale_price_elec_hist</t>
  </si>
  <si>
    <t>wwtp_tea</t>
  </si>
  <si>
    <t>wwtp_resource</t>
  </si>
  <si>
    <t>landfill_tea</t>
  </si>
  <si>
    <t>ca / rotus</t>
  </si>
  <si>
    <t>per_tonne_tipping_fee</t>
  </si>
  <si>
    <t>column</t>
  </si>
  <si>
    <t>﻿nrel.wwtp_conversion_efficiencies_20170511</t>
  </si>
  <si>
    <t>nrel</t>
  </si>
  <si>
    <t>conversion_efficiency</t>
  </si>
  <si>
    <t>wtd_avg_price_dol_gge</t>
  </si>
  <si>
    <t>number_landfills</t>
  </si>
  <si>
    <t>landfill_distribution</t>
  </si>
  <si>
    <t>wbj</t>
  </si>
  <si>
    <t>﻿WBJ Directory of Waste Processing  Disposal Sites 2016_20161001</t>
  </si>
  <si>
    <t>seems to be missing data for most states</t>
  </si>
  <si>
    <t>need to group by Type = LF and Group = LF and State = CA or != CA</t>
  </si>
  <si>
    <t>total_opex_dol_yr_op</t>
  </si>
  <si>
    <t>total_capex_dol_op</t>
  </si>
  <si>
    <t>avg_methane_m3_yr_op</t>
  </si>
  <si>
    <t>number_facilities</t>
  </si>
  <si>
    <t>﻿avg_methane_m3_per_facility_yr</t>
  </si>
  <si>
    <t>daily_facility_influx</t>
  </si>
  <si>
    <t>avg_flow_mgd_avg</t>
  </si>
  <si>
    <t xml:space="preserve">Landfill </t>
  </si>
  <si>
    <t>Avg_landfill_capacity_by_size</t>
  </si>
  <si>
    <t>avg_capacity_by_size</t>
  </si>
  <si>
    <t>avg_waste_in_place_tons</t>
  </si>
  <si>
    <t>Complete?</t>
  </si>
  <si>
    <t xml:space="preserve">y </t>
  </si>
  <si>
    <t>x</t>
  </si>
  <si>
    <t>cafo</t>
  </si>
  <si>
    <t>landfill</t>
  </si>
  <si>
    <t>wwtp</t>
  </si>
  <si>
    <t>number characters</t>
  </si>
  <si>
    <t>LFSm</t>
  </si>
  <si>
    <t>Inac</t>
  </si>
  <si>
    <t>NoCap</t>
  </si>
  <si>
    <t>NoW</t>
  </si>
  <si>
    <t xml:space="preserve">landfill </t>
  </si>
  <si>
    <t>lf</t>
  </si>
  <si>
    <t>ROTUS CAFO.Expected_Op_Cost[HaveCapture, Swine, CAFOMedium, NoWTE]</t>
  </si>
  <si>
    <t>ROTUS Landfill.Expected_Op_Cost[HaveCapture, Inactive, LFSmall, NoWTE]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</si>
</sst>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39">
    <xf numFmtId="0" fontId="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11" fontId="0" fillId="0" borderId="0" xfId="0" applyNumberFormat="1"/>
    <xf numFmtId="0" fontId="2" fillId="0" borderId="0" xfId="0" applyFont="1"/>
    <xf numFmtId="0" fontId="0" fillId="2" borderId="0" xfId="0" applyFill="1"/>
    <xf numFmtId="0" fontId="4" fillId="0" borderId="0" xfId="0" applyFont="1"/>
    <xf numFmtId="0" fontId="4" fillId="2" borderId="0" xfId="0" applyFont="1" applyFill="1"/>
  </cellXfs>
  <cellStyles count="139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0"/>
  <sheetViews>
    <sheetView tabSelected="1" workbookViewId="0">
      <selection activeCell="E16" sqref="E16"/>
    </sheetView>
  </sheetViews>
  <sheetFormatPr baseColWidth="10" defaultRowHeight="15" x14ac:dyDescent="0"/>
  <cols>
    <col min="1" max="1" width="13" bestFit="1" customWidth="1"/>
    <col min="2" max="2" width="20.1640625" bestFit="1" customWidth="1"/>
    <col min="3" max="5" width="20.1640625" customWidth="1"/>
    <col min="6" max="11" width="18.83203125" customWidth="1"/>
    <col min="12" max="12" width="10.83203125" style="3"/>
  </cols>
  <sheetData>
    <row r="1" spans="1:22">
      <c r="A1" t="s">
        <v>6</v>
      </c>
      <c r="B1" t="s">
        <v>21</v>
      </c>
      <c r="C1" t="s">
        <v>97</v>
      </c>
      <c r="D1" t="s">
        <v>96</v>
      </c>
      <c r="E1" t="s">
        <v>106</v>
      </c>
      <c r="F1" t="s">
        <v>7</v>
      </c>
      <c r="G1" t="s">
        <v>8</v>
      </c>
      <c r="H1" t="s">
        <v>9</v>
      </c>
      <c r="I1" t="s">
        <v>5</v>
      </c>
      <c r="J1" t="s">
        <v>4</v>
      </c>
      <c r="K1" t="s">
        <v>3</v>
      </c>
      <c r="L1" s="3" t="s">
        <v>128</v>
      </c>
      <c r="T1" t="s">
        <v>134</v>
      </c>
    </row>
    <row r="2" spans="1:22">
      <c r="A2" t="s">
        <v>0</v>
      </c>
      <c r="B2" t="s">
        <v>1</v>
      </c>
      <c r="C2" t="s">
        <v>104</v>
      </c>
      <c r="D2" t="s">
        <v>100</v>
      </c>
      <c r="E2" t="s">
        <v>110</v>
      </c>
      <c r="F2" t="s">
        <v>2</v>
      </c>
      <c r="G2" t="s">
        <v>2</v>
      </c>
      <c r="H2" t="s">
        <v>10</v>
      </c>
      <c r="I2" t="s">
        <v>26</v>
      </c>
      <c r="L2" s="3" t="s">
        <v>2</v>
      </c>
      <c r="M2">
        <v>6</v>
      </c>
      <c r="N2">
        <f>LEN(A2)</f>
        <v>4</v>
      </c>
      <c r="O2">
        <f>LEN(B2)</f>
        <v>19</v>
      </c>
      <c r="P2">
        <f>SUM(M2:O2)</f>
        <v>29</v>
      </c>
      <c r="Q2">
        <v>3</v>
      </c>
      <c r="R2">
        <v>6</v>
      </c>
      <c r="S2">
        <v>0</v>
      </c>
      <c r="T2">
        <f>SUM(P2:S2)</f>
        <v>38</v>
      </c>
    </row>
    <row r="3" spans="1:22">
      <c r="A3" t="s">
        <v>0</v>
      </c>
      <c r="B3" t="s">
        <v>40</v>
      </c>
      <c r="C3" t="s">
        <v>104</v>
      </c>
      <c r="D3" t="s">
        <v>94</v>
      </c>
      <c r="E3" t="s">
        <v>118</v>
      </c>
      <c r="F3" t="s">
        <v>41</v>
      </c>
      <c r="G3" t="s">
        <v>2</v>
      </c>
      <c r="H3" t="s">
        <v>42</v>
      </c>
      <c r="I3" t="s">
        <v>43</v>
      </c>
      <c r="J3" t="s">
        <v>44</v>
      </c>
      <c r="K3" t="s">
        <v>10</v>
      </c>
      <c r="L3" s="3" t="s">
        <v>2</v>
      </c>
      <c r="M3">
        <v>32</v>
      </c>
      <c r="N3">
        <f t="shared" ref="N3:N21" si="0">LEN(A3)</f>
        <v>4</v>
      </c>
      <c r="O3">
        <f t="shared" ref="O3:O21" si="1">LEN(B3)</f>
        <v>11</v>
      </c>
      <c r="P3">
        <f t="shared" ref="P3:P21" si="2">SUM(M3:O3)</f>
        <v>47</v>
      </c>
      <c r="Q3">
        <v>3</v>
      </c>
      <c r="R3">
        <v>6</v>
      </c>
      <c r="S3">
        <v>6</v>
      </c>
      <c r="T3">
        <f t="shared" ref="T3:T21" si="3">SUM(P3:S3)</f>
        <v>62</v>
      </c>
    </row>
    <row r="4" spans="1:22" s="4" customFormat="1">
      <c r="A4" s="4" t="s">
        <v>0</v>
      </c>
      <c r="B4" s="4" t="s">
        <v>76</v>
      </c>
      <c r="C4" s="4" t="s">
        <v>104</v>
      </c>
      <c r="D4" s="4" t="s">
        <v>94</v>
      </c>
      <c r="E4" s="4" t="s">
        <v>117</v>
      </c>
      <c r="F4" s="4" t="s">
        <v>41</v>
      </c>
      <c r="G4" s="4" t="s">
        <v>2</v>
      </c>
      <c r="H4" s="4" t="s">
        <v>42</v>
      </c>
      <c r="I4" s="4" t="s">
        <v>43</v>
      </c>
      <c r="J4" s="4" t="s">
        <v>44</v>
      </c>
      <c r="K4" s="4" t="s">
        <v>10</v>
      </c>
      <c r="L4" s="5" t="s">
        <v>2</v>
      </c>
      <c r="M4" s="4">
        <v>32</v>
      </c>
      <c r="N4" s="4">
        <f t="shared" si="0"/>
        <v>4</v>
      </c>
      <c r="O4" s="4">
        <f t="shared" si="1"/>
        <v>16</v>
      </c>
      <c r="P4" s="4">
        <f t="shared" si="2"/>
        <v>52</v>
      </c>
      <c r="Q4" s="4">
        <v>3</v>
      </c>
      <c r="R4" s="4">
        <v>6</v>
      </c>
      <c r="S4" s="4">
        <v>6</v>
      </c>
      <c r="T4" s="4">
        <f t="shared" si="3"/>
        <v>67</v>
      </c>
      <c r="V4" s="4">
        <f>T4-3</f>
        <v>64</v>
      </c>
    </row>
    <row r="5" spans="1:22">
      <c r="A5" t="s">
        <v>0</v>
      </c>
      <c r="B5" t="s">
        <v>77</v>
      </c>
      <c r="C5" t="s">
        <v>108</v>
      </c>
      <c r="D5" s="2" t="s">
        <v>107</v>
      </c>
      <c r="E5" t="s">
        <v>109</v>
      </c>
      <c r="F5" t="s">
        <v>41</v>
      </c>
      <c r="G5" t="s">
        <v>2</v>
      </c>
      <c r="H5" t="s">
        <v>10</v>
      </c>
      <c r="L5" s="3" t="s">
        <v>2</v>
      </c>
      <c r="M5">
        <v>6</v>
      </c>
      <c r="N5">
        <f t="shared" si="0"/>
        <v>4</v>
      </c>
      <c r="O5">
        <f t="shared" si="1"/>
        <v>23</v>
      </c>
      <c r="P5">
        <f t="shared" si="2"/>
        <v>33</v>
      </c>
      <c r="Q5">
        <v>3</v>
      </c>
      <c r="R5">
        <v>6</v>
      </c>
      <c r="S5">
        <v>0</v>
      </c>
      <c r="T5">
        <f t="shared" si="3"/>
        <v>42</v>
      </c>
    </row>
    <row r="6" spans="1:22">
      <c r="A6" t="s">
        <v>0</v>
      </c>
      <c r="B6" t="s">
        <v>91</v>
      </c>
      <c r="C6" t="s">
        <v>104</v>
      </c>
      <c r="D6" t="s">
        <v>95</v>
      </c>
      <c r="E6" t="s">
        <v>119</v>
      </c>
      <c r="F6" t="s">
        <v>41</v>
      </c>
      <c r="G6" t="s">
        <v>2</v>
      </c>
      <c r="H6" t="s">
        <v>43</v>
      </c>
      <c r="I6" t="s">
        <v>44</v>
      </c>
      <c r="L6" s="3" t="s">
        <v>129</v>
      </c>
      <c r="M6">
        <v>15</v>
      </c>
      <c r="N6">
        <f t="shared" si="0"/>
        <v>4</v>
      </c>
      <c r="O6">
        <f t="shared" si="1"/>
        <v>27</v>
      </c>
      <c r="P6">
        <f t="shared" si="2"/>
        <v>46</v>
      </c>
      <c r="Q6">
        <v>3</v>
      </c>
      <c r="R6">
        <v>6</v>
      </c>
      <c r="S6">
        <v>2</v>
      </c>
      <c r="T6">
        <f t="shared" si="3"/>
        <v>57</v>
      </c>
    </row>
    <row r="7" spans="1:22">
      <c r="A7" t="s">
        <v>0</v>
      </c>
      <c r="B7" t="s">
        <v>90</v>
      </c>
      <c r="C7" t="s">
        <v>104</v>
      </c>
      <c r="D7" t="s">
        <v>95</v>
      </c>
      <c r="E7" t="s">
        <v>120</v>
      </c>
      <c r="F7" t="s">
        <v>41</v>
      </c>
      <c r="G7" t="s">
        <v>2</v>
      </c>
      <c r="H7" t="s">
        <v>43</v>
      </c>
      <c r="I7" t="s">
        <v>44</v>
      </c>
      <c r="J7" t="s">
        <v>10</v>
      </c>
      <c r="L7" s="3" t="s">
        <v>129</v>
      </c>
      <c r="M7">
        <v>21</v>
      </c>
      <c r="N7">
        <f t="shared" si="0"/>
        <v>4</v>
      </c>
      <c r="O7">
        <f t="shared" si="1"/>
        <v>24</v>
      </c>
      <c r="P7">
        <f t="shared" si="2"/>
        <v>49</v>
      </c>
      <c r="Q7">
        <v>3</v>
      </c>
      <c r="R7">
        <v>6</v>
      </c>
      <c r="S7">
        <v>4</v>
      </c>
      <c r="T7">
        <f t="shared" si="3"/>
        <v>62</v>
      </c>
    </row>
    <row r="8" spans="1:22">
      <c r="A8" t="s">
        <v>98</v>
      </c>
      <c r="B8" t="s">
        <v>1</v>
      </c>
      <c r="C8" t="s">
        <v>104</v>
      </c>
      <c r="D8" t="s">
        <v>100</v>
      </c>
      <c r="E8" t="s">
        <v>110</v>
      </c>
      <c r="F8" t="s">
        <v>2</v>
      </c>
      <c r="G8" t="s">
        <v>2</v>
      </c>
      <c r="H8" t="s">
        <v>10</v>
      </c>
      <c r="I8" t="s">
        <v>26</v>
      </c>
      <c r="L8" s="3" t="s">
        <v>2</v>
      </c>
      <c r="M8">
        <v>6</v>
      </c>
      <c r="N8">
        <f t="shared" si="0"/>
        <v>4</v>
      </c>
      <c r="O8">
        <f t="shared" si="1"/>
        <v>19</v>
      </c>
      <c r="P8">
        <f t="shared" si="2"/>
        <v>29</v>
      </c>
      <c r="Q8">
        <v>3</v>
      </c>
      <c r="R8">
        <v>6</v>
      </c>
      <c r="S8">
        <v>0</v>
      </c>
      <c r="T8">
        <f t="shared" si="3"/>
        <v>38</v>
      </c>
    </row>
    <row r="9" spans="1:22">
      <c r="A9" t="s">
        <v>98</v>
      </c>
      <c r="B9" t="s">
        <v>40</v>
      </c>
      <c r="C9" t="s">
        <v>104</v>
      </c>
      <c r="D9" t="s">
        <v>101</v>
      </c>
      <c r="E9" t="s">
        <v>118</v>
      </c>
      <c r="F9" t="s">
        <v>41</v>
      </c>
      <c r="G9" t="s">
        <v>2</v>
      </c>
      <c r="H9" t="s">
        <v>42</v>
      </c>
      <c r="I9" t="s">
        <v>83</v>
      </c>
      <c r="J9" t="s">
        <v>10</v>
      </c>
      <c r="L9" s="3" t="s">
        <v>2</v>
      </c>
      <c r="M9">
        <v>28</v>
      </c>
      <c r="N9">
        <f t="shared" si="0"/>
        <v>4</v>
      </c>
      <c r="O9">
        <f t="shared" si="1"/>
        <v>11</v>
      </c>
      <c r="P9">
        <f t="shared" si="2"/>
        <v>43</v>
      </c>
      <c r="Q9">
        <v>3</v>
      </c>
      <c r="R9">
        <v>6</v>
      </c>
      <c r="S9">
        <v>4</v>
      </c>
      <c r="T9">
        <f t="shared" si="3"/>
        <v>56</v>
      </c>
    </row>
    <row r="10" spans="1:22">
      <c r="A10" t="s">
        <v>98</v>
      </c>
      <c r="B10" t="s">
        <v>76</v>
      </c>
      <c r="C10" t="s">
        <v>104</v>
      </c>
      <c r="D10" t="s">
        <v>101</v>
      </c>
      <c r="E10" t="s">
        <v>117</v>
      </c>
      <c r="F10" t="s">
        <v>41</v>
      </c>
      <c r="G10" t="s">
        <v>2</v>
      </c>
      <c r="H10" t="s">
        <v>42</v>
      </c>
      <c r="I10" t="s">
        <v>83</v>
      </c>
      <c r="J10" t="s">
        <v>10</v>
      </c>
      <c r="L10" s="3" t="s">
        <v>2</v>
      </c>
      <c r="M10">
        <v>28</v>
      </c>
      <c r="N10">
        <f t="shared" si="0"/>
        <v>4</v>
      </c>
      <c r="O10">
        <f t="shared" si="1"/>
        <v>16</v>
      </c>
      <c r="P10">
        <f t="shared" si="2"/>
        <v>48</v>
      </c>
      <c r="Q10">
        <v>3</v>
      </c>
      <c r="R10">
        <v>6</v>
      </c>
      <c r="S10">
        <v>4</v>
      </c>
      <c r="T10">
        <f t="shared" si="3"/>
        <v>61</v>
      </c>
    </row>
    <row r="11" spans="1:22">
      <c r="A11" t="s">
        <v>98</v>
      </c>
      <c r="B11" t="s">
        <v>77</v>
      </c>
      <c r="C11" t="s">
        <v>108</v>
      </c>
      <c r="D11" s="2" t="s">
        <v>107</v>
      </c>
      <c r="E11" t="s">
        <v>109</v>
      </c>
      <c r="F11" t="s">
        <v>41</v>
      </c>
      <c r="G11" t="s">
        <v>2</v>
      </c>
      <c r="H11" t="s">
        <v>10</v>
      </c>
      <c r="L11" s="3" t="s">
        <v>2</v>
      </c>
      <c r="M11">
        <v>6</v>
      </c>
      <c r="N11">
        <f t="shared" si="0"/>
        <v>4</v>
      </c>
      <c r="O11">
        <f t="shared" si="1"/>
        <v>23</v>
      </c>
      <c r="P11">
        <f t="shared" si="2"/>
        <v>33</v>
      </c>
      <c r="Q11">
        <v>3</v>
      </c>
      <c r="R11">
        <v>6</v>
      </c>
      <c r="S11">
        <v>0</v>
      </c>
      <c r="T11">
        <f t="shared" si="3"/>
        <v>42</v>
      </c>
    </row>
    <row r="12" spans="1:22">
      <c r="A12" t="s">
        <v>98</v>
      </c>
      <c r="B12" t="s">
        <v>91</v>
      </c>
      <c r="C12" t="s">
        <v>104</v>
      </c>
      <c r="D12" t="s">
        <v>102</v>
      </c>
      <c r="E12" t="s">
        <v>121</v>
      </c>
      <c r="F12" t="s">
        <v>41</v>
      </c>
      <c r="G12" t="s">
        <v>2</v>
      </c>
      <c r="H12" t="s">
        <v>92</v>
      </c>
      <c r="L12" s="3" t="s">
        <v>129</v>
      </c>
      <c r="M12">
        <v>11</v>
      </c>
      <c r="N12">
        <f t="shared" si="0"/>
        <v>4</v>
      </c>
      <c r="O12">
        <f t="shared" si="1"/>
        <v>27</v>
      </c>
      <c r="P12">
        <f t="shared" si="2"/>
        <v>42</v>
      </c>
      <c r="Q12">
        <v>3</v>
      </c>
      <c r="R12">
        <v>6</v>
      </c>
      <c r="S12">
        <v>0</v>
      </c>
      <c r="T12">
        <f t="shared" si="3"/>
        <v>51</v>
      </c>
    </row>
    <row r="13" spans="1:22">
      <c r="A13" t="s">
        <v>98</v>
      </c>
      <c r="B13" t="s">
        <v>90</v>
      </c>
      <c r="C13" t="s">
        <v>104</v>
      </c>
      <c r="D13" t="s">
        <v>102</v>
      </c>
      <c r="E13" t="s">
        <v>120</v>
      </c>
      <c r="F13" t="s">
        <v>41</v>
      </c>
      <c r="G13" t="s">
        <v>2</v>
      </c>
      <c r="H13" t="s">
        <v>83</v>
      </c>
      <c r="I13" t="s">
        <v>10</v>
      </c>
      <c r="L13" s="3" t="s">
        <v>2</v>
      </c>
      <c r="M13">
        <v>17</v>
      </c>
      <c r="N13">
        <f t="shared" si="0"/>
        <v>4</v>
      </c>
      <c r="O13">
        <f t="shared" si="1"/>
        <v>24</v>
      </c>
      <c r="P13">
        <f t="shared" si="2"/>
        <v>45</v>
      </c>
      <c r="Q13">
        <v>3</v>
      </c>
      <c r="R13">
        <v>6</v>
      </c>
      <c r="S13">
        <v>2</v>
      </c>
      <c r="T13">
        <f t="shared" si="3"/>
        <v>56</v>
      </c>
    </row>
    <row r="14" spans="1:22">
      <c r="A14" t="s">
        <v>98</v>
      </c>
      <c r="B14" t="s">
        <v>122</v>
      </c>
      <c r="C14" t="s">
        <v>104</v>
      </c>
      <c r="D14" t="s">
        <v>102</v>
      </c>
      <c r="E14" t="s">
        <v>123</v>
      </c>
      <c r="F14" t="s">
        <v>41</v>
      </c>
      <c r="G14" t="s">
        <v>2</v>
      </c>
      <c r="H14" t="s">
        <v>83</v>
      </c>
      <c r="L14" s="3" t="s">
        <v>2</v>
      </c>
      <c r="M14">
        <v>11</v>
      </c>
      <c r="N14">
        <f t="shared" si="0"/>
        <v>4</v>
      </c>
      <c r="O14">
        <f t="shared" si="1"/>
        <v>21</v>
      </c>
      <c r="P14">
        <f t="shared" si="2"/>
        <v>36</v>
      </c>
      <c r="Q14">
        <v>3</v>
      </c>
      <c r="R14">
        <v>6</v>
      </c>
      <c r="S14">
        <v>0</v>
      </c>
      <c r="T14">
        <f t="shared" si="3"/>
        <v>45</v>
      </c>
    </row>
    <row r="15" spans="1:22">
      <c r="A15" t="s">
        <v>99</v>
      </c>
      <c r="B15" t="s">
        <v>1</v>
      </c>
      <c r="C15" t="s">
        <v>104</v>
      </c>
      <c r="D15" t="s">
        <v>100</v>
      </c>
      <c r="E15" t="s">
        <v>110</v>
      </c>
      <c r="F15" t="s">
        <v>2</v>
      </c>
      <c r="G15" t="s">
        <v>2</v>
      </c>
      <c r="H15" t="s">
        <v>10</v>
      </c>
      <c r="I15" t="s">
        <v>26</v>
      </c>
      <c r="L15" s="3" t="s">
        <v>2</v>
      </c>
      <c r="M15">
        <v>6</v>
      </c>
      <c r="N15">
        <f t="shared" si="0"/>
        <v>8</v>
      </c>
      <c r="O15">
        <f t="shared" si="1"/>
        <v>19</v>
      </c>
      <c r="P15">
        <f t="shared" si="2"/>
        <v>33</v>
      </c>
      <c r="Q15">
        <v>3</v>
      </c>
      <c r="R15">
        <v>6</v>
      </c>
      <c r="S15">
        <v>0</v>
      </c>
      <c r="T15">
        <f t="shared" si="3"/>
        <v>42</v>
      </c>
    </row>
    <row r="16" spans="1:22" s="4" customFormat="1">
      <c r="A16" s="4" t="s">
        <v>99</v>
      </c>
      <c r="B16" s="4" t="s">
        <v>40</v>
      </c>
      <c r="C16" s="4" t="s">
        <v>104</v>
      </c>
      <c r="D16" s="4" t="s">
        <v>103</v>
      </c>
      <c r="E16" s="4" t="s">
        <v>118</v>
      </c>
      <c r="F16" s="4" t="s">
        <v>41</v>
      </c>
      <c r="G16" s="4" t="s">
        <v>2</v>
      </c>
      <c r="H16" s="4" t="s">
        <v>42</v>
      </c>
      <c r="I16" s="4" t="s">
        <v>87</v>
      </c>
      <c r="J16" s="4" t="s">
        <v>85</v>
      </c>
      <c r="K16" s="4" t="s">
        <v>10</v>
      </c>
      <c r="L16" s="5" t="s">
        <v>2</v>
      </c>
      <c r="M16" s="4">
        <v>32</v>
      </c>
      <c r="N16" s="4">
        <f t="shared" si="0"/>
        <v>8</v>
      </c>
      <c r="O16" s="4">
        <f t="shared" si="1"/>
        <v>11</v>
      </c>
      <c r="P16" s="4">
        <f t="shared" si="2"/>
        <v>51</v>
      </c>
      <c r="Q16" s="4">
        <v>3</v>
      </c>
      <c r="R16" s="4">
        <v>6</v>
      </c>
      <c r="S16" s="4">
        <v>6</v>
      </c>
      <c r="T16" s="4">
        <f t="shared" si="3"/>
        <v>66</v>
      </c>
      <c r="U16" s="4">
        <f>T16-7</f>
        <v>59</v>
      </c>
      <c r="V16" s="4">
        <f>U16-3</f>
        <v>56</v>
      </c>
    </row>
    <row r="17" spans="1:24" s="4" customFormat="1">
      <c r="A17" s="4" t="s">
        <v>99</v>
      </c>
      <c r="B17" s="4" t="s">
        <v>76</v>
      </c>
      <c r="C17" s="4" t="s">
        <v>104</v>
      </c>
      <c r="D17" s="4" t="s">
        <v>103</v>
      </c>
      <c r="E17" s="4" t="s">
        <v>117</v>
      </c>
      <c r="F17" s="4" t="s">
        <v>41</v>
      </c>
      <c r="G17" s="4" t="s">
        <v>2</v>
      </c>
      <c r="H17" s="4" t="s">
        <v>42</v>
      </c>
      <c r="I17" s="4" t="s">
        <v>87</v>
      </c>
      <c r="J17" s="4" t="s">
        <v>85</v>
      </c>
      <c r="K17" s="4" t="s">
        <v>10</v>
      </c>
      <c r="L17" s="5" t="s">
        <v>2</v>
      </c>
      <c r="M17" s="4">
        <v>32</v>
      </c>
      <c r="N17" s="4">
        <f t="shared" si="0"/>
        <v>8</v>
      </c>
      <c r="O17" s="4">
        <f t="shared" si="1"/>
        <v>16</v>
      </c>
      <c r="P17" s="4">
        <f t="shared" si="2"/>
        <v>56</v>
      </c>
      <c r="Q17" s="4">
        <v>3</v>
      </c>
      <c r="R17" s="4">
        <v>6</v>
      </c>
      <c r="S17" s="4">
        <v>6</v>
      </c>
      <c r="T17" s="4">
        <f t="shared" si="3"/>
        <v>71</v>
      </c>
      <c r="U17" s="4">
        <f t="shared" ref="U17:U21" si="4">T17-7</f>
        <v>64</v>
      </c>
      <c r="V17" s="4">
        <f>U17-3</f>
        <v>61</v>
      </c>
      <c r="W17" s="4" t="s">
        <v>139</v>
      </c>
      <c r="X17" s="4">
        <f>LEN(W17)</f>
        <v>9</v>
      </c>
    </row>
    <row r="18" spans="1:24">
      <c r="A18" t="s">
        <v>99</v>
      </c>
      <c r="B18" t="s">
        <v>77</v>
      </c>
      <c r="C18" t="s">
        <v>108</v>
      </c>
      <c r="D18" s="2" t="s">
        <v>107</v>
      </c>
      <c r="E18" t="s">
        <v>109</v>
      </c>
      <c r="F18" t="s">
        <v>41</v>
      </c>
      <c r="G18" t="s">
        <v>2</v>
      </c>
      <c r="H18" t="s">
        <v>10</v>
      </c>
      <c r="L18" s="3" t="s">
        <v>2</v>
      </c>
      <c r="M18">
        <v>6</v>
      </c>
      <c r="N18">
        <f t="shared" si="0"/>
        <v>8</v>
      </c>
      <c r="O18">
        <f t="shared" si="1"/>
        <v>23</v>
      </c>
      <c r="P18">
        <f t="shared" si="2"/>
        <v>37</v>
      </c>
      <c r="Q18">
        <v>3</v>
      </c>
      <c r="R18">
        <v>6</v>
      </c>
      <c r="S18">
        <v>0</v>
      </c>
      <c r="T18">
        <f t="shared" si="3"/>
        <v>46</v>
      </c>
      <c r="U18" s="4">
        <f t="shared" si="4"/>
        <v>39</v>
      </c>
      <c r="V18" s="4">
        <f t="shared" ref="V18:V21" si="5">U18-3</f>
        <v>36</v>
      </c>
      <c r="W18" t="s">
        <v>140</v>
      </c>
      <c r="X18">
        <f>LEN(W18)</f>
        <v>2</v>
      </c>
    </row>
    <row r="19" spans="1:24" s="4" customFormat="1">
      <c r="A19" s="4" t="s">
        <v>99</v>
      </c>
      <c r="B19" s="4" t="s">
        <v>90</v>
      </c>
      <c r="C19" s="4" t="s">
        <v>104</v>
      </c>
      <c r="D19" s="4" t="s">
        <v>112</v>
      </c>
      <c r="E19" s="4" t="s">
        <v>111</v>
      </c>
      <c r="F19" s="4" t="s">
        <v>41</v>
      </c>
      <c r="G19" s="4" t="s">
        <v>2</v>
      </c>
      <c r="H19" s="4" t="s">
        <v>87</v>
      </c>
      <c r="I19" s="4" t="s">
        <v>85</v>
      </c>
      <c r="J19" s="4" t="s">
        <v>10</v>
      </c>
      <c r="L19" s="5" t="s">
        <v>2</v>
      </c>
      <c r="M19" s="4">
        <v>21</v>
      </c>
      <c r="N19" s="4">
        <f t="shared" si="0"/>
        <v>8</v>
      </c>
      <c r="O19" s="4">
        <f t="shared" si="1"/>
        <v>24</v>
      </c>
      <c r="P19" s="4">
        <f t="shared" si="2"/>
        <v>53</v>
      </c>
      <c r="Q19" s="4">
        <v>3</v>
      </c>
      <c r="R19" s="4">
        <v>6</v>
      </c>
      <c r="S19" s="4">
        <v>4</v>
      </c>
      <c r="T19" s="4">
        <f t="shared" si="3"/>
        <v>66</v>
      </c>
      <c r="U19" s="4">
        <f t="shared" si="4"/>
        <v>59</v>
      </c>
      <c r="V19" s="4">
        <f t="shared" si="5"/>
        <v>56</v>
      </c>
    </row>
    <row r="20" spans="1:24" s="4" customFormat="1">
      <c r="A20" s="4" t="s">
        <v>99</v>
      </c>
      <c r="B20" s="4" t="s">
        <v>93</v>
      </c>
      <c r="C20" s="4" t="s">
        <v>104</v>
      </c>
      <c r="D20" s="4" t="s">
        <v>112</v>
      </c>
      <c r="E20" s="4" t="s">
        <v>111</v>
      </c>
      <c r="F20" s="4" t="s">
        <v>41</v>
      </c>
      <c r="G20" s="4" t="s">
        <v>2</v>
      </c>
      <c r="H20" s="4" t="s">
        <v>87</v>
      </c>
      <c r="I20" s="4" t="s">
        <v>85</v>
      </c>
      <c r="L20" s="5" t="s">
        <v>2</v>
      </c>
      <c r="M20" s="4">
        <v>15</v>
      </c>
      <c r="N20" s="4">
        <f t="shared" si="0"/>
        <v>8</v>
      </c>
      <c r="O20" s="4">
        <f t="shared" si="1"/>
        <v>30</v>
      </c>
      <c r="P20" s="4">
        <f t="shared" si="2"/>
        <v>53</v>
      </c>
      <c r="Q20" s="4">
        <v>3</v>
      </c>
      <c r="R20" s="4">
        <v>6</v>
      </c>
      <c r="S20" s="4">
        <v>2</v>
      </c>
      <c r="T20" s="4">
        <f t="shared" si="3"/>
        <v>64</v>
      </c>
      <c r="U20" s="4">
        <f t="shared" si="4"/>
        <v>57</v>
      </c>
      <c r="V20" s="4">
        <f t="shared" si="5"/>
        <v>54</v>
      </c>
    </row>
    <row r="21" spans="1:24">
      <c r="A21" t="s">
        <v>124</v>
      </c>
      <c r="B21" t="s">
        <v>125</v>
      </c>
      <c r="C21" t="s">
        <v>104</v>
      </c>
      <c r="D21" t="s">
        <v>126</v>
      </c>
      <c r="E21" t="s">
        <v>127</v>
      </c>
      <c r="F21" t="s">
        <v>41</v>
      </c>
      <c r="G21" t="s">
        <v>2</v>
      </c>
      <c r="H21" t="s">
        <v>85</v>
      </c>
      <c r="L21" s="3" t="s">
        <v>2</v>
      </c>
      <c r="M21">
        <v>7</v>
      </c>
      <c r="N21">
        <f t="shared" si="0"/>
        <v>9</v>
      </c>
      <c r="O21">
        <f t="shared" si="1"/>
        <v>29</v>
      </c>
      <c r="P21">
        <f t="shared" si="2"/>
        <v>45</v>
      </c>
      <c r="Q21">
        <v>3</v>
      </c>
      <c r="R21">
        <v>6</v>
      </c>
      <c r="S21">
        <v>0</v>
      </c>
      <c r="T21">
        <f t="shared" si="3"/>
        <v>54</v>
      </c>
      <c r="U21" s="4">
        <f t="shared" si="4"/>
        <v>47</v>
      </c>
      <c r="V21" s="4">
        <f t="shared" si="5"/>
        <v>44</v>
      </c>
    </row>
    <row r="22" spans="1:24">
      <c r="A22" t="s">
        <v>99</v>
      </c>
      <c r="B22" t="s">
        <v>105</v>
      </c>
      <c r="C22" s="3" t="s">
        <v>113</v>
      </c>
      <c r="D22" s="3" t="s">
        <v>114</v>
      </c>
      <c r="F22" t="s">
        <v>41</v>
      </c>
      <c r="G22" t="s">
        <v>41</v>
      </c>
      <c r="L22" s="3" t="s">
        <v>2</v>
      </c>
    </row>
    <row r="23" spans="1:24">
      <c r="A23" t="s">
        <v>0</v>
      </c>
      <c r="B23" t="s">
        <v>105</v>
      </c>
      <c r="C23" s="3" t="s">
        <v>113</v>
      </c>
      <c r="D23" s="3" t="s">
        <v>114</v>
      </c>
      <c r="F23" t="s">
        <v>41</v>
      </c>
      <c r="G23" t="s">
        <v>41</v>
      </c>
      <c r="L23" s="3" t="s">
        <v>2</v>
      </c>
    </row>
    <row r="24" spans="1:24">
      <c r="A24" t="s">
        <v>98</v>
      </c>
      <c r="B24" t="s">
        <v>105</v>
      </c>
      <c r="C24" s="3" t="s">
        <v>113</v>
      </c>
      <c r="D24" s="3" t="s">
        <v>114</v>
      </c>
      <c r="F24" t="s">
        <v>41</v>
      </c>
      <c r="G24" t="s">
        <v>41</v>
      </c>
      <c r="L24" s="3" t="s">
        <v>2</v>
      </c>
    </row>
    <row r="25" spans="1:24">
      <c r="C25" t="s">
        <v>115</v>
      </c>
    </row>
    <row r="26" spans="1:24">
      <c r="C26" t="s">
        <v>116</v>
      </c>
    </row>
    <row r="29" spans="1:24">
      <c r="E29" t="s">
        <v>142</v>
      </c>
      <c r="F29">
        <f>LEN(E29)</f>
        <v>70</v>
      </c>
    </row>
    <row r="30" spans="1:24">
      <c r="E30" t="s">
        <v>141</v>
      </c>
      <c r="F30">
        <f>LEN(E30)</f>
        <v>66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topLeftCell="F1" workbookViewId="0">
      <selection activeCell="J6" sqref="J6"/>
    </sheetView>
  </sheetViews>
  <sheetFormatPr baseColWidth="10" defaultRowHeight="15" x14ac:dyDescent="0"/>
  <cols>
    <col min="1" max="1" width="12.83203125" bestFit="1" customWidth="1"/>
    <col min="2" max="2" width="11.5" bestFit="1" customWidth="1"/>
    <col min="4" max="4" width="43.33203125" bestFit="1" customWidth="1"/>
    <col min="5" max="5" width="30.5" bestFit="1" customWidth="1"/>
  </cols>
  <sheetData>
    <row r="1" spans="1:10">
      <c r="A1" t="s">
        <v>11</v>
      </c>
      <c r="B1" t="s">
        <v>23</v>
      </c>
      <c r="C1" t="s">
        <v>24</v>
      </c>
      <c r="D1" t="s">
        <v>25</v>
      </c>
      <c r="E1" t="s">
        <v>30</v>
      </c>
      <c r="G1" t="s">
        <v>131</v>
      </c>
      <c r="H1" t="s">
        <v>132</v>
      </c>
      <c r="I1" t="s">
        <v>133</v>
      </c>
    </row>
    <row r="2" spans="1:10">
      <c r="A2" t="s">
        <v>10</v>
      </c>
      <c r="B2">
        <v>9</v>
      </c>
      <c r="C2">
        <v>1</v>
      </c>
      <c r="D2" t="s">
        <v>20</v>
      </c>
      <c r="F2">
        <v>6</v>
      </c>
      <c r="G2" t="s">
        <v>130</v>
      </c>
      <c r="H2" t="s">
        <v>130</v>
      </c>
      <c r="I2" t="s">
        <v>130</v>
      </c>
    </row>
    <row r="3" spans="1:10">
      <c r="A3" t="s">
        <v>26</v>
      </c>
      <c r="B3">
        <v>1</v>
      </c>
      <c r="C3">
        <v>41</v>
      </c>
      <c r="D3" t="s">
        <v>27</v>
      </c>
      <c r="E3" t="s">
        <v>57</v>
      </c>
    </row>
    <row r="4" spans="1:10">
      <c r="A4" t="s">
        <v>42</v>
      </c>
      <c r="B4">
        <v>2</v>
      </c>
      <c r="C4">
        <v>1</v>
      </c>
      <c r="D4" t="s">
        <v>45</v>
      </c>
      <c r="F4">
        <v>11</v>
      </c>
      <c r="G4" t="s">
        <v>130</v>
      </c>
      <c r="H4" t="s">
        <v>130</v>
      </c>
      <c r="I4" t="s">
        <v>130</v>
      </c>
    </row>
    <row r="5" spans="1:10">
      <c r="A5" t="s">
        <v>44</v>
      </c>
      <c r="B5">
        <v>3</v>
      </c>
      <c r="C5">
        <v>1</v>
      </c>
      <c r="D5" t="s">
        <v>55</v>
      </c>
      <c r="F5">
        <v>10</v>
      </c>
      <c r="G5" t="s">
        <v>130</v>
      </c>
      <c r="J5">
        <f>LEN("CAFOLarge")</f>
        <v>9</v>
      </c>
    </row>
    <row r="6" spans="1:10">
      <c r="A6" t="s">
        <v>43</v>
      </c>
      <c r="B6">
        <v>3</v>
      </c>
      <c r="C6">
        <v>1</v>
      </c>
      <c r="D6" t="s">
        <v>56</v>
      </c>
      <c r="F6">
        <v>5</v>
      </c>
      <c r="G6" t="s">
        <v>130</v>
      </c>
    </row>
    <row r="7" spans="1:10">
      <c r="A7" t="s">
        <v>83</v>
      </c>
      <c r="B7">
        <v>4</v>
      </c>
      <c r="C7">
        <v>1</v>
      </c>
      <c r="D7" t="s">
        <v>84</v>
      </c>
      <c r="F7">
        <v>11</v>
      </c>
      <c r="I7" t="s">
        <v>130</v>
      </c>
    </row>
    <row r="8" spans="1:10">
      <c r="A8" t="s">
        <v>85</v>
      </c>
      <c r="B8">
        <v>2</v>
      </c>
      <c r="C8">
        <v>1</v>
      </c>
      <c r="D8" t="s">
        <v>86</v>
      </c>
      <c r="F8">
        <v>7</v>
      </c>
      <c r="H8" t="s">
        <v>130</v>
      </c>
    </row>
    <row r="9" spans="1:10">
      <c r="A9" t="s">
        <v>87</v>
      </c>
      <c r="B9">
        <v>2</v>
      </c>
      <c r="C9">
        <v>1</v>
      </c>
      <c r="D9" t="s">
        <v>88</v>
      </c>
      <c r="E9" t="s">
        <v>89</v>
      </c>
      <c r="F9">
        <v>8</v>
      </c>
      <c r="H9" t="s">
        <v>130</v>
      </c>
    </row>
    <row r="10" spans="1:10">
      <c r="G10">
        <f>SUM(F2:F6)</f>
        <v>32</v>
      </c>
      <c r="H10">
        <f>SUM(F2:F4,F8:F9)</f>
        <v>32</v>
      </c>
      <c r="I10">
        <f>SUM(F2:F4,F7)</f>
        <v>28</v>
      </c>
    </row>
    <row r="11" spans="1:10">
      <c r="D11" t="s">
        <v>138</v>
      </c>
      <c r="E11">
        <v>2</v>
      </c>
    </row>
    <row r="12" spans="1:10">
      <c r="D12" t="s">
        <v>135</v>
      </c>
      <c r="E12">
        <v>3</v>
      </c>
    </row>
    <row r="13" spans="1:10">
      <c r="D13" t="s">
        <v>136</v>
      </c>
      <c r="E13">
        <v>4</v>
      </c>
    </row>
    <row r="14" spans="1:10">
      <c r="D14" t="s">
        <v>137</v>
      </c>
      <c r="E14">
        <v>4</v>
      </c>
    </row>
    <row r="15" spans="1:10">
      <c r="E15">
        <f>SUM(E11:E14)</f>
        <v>13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workbookViewId="0">
      <selection activeCell="A37" sqref="A37"/>
    </sheetView>
  </sheetViews>
  <sheetFormatPr baseColWidth="10" defaultRowHeight="15" x14ac:dyDescent="0"/>
  <cols>
    <col min="1" max="1" width="54.33203125" bestFit="1" customWidth="1"/>
    <col min="2" max="2" width="20.1640625" bestFit="1" customWidth="1"/>
    <col min="3" max="3" width="30" bestFit="1" customWidth="1"/>
  </cols>
  <sheetData>
    <row r="1" spans="1:3">
      <c r="A1" t="s">
        <v>46</v>
      </c>
      <c r="B1" t="s">
        <v>47</v>
      </c>
      <c r="C1" t="s">
        <v>49</v>
      </c>
    </row>
    <row r="2" spans="1:3">
      <c r="A2" t="s">
        <v>63</v>
      </c>
      <c r="B2" t="s">
        <v>58</v>
      </c>
    </row>
    <row r="3" spans="1:3">
      <c r="A3" t="s">
        <v>51</v>
      </c>
      <c r="B3" t="s">
        <v>58</v>
      </c>
    </row>
    <row r="4" spans="1:3">
      <c r="A4" t="s">
        <v>52</v>
      </c>
      <c r="B4" t="s">
        <v>58</v>
      </c>
    </row>
    <row r="5" spans="1:3">
      <c r="A5" s="2" t="s">
        <v>54</v>
      </c>
      <c r="B5" t="s">
        <v>58</v>
      </c>
      <c r="C5" s="2"/>
    </row>
    <row r="6" spans="1:3">
      <c r="A6" s="2" t="s">
        <v>53</v>
      </c>
      <c r="B6" t="s">
        <v>58</v>
      </c>
      <c r="C6" s="2"/>
    </row>
    <row r="7" spans="1:3">
      <c r="A7" s="2" t="s">
        <v>59</v>
      </c>
      <c r="B7" t="s">
        <v>60</v>
      </c>
      <c r="C7" s="2"/>
    </row>
    <row r="8" spans="1:3">
      <c r="A8" s="2" t="s">
        <v>61</v>
      </c>
      <c r="B8" t="s">
        <v>62</v>
      </c>
      <c r="C8" s="2"/>
    </row>
    <row r="9" spans="1:3">
      <c r="A9" t="s">
        <v>50</v>
      </c>
      <c r="C9" s="1">
        <v>1000000000</v>
      </c>
    </row>
    <row r="10" spans="1:3">
      <c r="A10" t="s">
        <v>33</v>
      </c>
      <c r="B10" t="s">
        <v>48</v>
      </c>
      <c r="C10" t="s">
        <v>64</v>
      </c>
    </row>
    <row r="11" spans="1:3">
      <c r="A11" t="s">
        <v>34</v>
      </c>
      <c r="B11" t="s">
        <v>65</v>
      </c>
      <c r="C11" t="s">
        <v>64</v>
      </c>
    </row>
    <row r="12" spans="1:3">
      <c r="A12" t="s">
        <v>35</v>
      </c>
      <c r="B12" t="s">
        <v>65</v>
      </c>
      <c r="C12" t="s">
        <v>64</v>
      </c>
    </row>
    <row r="13" spans="1:3">
      <c r="A13" t="s">
        <v>66</v>
      </c>
      <c r="C13" t="s">
        <v>67</v>
      </c>
    </row>
    <row r="14" spans="1:3">
      <c r="A14" t="s">
        <v>68</v>
      </c>
      <c r="B14" t="s">
        <v>58</v>
      </c>
    </row>
    <row r="15" spans="1:3">
      <c r="A15" t="s">
        <v>69</v>
      </c>
      <c r="B15" t="s">
        <v>58</v>
      </c>
    </row>
    <row r="16" spans="1:3">
      <c r="A16" t="s">
        <v>70</v>
      </c>
      <c r="B16" t="s">
        <v>58</v>
      </c>
    </row>
    <row r="17" spans="1:3">
      <c r="A17" t="s">
        <v>71</v>
      </c>
      <c r="B17" t="s">
        <v>58</v>
      </c>
      <c r="C17" s="2"/>
    </row>
    <row r="18" spans="1:3">
      <c r="A18" t="s">
        <v>72</v>
      </c>
      <c r="B18" t="s">
        <v>58</v>
      </c>
      <c r="C18" s="2"/>
    </row>
    <row r="19" spans="1:3">
      <c r="A19" t="s">
        <v>73</v>
      </c>
      <c r="B19" t="s">
        <v>60</v>
      </c>
      <c r="C19" s="2"/>
    </row>
    <row r="20" spans="1:3">
      <c r="A20" t="s">
        <v>74</v>
      </c>
      <c r="B20" t="s">
        <v>62</v>
      </c>
      <c r="C20" s="2"/>
    </row>
    <row r="21" spans="1:3">
      <c r="A21" t="s">
        <v>75</v>
      </c>
      <c r="C21" s="1">
        <v>1000000000</v>
      </c>
    </row>
    <row r="22" spans="1:3">
      <c r="A22" t="s">
        <v>78</v>
      </c>
      <c r="B22" t="s">
        <v>77</v>
      </c>
    </row>
    <row r="23" spans="1:3">
      <c r="A23" t="s">
        <v>79</v>
      </c>
    </row>
    <row r="24" spans="1:3">
      <c r="A24" t="s">
        <v>80</v>
      </c>
    </row>
    <row r="25" spans="1:3">
      <c r="A25" t="s">
        <v>81</v>
      </c>
    </row>
    <row r="26" spans="1:3">
      <c r="A26" t="s">
        <v>82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workbookViewId="0">
      <selection sqref="A1:I1048576"/>
    </sheetView>
  </sheetViews>
  <sheetFormatPr baseColWidth="10" defaultRowHeight="15" x14ac:dyDescent="0"/>
  <sheetData>
    <row r="1" spans="1:9">
      <c r="A1" t="s">
        <v>31</v>
      </c>
      <c r="B1" t="s">
        <v>32</v>
      </c>
      <c r="C1" t="s">
        <v>33</v>
      </c>
      <c r="D1" t="s">
        <v>34</v>
      </c>
      <c r="E1" t="s">
        <v>35</v>
      </c>
      <c r="F1" t="s">
        <v>36</v>
      </c>
      <c r="G1" t="s">
        <v>37</v>
      </c>
      <c r="H1" t="s">
        <v>38</v>
      </c>
      <c r="I1" t="s">
        <v>39</v>
      </c>
    </row>
    <row r="2" spans="1:9">
      <c r="A2">
        <v>0</v>
      </c>
      <c r="B2">
        <v>0</v>
      </c>
      <c r="C2">
        <v>9.9886092000000009</v>
      </c>
      <c r="D2">
        <v>4.63168268046</v>
      </c>
      <c r="E2">
        <v>4.63168268046</v>
      </c>
      <c r="F2">
        <v>0</v>
      </c>
      <c r="G2">
        <v>0</v>
      </c>
      <c r="H2">
        <v>0</v>
      </c>
      <c r="I2">
        <v>0</v>
      </c>
    </row>
    <row r="3" spans="1:9">
      <c r="A3">
        <v>0</v>
      </c>
      <c r="B3">
        <v>0</v>
      </c>
      <c r="C3">
        <v>8.1747710999999992</v>
      </c>
      <c r="D3">
        <v>4.2234188575699996</v>
      </c>
      <c r="E3">
        <v>4.2234188575699996</v>
      </c>
      <c r="F3">
        <v>0</v>
      </c>
      <c r="G3">
        <v>0</v>
      </c>
      <c r="H3">
        <v>0</v>
      </c>
      <c r="I3">
        <v>0</v>
      </c>
    </row>
    <row r="4" spans="1:9">
      <c r="A4">
        <v>0</v>
      </c>
      <c r="B4">
        <v>0</v>
      </c>
      <c r="C4">
        <v>6.3026013000000001</v>
      </c>
      <c r="D4">
        <v>2.9062401013599999</v>
      </c>
      <c r="E4">
        <v>2.9062401013599999</v>
      </c>
      <c r="F4">
        <v>0</v>
      </c>
      <c r="G4">
        <v>0</v>
      </c>
      <c r="H4">
        <v>0</v>
      </c>
      <c r="I4">
        <v>0</v>
      </c>
    </row>
    <row r="5" spans="1:9">
      <c r="A5">
        <v>0</v>
      </c>
      <c r="B5">
        <v>0</v>
      </c>
      <c r="C5">
        <v>10.3719318</v>
      </c>
      <c r="D5">
        <v>3.9365783268199999</v>
      </c>
      <c r="E5">
        <v>3.9365783268199999</v>
      </c>
      <c r="F5">
        <v>0</v>
      </c>
      <c r="G5">
        <v>0</v>
      </c>
      <c r="H5">
        <v>0</v>
      </c>
      <c r="I5">
        <v>0</v>
      </c>
    </row>
    <row r="6" spans="1:9">
      <c r="A6">
        <v>0</v>
      </c>
      <c r="B6">
        <v>0</v>
      </c>
      <c r="C6">
        <v>14.532926399999999</v>
      </c>
      <c r="D6">
        <v>4.6369619540400002</v>
      </c>
      <c r="E6">
        <v>4.6369619540400002</v>
      </c>
      <c r="F6">
        <v>0</v>
      </c>
      <c r="G6">
        <v>0</v>
      </c>
      <c r="H6">
        <v>0</v>
      </c>
      <c r="I6">
        <v>0</v>
      </c>
    </row>
    <row r="7" spans="1:9">
      <c r="A7">
        <v>0</v>
      </c>
      <c r="B7">
        <v>0</v>
      </c>
      <c r="C7">
        <v>9.7413939000000003</v>
      </c>
      <c r="D7">
        <v>2.7768978988500002</v>
      </c>
      <c r="E7">
        <v>2.7768978988500002</v>
      </c>
      <c r="F7">
        <v>0</v>
      </c>
      <c r="G7">
        <v>0</v>
      </c>
      <c r="H7">
        <v>0</v>
      </c>
      <c r="I7">
        <v>0</v>
      </c>
    </row>
    <row r="8" spans="1:9">
      <c r="A8">
        <v>0</v>
      </c>
      <c r="B8">
        <v>0</v>
      </c>
      <c r="C8">
        <v>8.4192087000000004</v>
      </c>
      <c r="D8">
        <v>2.6554746066899999</v>
      </c>
      <c r="E8">
        <v>2.6554746066899999</v>
      </c>
      <c r="F8">
        <v>0</v>
      </c>
      <c r="G8">
        <v>0</v>
      </c>
      <c r="H8">
        <v>0</v>
      </c>
      <c r="I8">
        <v>0</v>
      </c>
    </row>
    <row r="9" spans="1:9">
      <c r="A9">
        <v>0</v>
      </c>
      <c r="B9">
        <v>0</v>
      </c>
      <c r="C9">
        <v>8.1219947999999995</v>
      </c>
      <c r="D9">
        <v>2.6554746066899999</v>
      </c>
      <c r="E9">
        <v>2.6554746066899999</v>
      </c>
      <c r="F9">
        <v>0</v>
      </c>
      <c r="G9">
        <v>0</v>
      </c>
      <c r="H9">
        <v>0</v>
      </c>
      <c r="I9">
        <v>0</v>
      </c>
    </row>
    <row r="10" spans="1:9">
      <c r="A10">
        <v>0</v>
      </c>
      <c r="B10">
        <v>0</v>
      </c>
      <c r="C10">
        <v>8.1219947999999995</v>
      </c>
      <c r="D10">
        <v>2.6554746066899999</v>
      </c>
      <c r="E10">
        <v>2.6554746066899999</v>
      </c>
      <c r="F10">
        <v>0</v>
      </c>
      <c r="G10">
        <v>0</v>
      </c>
      <c r="H10">
        <v>0</v>
      </c>
      <c r="I10">
        <v>0</v>
      </c>
    </row>
    <row r="11" spans="1:9">
      <c r="A11">
        <v>0</v>
      </c>
      <c r="B11">
        <v>0</v>
      </c>
      <c r="C11">
        <v>8.1219947999999995</v>
      </c>
      <c r="D11">
        <v>2.6554746066899999</v>
      </c>
      <c r="E11">
        <v>2.6554746066899999</v>
      </c>
      <c r="F11">
        <v>0</v>
      </c>
      <c r="G11">
        <v>0</v>
      </c>
      <c r="H11">
        <v>0</v>
      </c>
      <c r="I11">
        <v>0</v>
      </c>
    </row>
    <row r="12" spans="1:9">
      <c r="A12">
        <v>0</v>
      </c>
      <c r="B12">
        <v>0</v>
      </c>
      <c r="C12">
        <v>8.1219947999999995</v>
      </c>
      <c r="D12">
        <v>2.6554746066899999</v>
      </c>
      <c r="E12">
        <v>2.6554746066899999</v>
      </c>
      <c r="F12">
        <v>0</v>
      </c>
      <c r="G12">
        <v>0</v>
      </c>
      <c r="H12">
        <v>0</v>
      </c>
      <c r="I12">
        <v>0</v>
      </c>
    </row>
    <row r="13" spans="1:9">
      <c r="A13">
        <v>0</v>
      </c>
      <c r="B13">
        <v>0</v>
      </c>
      <c r="C13">
        <v>8.1219947999999995</v>
      </c>
      <c r="D13">
        <v>2.6554746066899999</v>
      </c>
      <c r="E13">
        <v>2.6554746066899999</v>
      </c>
      <c r="F13">
        <v>0</v>
      </c>
      <c r="G13">
        <v>0</v>
      </c>
      <c r="H13">
        <v>0</v>
      </c>
      <c r="I13">
        <v>0</v>
      </c>
    </row>
    <row r="14" spans="1:9">
      <c r="A14">
        <v>0</v>
      </c>
      <c r="B14">
        <v>0</v>
      </c>
      <c r="C14">
        <v>8.1219947999999995</v>
      </c>
      <c r="D14">
        <v>2.6554746066899999</v>
      </c>
      <c r="E14">
        <v>2.6554746066899999</v>
      </c>
      <c r="F14">
        <v>0</v>
      </c>
      <c r="G14">
        <v>0</v>
      </c>
      <c r="H14">
        <v>0</v>
      </c>
      <c r="I14">
        <v>0</v>
      </c>
    </row>
    <row r="15" spans="1:9">
      <c r="A15">
        <v>0</v>
      </c>
      <c r="B15">
        <v>0</v>
      </c>
      <c r="C15">
        <v>8.1219947999999995</v>
      </c>
      <c r="D15">
        <v>2.6554746066899999</v>
      </c>
      <c r="E15">
        <v>2.6554746066899999</v>
      </c>
      <c r="F15">
        <v>0</v>
      </c>
      <c r="G15">
        <v>0</v>
      </c>
      <c r="H15">
        <v>0</v>
      </c>
      <c r="I15">
        <v>0</v>
      </c>
    </row>
    <row r="16" spans="1:9">
      <c r="A16">
        <v>0</v>
      </c>
      <c r="B16">
        <v>0</v>
      </c>
      <c r="C16">
        <v>8.1219947999999995</v>
      </c>
      <c r="D16">
        <v>2.6554746066899999</v>
      </c>
      <c r="E16">
        <v>2.6554746066899999</v>
      </c>
      <c r="F16">
        <v>0</v>
      </c>
      <c r="G16">
        <v>0</v>
      </c>
      <c r="H16">
        <v>0</v>
      </c>
      <c r="I16">
        <v>0</v>
      </c>
    </row>
    <row r="17" spans="1:9">
      <c r="A17">
        <v>0</v>
      </c>
      <c r="B17">
        <v>0</v>
      </c>
      <c r="C17">
        <v>8.1219947999999995</v>
      </c>
      <c r="D17">
        <v>2.6554746066899999</v>
      </c>
      <c r="E17">
        <v>2.6554746066899999</v>
      </c>
      <c r="F17">
        <v>0</v>
      </c>
      <c r="G17">
        <v>0</v>
      </c>
      <c r="H17">
        <v>0</v>
      </c>
      <c r="I17">
        <v>0</v>
      </c>
    </row>
    <row r="18" spans="1:9">
      <c r="A18">
        <v>0</v>
      </c>
      <c r="B18">
        <v>0</v>
      </c>
      <c r="C18">
        <v>8.1219947999999995</v>
      </c>
      <c r="D18">
        <v>2.6554746066899999</v>
      </c>
      <c r="E18">
        <v>2.6554746066899999</v>
      </c>
      <c r="F18">
        <v>0</v>
      </c>
      <c r="G18">
        <v>0</v>
      </c>
      <c r="H18">
        <v>0</v>
      </c>
      <c r="I18">
        <v>0</v>
      </c>
    </row>
    <row r="19" spans="1:9">
      <c r="A19">
        <v>0</v>
      </c>
      <c r="B19">
        <v>0</v>
      </c>
      <c r="C19">
        <v>8.1219947999999995</v>
      </c>
      <c r="D19">
        <v>2.6554746066899999</v>
      </c>
      <c r="E19">
        <v>2.6554746066899999</v>
      </c>
      <c r="F19">
        <v>0</v>
      </c>
      <c r="G19">
        <v>0</v>
      </c>
      <c r="H19">
        <v>0</v>
      </c>
      <c r="I19">
        <v>0</v>
      </c>
    </row>
    <row r="20" spans="1:9">
      <c r="A20">
        <v>0</v>
      </c>
      <c r="B20">
        <v>0</v>
      </c>
      <c r="C20">
        <v>8.1219947999999995</v>
      </c>
      <c r="D20">
        <v>2.6554746066899999</v>
      </c>
      <c r="E20">
        <v>2.6554746066899999</v>
      </c>
      <c r="F20">
        <v>0</v>
      </c>
      <c r="G20">
        <v>0</v>
      </c>
      <c r="H20">
        <v>0</v>
      </c>
      <c r="I20">
        <v>0</v>
      </c>
    </row>
    <row r="21" spans="1:9">
      <c r="A21">
        <v>0</v>
      </c>
      <c r="B21">
        <v>0</v>
      </c>
      <c r="C21">
        <v>8.1219947999999995</v>
      </c>
      <c r="D21">
        <v>2.6554746066899999</v>
      </c>
      <c r="E21">
        <v>2.6554746066899999</v>
      </c>
      <c r="F21">
        <v>0</v>
      </c>
      <c r="G21">
        <v>0</v>
      </c>
      <c r="H21">
        <v>0</v>
      </c>
      <c r="I21">
        <v>0</v>
      </c>
    </row>
    <row r="22" spans="1:9">
      <c r="A22">
        <v>0</v>
      </c>
      <c r="B22">
        <v>0</v>
      </c>
      <c r="C22">
        <v>8.1219947999999995</v>
      </c>
      <c r="D22">
        <v>2.6554746066899999</v>
      </c>
      <c r="E22">
        <v>2.6554746066899999</v>
      </c>
      <c r="F22">
        <v>0</v>
      </c>
      <c r="G22">
        <v>0</v>
      </c>
      <c r="H22">
        <v>0</v>
      </c>
      <c r="I22">
        <v>0</v>
      </c>
    </row>
    <row r="23" spans="1:9">
      <c r="A23">
        <v>0</v>
      </c>
      <c r="B23">
        <v>0</v>
      </c>
      <c r="C23">
        <v>8.1219947999999995</v>
      </c>
      <c r="D23">
        <v>2.6554746066899999</v>
      </c>
      <c r="E23">
        <v>2.6554746066899999</v>
      </c>
      <c r="F23">
        <v>0</v>
      </c>
      <c r="G23">
        <v>0</v>
      </c>
      <c r="H23">
        <v>0</v>
      </c>
      <c r="I23">
        <v>0</v>
      </c>
    </row>
    <row r="24" spans="1:9">
      <c r="A24">
        <v>0</v>
      </c>
      <c r="B24">
        <v>0</v>
      </c>
      <c r="C24">
        <v>8.1219947999999995</v>
      </c>
      <c r="D24">
        <v>2.6554746066899999</v>
      </c>
      <c r="E24">
        <v>2.6554746066899999</v>
      </c>
      <c r="F24">
        <v>0</v>
      </c>
      <c r="G24">
        <v>0</v>
      </c>
      <c r="H24">
        <v>0</v>
      </c>
      <c r="I24">
        <v>0</v>
      </c>
    </row>
    <row r="25" spans="1:9">
      <c r="A25">
        <v>0</v>
      </c>
      <c r="B25">
        <v>0</v>
      </c>
      <c r="C25">
        <v>8.1219947999999995</v>
      </c>
      <c r="D25">
        <v>2.6554746066899999</v>
      </c>
      <c r="E25">
        <v>2.6554746066899999</v>
      </c>
      <c r="F25">
        <v>0</v>
      </c>
      <c r="G25">
        <v>0</v>
      </c>
      <c r="H25">
        <v>0</v>
      </c>
      <c r="I25">
        <v>0</v>
      </c>
    </row>
    <row r="26" spans="1:9">
      <c r="A26">
        <v>0</v>
      </c>
      <c r="B26">
        <v>0</v>
      </c>
      <c r="C26">
        <v>8.1219947999999995</v>
      </c>
      <c r="D26">
        <v>2.6554746066899999</v>
      </c>
      <c r="E26">
        <v>2.6554746066899999</v>
      </c>
      <c r="F26">
        <v>0</v>
      </c>
      <c r="G26">
        <v>0</v>
      </c>
      <c r="H26">
        <v>0</v>
      </c>
      <c r="I26">
        <v>0</v>
      </c>
    </row>
    <row r="27" spans="1:9">
      <c r="A27">
        <v>0</v>
      </c>
      <c r="B27">
        <v>0</v>
      </c>
      <c r="C27">
        <v>8.1219947999999995</v>
      </c>
      <c r="D27">
        <v>2.6554746066899999</v>
      </c>
      <c r="E27">
        <v>2.6554746066899999</v>
      </c>
      <c r="F27">
        <v>0</v>
      </c>
      <c r="G27">
        <v>0</v>
      </c>
      <c r="H27">
        <v>0</v>
      </c>
      <c r="I27">
        <v>0</v>
      </c>
    </row>
    <row r="28" spans="1:9">
      <c r="A28">
        <v>0</v>
      </c>
      <c r="B28">
        <v>0</v>
      </c>
      <c r="C28">
        <v>8.1219947999999995</v>
      </c>
      <c r="D28">
        <v>2.6554746066899999</v>
      </c>
      <c r="E28">
        <v>2.6554746066899999</v>
      </c>
      <c r="F28">
        <v>0</v>
      </c>
      <c r="G28">
        <v>0</v>
      </c>
      <c r="H28">
        <v>0</v>
      </c>
      <c r="I28">
        <v>0</v>
      </c>
    </row>
    <row r="29" spans="1:9">
      <c r="A29">
        <v>0</v>
      </c>
      <c r="B29">
        <v>0</v>
      </c>
      <c r="C29">
        <v>8.1219947999999995</v>
      </c>
      <c r="D29">
        <v>2.6554746066899999</v>
      </c>
      <c r="E29">
        <v>2.6554746066899999</v>
      </c>
      <c r="F29">
        <v>0</v>
      </c>
      <c r="G29">
        <v>0</v>
      </c>
      <c r="H29">
        <v>0</v>
      </c>
      <c r="I29">
        <v>0</v>
      </c>
    </row>
    <row r="30" spans="1:9">
      <c r="A30">
        <v>0</v>
      </c>
      <c r="B30">
        <v>0</v>
      </c>
      <c r="C30">
        <v>8.1219947999999995</v>
      </c>
      <c r="D30">
        <v>2.6554746066899999</v>
      </c>
      <c r="E30">
        <v>2.6554746066899999</v>
      </c>
      <c r="F30">
        <v>0</v>
      </c>
      <c r="G30">
        <v>0</v>
      </c>
      <c r="H30">
        <v>0</v>
      </c>
      <c r="I30">
        <v>0</v>
      </c>
    </row>
    <row r="31" spans="1:9">
      <c r="A31">
        <v>0</v>
      </c>
      <c r="B31">
        <v>0</v>
      </c>
      <c r="C31">
        <v>8.1219947999999995</v>
      </c>
      <c r="D31">
        <v>2.6554746066899999</v>
      </c>
      <c r="E31">
        <v>2.6554746066899999</v>
      </c>
      <c r="F31">
        <v>0</v>
      </c>
      <c r="G31">
        <v>0</v>
      </c>
      <c r="H31">
        <v>0</v>
      </c>
      <c r="I31">
        <v>0</v>
      </c>
    </row>
    <row r="32" spans="1:9">
      <c r="A32">
        <v>0</v>
      </c>
      <c r="B32">
        <v>0</v>
      </c>
      <c r="C32">
        <v>8.1219947999999995</v>
      </c>
      <c r="D32">
        <v>2.6554746066899999</v>
      </c>
      <c r="E32">
        <v>2.6554746066899999</v>
      </c>
      <c r="F32">
        <v>0</v>
      </c>
      <c r="G32">
        <v>0</v>
      </c>
      <c r="H32">
        <v>0</v>
      </c>
      <c r="I32">
        <v>0</v>
      </c>
    </row>
    <row r="33" spans="1:9">
      <c r="A33">
        <v>0</v>
      </c>
      <c r="B33">
        <v>0</v>
      </c>
      <c r="C33">
        <v>8.1219947999999995</v>
      </c>
      <c r="D33">
        <v>2.6554746066899999</v>
      </c>
      <c r="E33">
        <v>2.6554746066899999</v>
      </c>
      <c r="F33">
        <v>0</v>
      </c>
      <c r="G33">
        <v>0</v>
      </c>
      <c r="H33">
        <v>0</v>
      </c>
      <c r="I33">
        <v>0</v>
      </c>
    </row>
    <row r="34" spans="1:9">
      <c r="A34">
        <v>0</v>
      </c>
      <c r="B34">
        <v>0</v>
      </c>
      <c r="C34">
        <v>8.1219947999999995</v>
      </c>
      <c r="D34">
        <v>2.6554746066899999</v>
      </c>
      <c r="E34">
        <v>2.6554746066899999</v>
      </c>
      <c r="F34">
        <v>0</v>
      </c>
      <c r="G34">
        <v>0</v>
      </c>
      <c r="H34">
        <v>0</v>
      </c>
      <c r="I34">
        <v>0</v>
      </c>
    </row>
    <row r="35" spans="1:9">
      <c r="A35">
        <v>0</v>
      </c>
      <c r="B35">
        <v>0</v>
      </c>
      <c r="C35">
        <v>8.1219947999999995</v>
      </c>
      <c r="D35">
        <v>2.6554746066899999</v>
      </c>
      <c r="E35">
        <v>2.6554746066899999</v>
      </c>
      <c r="F35">
        <v>0</v>
      </c>
      <c r="G35">
        <v>0</v>
      </c>
      <c r="H35">
        <v>0</v>
      </c>
      <c r="I35">
        <v>0</v>
      </c>
    </row>
    <row r="36" spans="1:9">
      <c r="A36">
        <v>0</v>
      </c>
      <c r="B36">
        <v>0</v>
      </c>
      <c r="C36">
        <v>8.1219947999999995</v>
      </c>
      <c r="D36">
        <v>2.6554746066899999</v>
      </c>
      <c r="E36">
        <v>2.6554746066899999</v>
      </c>
      <c r="F36">
        <v>0</v>
      </c>
      <c r="G36">
        <v>0</v>
      </c>
      <c r="H36">
        <v>0</v>
      </c>
      <c r="I36">
        <v>0</v>
      </c>
    </row>
    <row r="37" spans="1:9">
      <c r="A37">
        <v>0</v>
      </c>
      <c r="B37">
        <v>0</v>
      </c>
      <c r="C37">
        <v>8.1219947999999995</v>
      </c>
      <c r="D37">
        <v>2.6554746066899999</v>
      </c>
      <c r="E37">
        <v>2.6554746066899999</v>
      </c>
      <c r="F37">
        <v>0</v>
      </c>
      <c r="G37">
        <v>0</v>
      </c>
      <c r="H37">
        <v>0</v>
      </c>
      <c r="I37">
        <v>0</v>
      </c>
    </row>
    <row r="38" spans="1:9">
      <c r="A38">
        <v>0</v>
      </c>
      <c r="B38">
        <v>0</v>
      </c>
      <c r="C38">
        <v>8.1219947999999995</v>
      </c>
      <c r="D38">
        <v>2.6554746066899999</v>
      </c>
      <c r="E38">
        <v>2.6554746066899999</v>
      </c>
      <c r="F38">
        <v>0</v>
      </c>
      <c r="G38">
        <v>0</v>
      </c>
      <c r="H38">
        <v>0</v>
      </c>
      <c r="I38">
        <v>0</v>
      </c>
    </row>
    <row r="39" spans="1:9">
      <c r="A39">
        <v>0</v>
      </c>
      <c r="B39">
        <v>0</v>
      </c>
      <c r="C39">
        <v>8.1219947999999995</v>
      </c>
      <c r="D39">
        <v>2.6554746066899999</v>
      </c>
      <c r="E39">
        <v>2.6554746066899999</v>
      </c>
      <c r="F39">
        <v>0</v>
      </c>
      <c r="G39">
        <v>0</v>
      </c>
      <c r="H39">
        <v>0</v>
      </c>
      <c r="I39">
        <v>0</v>
      </c>
    </row>
    <row r="40" spans="1:9">
      <c r="A40">
        <v>0</v>
      </c>
      <c r="B40">
        <v>0</v>
      </c>
      <c r="C40">
        <v>8.1219947999999995</v>
      </c>
      <c r="D40">
        <v>2.6554746066899999</v>
      </c>
      <c r="E40">
        <v>2.6554746066899999</v>
      </c>
      <c r="F40">
        <v>0</v>
      </c>
      <c r="G40">
        <v>0</v>
      </c>
      <c r="H40">
        <v>0</v>
      </c>
      <c r="I40">
        <v>0</v>
      </c>
    </row>
    <row r="41" spans="1:9">
      <c r="A41">
        <v>0</v>
      </c>
      <c r="B41">
        <v>0</v>
      </c>
      <c r="C41">
        <v>8.1219947999999995</v>
      </c>
      <c r="D41">
        <v>2.6554746066899999</v>
      </c>
      <c r="E41">
        <v>2.6554746066899999</v>
      </c>
      <c r="F41">
        <v>0</v>
      </c>
      <c r="G41">
        <v>0</v>
      </c>
      <c r="H41">
        <v>0</v>
      </c>
      <c r="I41">
        <v>0</v>
      </c>
    </row>
    <row r="42" spans="1:9">
      <c r="A42">
        <v>0</v>
      </c>
      <c r="B42">
        <v>0</v>
      </c>
      <c r="C42">
        <v>8.1219947999999995</v>
      </c>
      <c r="D42">
        <v>2.6554746066899999</v>
      </c>
      <c r="E42">
        <v>2.6554746066899999</v>
      </c>
      <c r="F42">
        <v>0</v>
      </c>
      <c r="G42">
        <v>0</v>
      </c>
      <c r="H42">
        <v>0</v>
      </c>
      <c r="I42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"/>
  <sheetViews>
    <sheetView workbookViewId="0">
      <selection activeCell="E27" sqref="E27"/>
    </sheetView>
  </sheetViews>
  <sheetFormatPr baseColWidth="10" defaultRowHeight="15" x14ac:dyDescent="0"/>
  <cols>
    <col min="2" max="2" width="17.6640625" bestFit="1" customWidth="1"/>
  </cols>
  <sheetData>
    <row r="1" spans="1:11">
      <c r="A1" t="s">
        <v>6</v>
      </c>
      <c r="B1" t="s">
        <v>21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22</v>
      </c>
      <c r="J1" t="s">
        <v>18</v>
      </c>
      <c r="K1" t="s">
        <v>19</v>
      </c>
    </row>
    <row r="2" spans="1:11">
      <c r="A2" t="s">
        <v>0</v>
      </c>
      <c r="B2" t="s">
        <v>1</v>
      </c>
      <c r="C2">
        <v>0</v>
      </c>
      <c r="D2">
        <v>0</v>
      </c>
      <c r="E2" t="s">
        <v>28</v>
      </c>
      <c r="F2" t="s">
        <v>29</v>
      </c>
      <c r="G2" t="s">
        <v>29</v>
      </c>
      <c r="H2">
        <v>0</v>
      </c>
      <c r="I2">
        <v>0</v>
      </c>
      <c r="J2">
        <v>0</v>
      </c>
      <c r="K2">
        <v>0</v>
      </c>
    </row>
    <row r="3" spans="1:11">
      <c r="C3">
        <v>0</v>
      </c>
      <c r="D3">
        <v>0</v>
      </c>
      <c r="H3">
        <v>0</v>
      </c>
      <c r="I3">
        <v>0</v>
      </c>
      <c r="J3">
        <v>0</v>
      </c>
      <c r="K3">
        <v>0</v>
      </c>
    </row>
    <row r="4" spans="1:11">
      <c r="C4">
        <v>0</v>
      </c>
      <c r="D4">
        <v>0</v>
      </c>
      <c r="H4">
        <v>0</v>
      </c>
      <c r="I4">
        <v>0</v>
      </c>
      <c r="J4">
        <v>0</v>
      </c>
      <c r="K4">
        <v>0</v>
      </c>
    </row>
    <row r="5" spans="1:11">
      <c r="C5">
        <v>0</v>
      </c>
      <c r="D5">
        <v>0</v>
      </c>
      <c r="H5">
        <v>0</v>
      </c>
      <c r="I5">
        <v>0</v>
      </c>
      <c r="J5">
        <v>0</v>
      </c>
      <c r="K5">
        <v>0</v>
      </c>
    </row>
    <row r="6" spans="1:11">
      <c r="C6">
        <v>0</v>
      </c>
      <c r="D6">
        <v>0</v>
      </c>
      <c r="H6">
        <v>0</v>
      </c>
      <c r="I6">
        <v>0</v>
      </c>
      <c r="J6">
        <v>0</v>
      </c>
      <c r="K6">
        <v>0</v>
      </c>
    </row>
    <row r="7" spans="1:11">
      <c r="C7">
        <v>0</v>
      </c>
      <c r="D7">
        <v>0</v>
      </c>
      <c r="H7">
        <v>0</v>
      </c>
      <c r="I7">
        <v>0</v>
      </c>
      <c r="J7">
        <v>0</v>
      </c>
      <c r="K7">
        <v>0</v>
      </c>
    </row>
    <row r="8" spans="1:11">
      <c r="C8">
        <v>0</v>
      </c>
      <c r="D8">
        <v>0</v>
      </c>
      <c r="H8">
        <v>0</v>
      </c>
      <c r="I8">
        <v>0</v>
      </c>
      <c r="J8">
        <v>0</v>
      </c>
      <c r="K8">
        <v>0</v>
      </c>
    </row>
    <row r="9" spans="1:11">
      <c r="C9">
        <v>0</v>
      </c>
      <c r="D9">
        <v>0</v>
      </c>
      <c r="H9">
        <v>0</v>
      </c>
      <c r="I9">
        <v>0</v>
      </c>
      <c r="J9">
        <v>0</v>
      </c>
      <c r="K9">
        <v>0</v>
      </c>
    </row>
    <row r="10" spans="1:11">
      <c r="C10">
        <v>0</v>
      </c>
      <c r="D10">
        <v>0</v>
      </c>
      <c r="H10">
        <v>0</v>
      </c>
      <c r="I10">
        <v>0</v>
      </c>
      <c r="J10">
        <v>0</v>
      </c>
      <c r="K10">
        <v>0</v>
      </c>
    </row>
    <row r="11" spans="1:11">
      <c r="C11">
        <v>0</v>
      </c>
      <c r="D11">
        <v>0</v>
      </c>
      <c r="H11">
        <v>0</v>
      </c>
      <c r="I11">
        <v>0</v>
      </c>
      <c r="J11">
        <v>0</v>
      </c>
      <c r="K11">
        <v>0</v>
      </c>
    </row>
    <row r="12" spans="1:11">
      <c r="C12">
        <v>0</v>
      </c>
      <c r="D12">
        <v>0</v>
      </c>
      <c r="H12">
        <v>0</v>
      </c>
      <c r="I12">
        <v>0</v>
      </c>
      <c r="J12">
        <v>0</v>
      </c>
      <c r="K12">
        <v>0</v>
      </c>
    </row>
    <row r="13" spans="1:11">
      <c r="C13">
        <v>0</v>
      </c>
      <c r="D13">
        <v>0</v>
      </c>
      <c r="H13">
        <v>0</v>
      </c>
      <c r="I13">
        <v>0</v>
      </c>
      <c r="J13">
        <v>0</v>
      </c>
      <c r="K13">
        <v>0</v>
      </c>
    </row>
    <row r="14" spans="1:11">
      <c r="C14">
        <v>0</v>
      </c>
      <c r="D14">
        <v>0</v>
      </c>
      <c r="H14">
        <v>0</v>
      </c>
      <c r="I14">
        <v>0</v>
      </c>
      <c r="J14">
        <v>0</v>
      </c>
      <c r="K14">
        <v>0</v>
      </c>
    </row>
    <row r="15" spans="1:11">
      <c r="C15">
        <v>0</v>
      </c>
      <c r="D15">
        <v>0</v>
      </c>
      <c r="H15">
        <v>0</v>
      </c>
      <c r="I15">
        <v>0</v>
      </c>
      <c r="J15">
        <v>0</v>
      </c>
      <c r="K15">
        <v>0</v>
      </c>
    </row>
    <row r="16" spans="1:11">
      <c r="C16">
        <v>0</v>
      </c>
      <c r="D16">
        <v>0</v>
      </c>
      <c r="H16">
        <v>0</v>
      </c>
      <c r="I16">
        <v>0</v>
      </c>
      <c r="J16">
        <v>0</v>
      </c>
      <c r="K16">
        <v>0</v>
      </c>
    </row>
    <row r="17" spans="3:11">
      <c r="C17">
        <v>0</v>
      </c>
      <c r="D17">
        <v>0</v>
      </c>
      <c r="H17">
        <v>0</v>
      </c>
      <c r="I17">
        <v>0</v>
      </c>
      <c r="J17">
        <v>0</v>
      </c>
      <c r="K17">
        <v>0</v>
      </c>
    </row>
    <row r="18" spans="3:11">
      <c r="C18">
        <v>0</v>
      </c>
      <c r="D18">
        <v>0</v>
      </c>
      <c r="H18">
        <v>0</v>
      </c>
      <c r="I18">
        <v>0</v>
      </c>
      <c r="J18">
        <v>0</v>
      </c>
      <c r="K18">
        <v>0</v>
      </c>
    </row>
    <row r="19" spans="3:11">
      <c r="C19">
        <v>0</v>
      </c>
      <c r="D19">
        <v>0</v>
      </c>
      <c r="H19">
        <v>0</v>
      </c>
      <c r="I19">
        <v>0</v>
      </c>
      <c r="J19">
        <v>0</v>
      </c>
      <c r="K19">
        <v>0</v>
      </c>
    </row>
    <row r="20" spans="3:11">
      <c r="C20">
        <v>0</v>
      </c>
      <c r="D20">
        <v>0</v>
      </c>
      <c r="H20">
        <v>0</v>
      </c>
      <c r="I20">
        <v>0</v>
      </c>
      <c r="J20">
        <v>0</v>
      </c>
      <c r="K20">
        <v>0</v>
      </c>
    </row>
    <row r="21" spans="3:11">
      <c r="C21">
        <v>0</v>
      </c>
      <c r="D21">
        <v>0</v>
      </c>
      <c r="H21">
        <v>0</v>
      </c>
      <c r="I21">
        <v>0</v>
      </c>
      <c r="J21">
        <v>0</v>
      </c>
      <c r="K21">
        <v>0</v>
      </c>
    </row>
    <row r="22" spans="3:11">
      <c r="C22">
        <v>0</v>
      </c>
      <c r="D22">
        <v>0</v>
      </c>
      <c r="H22">
        <v>0</v>
      </c>
      <c r="I22">
        <v>0</v>
      </c>
      <c r="J22">
        <v>0</v>
      </c>
      <c r="K22">
        <v>0</v>
      </c>
    </row>
    <row r="23" spans="3:11">
      <c r="C23">
        <v>0</v>
      </c>
      <c r="D23">
        <v>0</v>
      </c>
      <c r="H23">
        <v>0</v>
      </c>
      <c r="I23">
        <v>0</v>
      </c>
      <c r="J23">
        <v>0</v>
      </c>
      <c r="K23">
        <v>0</v>
      </c>
    </row>
    <row r="24" spans="3:11">
      <c r="C24">
        <v>0</v>
      </c>
      <c r="D24">
        <v>0</v>
      </c>
      <c r="H24">
        <v>0</v>
      </c>
      <c r="I24">
        <v>0</v>
      </c>
      <c r="J24">
        <v>0</v>
      </c>
      <c r="K24">
        <v>0</v>
      </c>
    </row>
    <row r="25" spans="3:11">
      <c r="C25">
        <v>0</v>
      </c>
      <c r="D25">
        <v>0</v>
      </c>
      <c r="H25">
        <v>0</v>
      </c>
      <c r="I25">
        <v>0</v>
      </c>
      <c r="J25">
        <v>0</v>
      </c>
      <c r="K25">
        <v>0</v>
      </c>
    </row>
    <row r="26" spans="3:11">
      <c r="C26">
        <v>0</v>
      </c>
      <c r="D26">
        <v>0</v>
      </c>
      <c r="H26">
        <v>0</v>
      </c>
      <c r="I26">
        <v>0</v>
      </c>
      <c r="J26">
        <v>0</v>
      </c>
      <c r="K26">
        <v>0</v>
      </c>
    </row>
    <row r="27" spans="3:11">
      <c r="C27">
        <v>0</v>
      </c>
      <c r="D27">
        <v>0</v>
      </c>
      <c r="H27">
        <v>0</v>
      </c>
      <c r="I27">
        <v>0</v>
      </c>
      <c r="J27">
        <v>0</v>
      </c>
      <c r="K27">
        <v>0</v>
      </c>
    </row>
    <row r="28" spans="3:11">
      <c r="C28">
        <v>0</v>
      </c>
      <c r="D28">
        <v>0</v>
      </c>
      <c r="H28">
        <v>0</v>
      </c>
      <c r="I28">
        <v>0</v>
      </c>
      <c r="J28">
        <v>0</v>
      </c>
      <c r="K28">
        <v>0</v>
      </c>
    </row>
    <row r="29" spans="3:11">
      <c r="C29">
        <v>0</v>
      </c>
      <c r="D29">
        <v>0</v>
      </c>
      <c r="H29">
        <v>0</v>
      </c>
      <c r="I29">
        <v>0</v>
      </c>
      <c r="J29">
        <v>0</v>
      </c>
      <c r="K29">
        <v>0</v>
      </c>
    </row>
    <row r="30" spans="3:11">
      <c r="C30">
        <v>0</v>
      </c>
      <c r="D30">
        <v>0</v>
      </c>
      <c r="H30">
        <v>0</v>
      </c>
      <c r="I30">
        <v>0</v>
      </c>
      <c r="J30">
        <v>0</v>
      </c>
      <c r="K30">
        <v>0</v>
      </c>
    </row>
    <row r="31" spans="3:11">
      <c r="C31">
        <v>0</v>
      </c>
      <c r="D31">
        <v>0</v>
      </c>
      <c r="H31">
        <v>0</v>
      </c>
      <c r="I31">
        <v>0</v>
      </c>
      <c r="J31">
        <v>0</v>
      </c>
      <c r="K31">
        <v>0</v>
      </c>
    </row>
    <row r="32" spans="3:11">
      <c r="C32">
        <v>0</v>
      </c>
      <c r="D32">
        <v>0</v>
      </c>
      <c r="H32">
        <v>0</v>
      </c>
      <c r="I32">
        <v>0</v>
      </c>
      <c r="J32">
        <v>0</v>
      </c>
      <c r="K32">
        <v>0</v>
      </c>
    </row>
    <row r="33" spans="3:11">
      <c r="C33">
        <v>0</v>
      </c>
      <c r="D33">
        <v>0</v>
      </c>
      <c r="H33">
        <v>0</v>
      </c>
      <c r="I33">
        <v>0</v>
      </c>
      <c r="J33">
        <v>0</v>
      </c>
      <c r="K33">
        <v>0</v>
      </c>
    </row>
    <row r="34" spans="3:11">
      <c r="C34">
        <v>0</v>
      </c>
      <c r="D34">
        <v>0</v>
      </c>
      <c r="H34">
        <v>0</v>
      </c>
      <c r="I34">
        <v>0</v>
      </c>
      <c r="J34">
        <v>0</v>
      </c>
      <c r="K34">
        <v>0</v>
      </c>
    </row>
    <row r="35" spans="3:11">
      <c r="C35">
        <v>0</v>
      </c>
      <c r="D35">
        <v>0</v>
      </c>
      <c r="H35">
        <v>0</v>
      </c>
      <c r="I35">
        <v>0</v>
      </c>
      <c r="J35">
        <v>0</v>
      </c>
      <c r="K35">
        <v>0</v>
      </c>
    </row>
    <row r="36" spans="3:11">
      <c r="C36">
        <v>0</v>
      </c>
      <c r="D36">
        <v>0</v>
      </c>
      <c r="H36">
        <v>0</v>
      </c>
      <c r="I36">
        <v>0</v>
      </c>
      <c r="J36">
        <v>0</v>
      </c>
      <c r="K36">
        <v>0</v>
      </c>
    </row>
    <row r="37" spans="3:11">
      <c r="C37">
        <v>0</v>
      </c>
      <c r="D37">
        <v>0</v>
      </c>
      <c r="H37">
        <v>0</v>
      </c>
      <c r="I37">
        <v>0</v>
      </c>
      <c r="J37">
        <v>0</v>
      </c>
      <c r="K37">
        <v>0</v>
      </c>
    </row>
    <row r="38" spans="3:11">
      <c r="C38">
        <v>0</v>
      </c>
      <c r="D38">
        <v>0</v>
      </c>
      <c r="H38">
        <v>0</v>
      </c>
      <c r="I38">
        <v>0</v>
      </c>
      <c r="J38">
        <v>0</v>
      </c>
      <c r="K38">
        <v>0</v>
      </c>
    </row>
    <row r="39" spans="3:11">
      <c r="C39">
        <v>0</v>
      </c>
      <c r="D39">
        <v>0</v>
      </c>
      <c r="H39">
        <v>0</v>
      </c>
      <c r="I39">
        <v>0</v>
      </c>
      <c r="J39">
        <v>0</v>
      </c>
      <c r="K39">
        <v>0</v>
      </c>
    </row>
    <row r="40" spans="3:11">
      <c r="C40">
        <v>0</v>
      </c>
      <c r="D40">
        <v>0</v>
      </c>
      <c r="H40">
        <v>0</v>
      </c>
      <c r="I40">
        <v>0</v>
      </c>
      <c r="J40">
        <v>0</v>
      </c>
      <c r="K40">
        <v>0</v>
      </c>
    </row>
    <row r="41" spans="3:11">
      <c r="C41">
        <v>0</v>
      </c>
      <c r="D41">
        <v>0</v>
      </c>
      <c r="H41">
        <v>0</v>
      </c>
      <c r="I41">
        <v>0</v>
      </c>
      <c r="J41">
        <v>0</v>
      </c>
      <c r="K41">
        <v>0</v>
      </c>
    </row>
    <row r="42" spans="3:11">
      <c r="C42">
        <v>0</v>
      </c>
      <c r="D42">
        <v>0</v>
      </c>
      <c r="H42">
        <v>0</v>
      </c>
      <c r="I42">
        <v>0</v>
      </c>
      <c r="J42">
        <v>0</v>
      </c>
      <c r="K42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stella_variable_mapping</vt:lpstr>
      <vt:lpstr>stella_arrays</vt:lpstr>
      <vt:lpstr>variable_to_data_source</vt:lpstr>
      <vt:lpstr>sample_stella_input</vt:lpstr>
      <vt:lpstr>sample_variable_to_data_source</vt:lpstr>
    </vt:vector>
  </TitlesOfParts>
  <Company>NREL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Annika Eberle</dc:creator>
  <cp:lastModifiedBy>Annika Eberle</cp:lastModifiedBy>
  <dcterms:created xsi:type="dcterms:W3CDTF">2017-06-19T19:36:09Z</dcterms:created>
  <dcterms:modified xsi:type="dcterms:W3CDTF">2017-06-29T21:50:37Z</dcterms:modified>
</cp:coreProperties>
</file>