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20730" windowHeight="11760" tabRatio="862" firstSheet="0" activeTab="0" autoFilterDateGrouping="1"/>
  </bookViews>
  <sheets>
    <sheet name="INVOICE" sheetId="1" state="visible" r:id="rId1"/>
    <sheet name="COP" sheetId="2" state="visible" r:id="rId2"/>
    <sheet name="ABSTRACT" sheetId="3" state="visible" r:id="rId3"/>
    <sheet name="DEBIT" sheetId="4" state="visible" r:id="rId4"/>
    <sheet name="J-41" sheetId="5" state="visible" r:id="rId5"/>
    <sheet name="J-42" sheetId="6" state="visible" r:id="rId6"/>
  </sheets>
  <definedNames>
    <definedName name="_xlnm.Print_Area" localSheetId="0">'INVOICE'!$B$1:$H$46</definedName>
    <definedName name="_xlnm.Print_Area" localSheetId="1">'COP'!$A$1:$I$60</definedName>
    <definedName name="_xlnm.Print_Area" localSheetId="3">'DEBIT'!$A$1:$F$11</definedName>
    <definedName name="_xlnm.Print_Area" localSheetId="4">'J-41'!$A$1:$H$19</definedName>
    <definedName name="_xlnm.Print_Area" localSheetId="5">'J-42'!$A$1:$H$19</definedName>
  </definedNames>
  <calcPr calcId="162913" fullCalcOnLoad="1"/>
</workbook>
</file>

<file path=xl/styles.xml><?xml version="1.0" encoding="utf-8"?>
<styleSheet xmlns="http://schemas.openxmlformats.org/spreadsheetml/2006/main">
  <numFmts count="3">
    <numFmt numFmtId="164" formatCode="_ * #,##0.00_ ;_ * \-#,##0.00_ ;_ * &quot;-&quot;??_ ;_ @_ "/>
    <numFmt numFmtId="165" formatCode="_ * #,##0_ ;_ * \-#,##0_ ;_ * &quot;-&quot;??_ ;_ @_ "/>
    <numFmt numFmtId="166" formatCode="_(* #,##0_);_(* \(#,##0\);_(* &quot;-&quot;??_);_(@_)"/>
  </numFmts>
  <fonts count="36">
    <font>
      <name val="Calibri"/>
      <family val="2"/>
      <color theme="1"/>
      <sz val="11"/>
      <scheme val="minor"/>
    </font>
    <font>
      <name val="Calibri"/>
      <family val="2"/>
      <b val="1"/>
      <color theme="1"/>
      <sz val="12"/>
      <scheme val="minor"/>
    </font>
    <font>
      <name val="Calibri"/>
      <family val="2"/>
      <b val="1"/>
      <color theme="1"/>
      <sz val="11"/>
      <scheme val="minor"/>
    </font>
    <font>
      <name val="Arial"/>
      <family val="2"/>
      <sz val="10"/>
    </font>
    <font>
      <name val="Calibri"/>
      <family val="2"/>
      <color rgb="FFFF0000"/>
      <sz val="11"/>
      <scheme val="minor"/>
    </font>
    <font>
      <name val="Calibri"/>
      <family val="2"/>
      <color theme="1"/>
      <sz val="11"/>
      <scheme val="minor"/>
    </font>
    <font>
      <name val="Calibri"/>
      <family val="2"/>
      <b val="1"/>
      <color rgb="FFFF0000"/>
      <sz val="11"/>
      <scheme val="minor"/>
    </font>
    <font>
      <name val="Calibri"/>
      <family val="2"/>
      <b val="1"/>
      <color theme="1"/>
      <sz val="14"/>
      <scheme val="minor"/>
    </font>
    <font>
      <name val="Calibri"/>
      <family val="2"/>
      <color theme="1"/>
      <sz val="10"/>
      <scheme val="minor"/>
    </font>
    <font>
      <name val="Calibri"/>
      <family val="2"/>
      <b val="1"/>
      <color theme="1"/>
      <sz val="10"/>
      <scheme val="minor"/>
    </font>
    <font>
      <name val="Calibri"/>
      <family val="2"/>
      <b val="1"/>
      <color theme="1"/>
      <sz val="9"/>
      <scheme val="minor"/>
    </font>
    <font>
      <name val="Calibri"/>
      <family val="2"/>
      <color theme="1"/>
      <sz val="9"/>
      <scheme val="minor"/>
    </font>
    <font>
      <name val="Calibri"/>
      <family val="2"/>
      <b val="1"/>
      <sz val="10"/>
      <scheme val="minor"/>
    </font>
    <font>
      <name val="Calibri"/>
      <family val="2"/>
      <b val="1"/>
      <sz val="9"/>
      <scheme val="minor"/>
    </font>
    <font>
      <name val="Calibri"/>
      <family val="2"/>
      <color theme="1"/>
      <sz val="12"/>
      <scheme val="minor"/>
    </font>
    <font>
      <name val="Calibri"/>
      <family val="2"/>
      <b val="1"/>
      <color rgb="FFFF0000"/>
      <sz val="14"/>
      <scheme val="minor"/>
    </font>
    <font>
      <name val="Calibri"/>
      <family val="2"/>
      <b val="1"/>
      <color theme="1"/>
      <sz val="18"/>
      <scheme val="minor"/>
    </font>
    <font>
      <name val="Calibri"/>
      <family val="2"/>
      <b val="1"/>
      <color rgb="FFFF0000"/>
      <sz val="10"/>
      <scheme val="minor"/>
    </font>
    <font>
      <name val="Calibri"/>
      <family val="2"/>
      <color rgb="FFFF0000"/>
      <sz val="9"/>
      <scheme val="minor"/>
    </font>
    <font>
      <name val="Arial"/>
      <family val="2"/>
      <sz val="14"/>
    </font>
    <font>
      <name val="Arial"/>
      <family val="2"/>
      <b val="1"/>
      <sz val="24"/>
    </font>
    <font>
      <name val="Arial"/>
      <family val="2"/>
      <sz val="11"/>
    </font>
    <font>
      <name val="Arial"/>
      <family val="2"/>
      <b val="1"/>
      <sz val="11"/>
    </font>
    <font>
      <name val="Arial"/>
      <family val="2"/>
      <b val="1"/>
      <sz val="10"/>
    </font>
    <font>
      <name val="Arial"/>
      <family val="2"/>
      <b val="1"/>
      <sz val="9"/>
    </font>
    <font>
      <name val="Arial"/>
      <family val="2"/>
      <b val="1"/>
      <sz val="10"/>
      <u val="single"/>
    </font>
    <font>
      <name val="Arial"/>
      <family val="2"/>
      <sz val="9"/>
    </font>
    <font>
      <name val="Arial"/>
      <family val="2"/>
      <color rgb="FF222222"/>
      <sz val="10"/>
    </font>
    <font>
      <name val="Arial"/>
      <family val="2"/>
      <color rgb="FF333333"/>
      <sz val="11"/>
    </font>
    <font>
      <name val="Arial"/>
      <family val="2"/>
      <b val="1"/>
      <color rgb="FF222222"/>
      <sz val="10"/>
    </font>
    <font>
      <name val="Arial"/>
      <family val="2"/>
      <color rgb="FF222222"/>
      <sz val="11"/>
    </font>
    <font>
      <name val="Arial"/>
      <family val="2"/>
      <color rgb="FF333333"/>
      <sz val="13"/>
    </font>
    <font>
      <name val="Arial"/>
      <family val="2"/>
      <color rgb="FF222222"/>
      <sz val="13"/>
    </font>
    <font>
      <name val="Arial"/>
      <family val="2"/>
      <b val="1"/>
      <color rgb="FF222222"/>
      <sz val="13"/>
    </font>
    <font>
      <name val="Arial"/>
      <family val="2"/>
      <i val="1"/>
      <sz val="9"/>
    </font>
    <font>
      <name val="Calibri"/>
      <family val="2"/>
      <b val="1"/>
      <color rgb="FFFF0000"/>
      <sz val="16"/>
      <scheme val="minor"/>
    </font>
  </fonts>
  <fills count="11">
    <fill>
      <patternFill/>
    </fill>
    <fill>
      <patternFill patternType="gray125"/>
    </fill>
    <fill>
      <patternFill patternType="solid">
        <fgColor rgb="FFFFFF00"/>
        <bgColor indexed="64"/>
      </patternFill>
    </fill>
    <fill>
      <patternFill patternType="solid">
        <fgColor theme="0" tint="-0.3499862666707358"/>
        <bgColor indexed="64"/>
      </patternFill>
    </fill>
    <fill>
      <patternFill patternType="solid">
        <fgColor theme="9" tint="0.5999938962981048"/>
        <bgColor indexed="64"/>
      </patternFill>
    </fill>
    <fill>
      <patternFill patternType="solid">
        <fgColor theme="0"/>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theme="4" tint="0.7999816888943144"/>
        <bgColor indexed="64"/>
      </patternFill>
    </fill>
    <fill>
      <patternFill patternType="solid">
        <fgColor theme="0" tint="-0.1499984740745262"/>
        <bgColor indexed="64"/>
      </patternFill>
    </fill>
    <fill>
      <patternFill patternType="solid">
        <fgColor theme="4" tint="0.5999938962981048"/>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double">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medium">
        <color indexed="64"/>
      </left>
      <right/>
      <top/>
      <bottom style="thin">
        <color indexed="64"/>
      </bottom>
      <diagonal/>
    </border>
  </borders>
  <cellStyleXfs count="3">
    <xf numFmtId="0" fontId="5" fillId="0" borderId="0"/>
    <xf numFmtId="0" fontId="3" fillId="0" borderId="0"/>
    <xf numFmtId="43" fontId="5" fillId="0" borderId="0"/>
  </cellStyleXfs>
  <cellXfs count="388">
    <xf numFmtId="0" fontId="0" fillId="0" borderId="0" pivotButton="0" quotePrefix="0" xfId="0"/>
    <xf numFmtId="0" fontId="0" fillId="0" borderId="0" applyAlignment="1" pivotButton="0" quotePrefix="0" xfId="0">
      <alignment horizontal="center" vertical="center"/>
    </xf>
    <xf numFmtId="0" fontId="0" fillId="0" borderId="1" applyAlignment="1" pivotButton="0" quotePrefix="0" xfId="0">
      <alignment horizontal="left" vertical="center"/>
    </xf>
    <xf numFmtId="2" fontId="0" fillId="0" borderId="1" applyAlignment="1" pivotButton="0" quotePrefix="0" xfId="0">
      <alignment horizontal="center" vertical="center"/>
    </xf>
    <xf numFmtId="0" fontId="0" fillId="0" borderId="1" applyAlignment="1" pivotButton="0" quotePrefix="0" xfId="0">
      <alignment horizontal="left" vertical="center" wrapText="1"/>
    </xf>
    <xf numFmtId="0" fontId="0" fillId="0" borderId="0" applyAlignment="1" pivotButton="0" quotePrefix="0" xfId="0">
      <alignment wrapText="1"/>
    </xf>
    <xf numFmtId="2" fontId="0" fillId="0" borderId="0" applyAlignment="1" pivotButton="0" quotePrefix="0" xfId="0">
      <alignment horizontal="center" vertical="center"/>
    </xf>
    <xf numFmtId="0" fontId="0" fillId="0" borderId="1" applyAlignment="1" pivotButton="0" quotePrefix="0" xfId="0">
      <alignment horizontal="center" vertical="center" wrapText="1"/>
    </xf>
    <xf numFmtId="0" fontId="2" fillId="3" borderId="1" applyAlignment="1" pivotButton="0" quotePrefix="0" xfId="0">
      <alignment horizontal="center" vertical="center" wrapText="1"/>
    </xf>
    <xf numFmtId="0" fontId="2" fillId="3" borderId="1" applyAlignment="1" pivotButton="0" quotePrefix="0" xfId="0">
      <alignment horizontal="left" vertical="center" wrapText="1"/>
    </xf>
    <xf numFmtId="2" fontId="2" fillId="3" borderId="1" applyAlignment="1" pivotButton="0" quotePrefix="0" xfId="0">
      <alignment horizontal="center" vertical="center" wrapText="1"/>
    </xf>
    <xf numFmtId="2" fontId="2" fillId="2" borderId="1" applyAlignment="1" pivotButton="0" quotePrefix="0" xfId="0">
      <alignment horizontal="center" vertical="center" wrapText="1"/>
    </xf>
    <xf numFmtId="2" fontId="0" fillId="0" borderId="1" applyAlignment="1" pivotButton="0" quotePrefix="0" xfId="0">
      <alignment horizontal="center" vertical="center" wrapText="1"/>
    </xf>
    <xf numFmtId="2" fontId="0" fillId="0" borderId="4" applyAlignment="1" pivotButton="0" quotePrefix="0" xfId="0">
      <alignment horizontal="center" vertical="center" wrapText="1"/>
    </xf>
    <xf numFmtId="2" fontId="2" fillId="3" borderId="4" applyAlignment="1" pivotButton="0" quotePrefix="0" xfId="0">
      <alignment horizontal="center" vertical="center" wrapText="1"/>
    </xf>
    <xf numFmtId="2" fontId="1" fillId="2" borderId="1" applyAlignment="1" pivotButton="0" quotePrefix="0" xfId="0">
      <alignment horizontal="center" vertical="center"/>
    </xf>
    <xf numFmtId="0" fontId="1" fillId="2" borderId="1" applyAlignment="1" pivotButton="0" quotePrefix="0" xfId="0">
      <alignment horizontal="center" vertical="center"/>
    </xf>
    <xf numFmtId="0" fontId="2" fillId="0" borderId="1" applyAlignment="1" pivotButton="0" quotePrefix="0" xfId="0">
      <alignment vertical="center"/>
    </xf>
    <xf numFmtId="0" fontId="2" fillId="0" borderId="1" applyAlignment="1" pivotButton="0" quotePrefix="0" xfId="0">
      <alignment horizontal="left" vertical="center"/>
    </xf>
    <xf numFmtId="0" fontId="2" fillId="2" borderId="1" applyAlignment="1" pivotButton="0" quotePrefix="0" xfId="0">
      <alignment horizontal="center" vertical="center" wrapText="1"/>
    </xf>
    <xf numFmtId="43" fontId="2" fillId="2" borderId="1" applyAlignment="1" pivotButton="0" quotePrefix="0" xfId="2">
      <alignment horizontal="center" vertical="center" wrapText="1"/>
    </xf>
    <xf numFmtId="43" fontId="0" fillId="0" borderId="0" pivotButton="0" quotePrefix="0" xfId="2"/>
    <xf numFmtId="43" fontId="0" fillId="0" borderId="0" applyAlignment="1" pivotButton="0" quotePrefix="0" xfId="2">
      <alignment wrapText="1"/>
    </xf>
    <xf numFmtId="43" fontId="2" fillId="0" borderId="0" applyAlignment="1" pivotButton="0" quotePrefix="0" xfId="2">
      <alignment wrapText="1"/>
    </xf>
    <xf numFmtId="43" fontId="0" fillId="0" borderId="1" applyAlignment="1" pivotButton="0" quotePrefix="0" xfId="2">
      <alignment vertical="center"/>
    </xf>
    <xf numFmtId="43" fontId="0" fillId="0" borderId="1" applyAlignment="1" pivotButton="0" quotePrefix="0" xfId="2">
      <alignment horizontal="center" vertical="center" wrapText="1"/>
    </xf>
    <xf numFmtId="2" fontId="4" fillId="2" borderId="1" applyAlignment="1" pivotButton="0" quotePrefix="0" xfId="0">
      <alignment horizontal="center" vertical="center" wrapText="1"/>
    </xf>
    <xf numFmtId="0" fontId="4" fillId="2" borderId="1" applyAlignment="1" pivotButton="0" quotePrefix="0" xfId="0">
      <alignment horizontal="center" vertical="center" wrapText="1"/>
    </xf>
    <xf numFmtId="2" fontId="4" fillId="2" borderId="8" applyAlignment="1" pivotButton="0" quotePrefix="0" xfId="0">
      <alignment horizontal="center" vertical="center" wrapText="1"/>
    </xf>
    <xf numFmtId="0" fontId="6" fillId="2" borderId="1" applyAlignment="1" pivotButton="0" quotePrefix="0" xfId="0">
      <alignment horizontal="left" vertical="center" wrapText="1"/>
    </xf>
    <xf numFmtId="2" fontId="4" fillId="0" borderId="1" applyAlignment="1" pivotButton="0" quotePrefix="0" xfId="0">
      <alignment horizontal="center" vertical="center" wrapText="1"/>
    </xf>
    <xf numFmtId="0" fontId="4" fillId="0" borderId="1" applyAlignment="1" pivotButton="0" quotePrefix="0" xfId="0">
      <alignment horizontal="left" vertical="center" wrapText="1"/>
    </xf>
    <xf numFmtId="0" fontId="4" fillId="0" borderId="1" applyAlignment="1" pivotButton="0" quotePrefix="0" xfId="0">
      <alignment horizontal="center" vertical="center" wrapText="1"/>
    </xf>
    <xf numFmtId="2" fontId="0" fillId="2" borderId="1" applyAlignment="1" pivotButton="0" quotePrefix="0" xfId="0">
      <alignment horizontal="center" vertical="center" wrapText="1"/>
    </xf>
    <xf numFmtId="0" fontId="0" fillId="2" borderId="1" applyAlignment="1" pivotButton="0" quotePrefix="0" xfId="0">
      <alignment horizontal="center" vertical="center" wrapText="1"/>
    </xf>
    <xf numFmtId="2" fontId="0" fillId="2" borderId="4" applyAlignment="1" pivotButton="0" quotePrefix="0" xfId="0">
      <alignment horizontal="center" vertical="center" wrapText="1"/>
    </xf>
    <xf numFmtId="0" fontId="1" fillId="2" borderId="1" applyAlignment="1" pivotButton="0" quotePrefix="0" xfId="0">
      <alignment horizontal="center" vertical="center" wrapText="1"/>
    </xf>
    <xf numFmtId="2" fontId="1" fillId="2" borderId="4" applyAlignment="1" pivotButton="0" quotePrefix="0" xfId="0">
      <alignment horizontal="center" vertical="center"/>
    </xf>
    <xf numFmtId="0" fontId="2" fillId="0" borderId="1" applyAlignment="1" pivotButton="0" quotePrefix="0" xfId="0">
      <alignment horizontal="left" vertical="center" wrapText="1"/>
    </xf>
    <xf numFmtId="0" fontId="8" fillId="0" borderId="16" pivotButton="0" quotePrefix="0" xfId="0"/>
    <xf numFmtId="0" fontId="9" fillId="0" borderId="0" pivotButton="0" quotePrefix="0" xfId="0"/>
    <xf numFmtId="0" fontId="0" fillId="0" borderId="17" pivotButton="0" quotePrefix="0" xfId="0"/>
    <xf numFmtId="0" fontId="8" fillId="0" borderId="16" applyAlignment="1" pivotButton="0" quotePrefix="0" xfId="0">
      <alignment vertical="center"/>
    </xf>
    <xf numFmtId="14" fontId="8" fillId="0" borderId="0" applyAlignment="1" pivotButton="0" quotePrefix="0" xfId="0">
      <alignment horizontal="left" vertical="center"/>
    </xf>
    <xf numFmtId="0" fontId="11" fillId="0" borderId="23" applyAlignment="1" pivotButton="0" quotePrefix="0" xfId="0">
      <alignment horizontal="center" vertical="center" wrapText="1"/>
    </xf>
    <xf numFmtId="0" fontId="11" fillId="0" borderId="1" applyAlignment="1" pivotButton="0" quotePrefix="0" xfId="0">
      <alignment horizontal="left" vertical="center" wrapText="1"/>
    </xf>
    <xf numFmtId="164" fontId="11" fillId="0" borderId="7" applyAlignment="1" pivotButton="0" quotePrefix="0" xfId="2">
      <alignment horizontal="center" vertical="center" wrapText="1"/>
    </xf>
    <xf numFmtId="164" fontId="11" fillId="2" borderId="7" applyAlignment="1" pivotButton="0" quotePrefix="0" xfId="2">
      <alignment horizontal="center" vertical="center" wrapText="1"/>
    </xf>
    <xf numFmtId="164" fontId="11" fillId="0" borderId="24" applyAlignment="1" pivotButton="0" quotePrefix="0" xfId="2">
      <alignment horizontal="center" vertical="center" wrapText="1"/>
    </xf>
    <xf numFmtId="43" fontId="2" fillId="3" borderId="1" applyAlignment="1" pivotButton="0" quotePrefix="0" xfId="2">
      <alignment horizontal="center" vertical="center" wrapText="1"/>
    </xf>
    <xf numFmtId="43" fontId="0" fillId="2" borderId="1" applyAlignment="1" pivotButton="0" quotePrefix="0" xfId="2">
      <alignment horizontal="center" vertical="center" wrapText="1"/>
    </xf>
    <xf numFmtId="43" fontId="4" fillId="2" borderId="1" applyAlignment="1" pivotButton="0" quotePrefix="0" xfId="2">
      <alignment horizontal="center" vertical="center" wrapText="1"/>
    </xf>
    <xf numFmtId="0" fontId="0" fillId="0" borderId="1" pivotButton="0" quotePrefix="0" xfId="0"/>
    <xf numFmtId="164" fontId="11" fillId="0" borderId="1" applyAlignment="1" pivotButton="0" quotePrefix="0" xfId="2">
      <alignment horizontal="center" vertical="center" wrapText="1"/>
    </xf>
    <xf numFmtId="164" fontId="11" fillId="4" borderId="1" applyAlignment="1" pivotButton="0" quotePrefix="0" xfId="2">
      <alignment horizontal="center" vertical="center" wrapText="1"/>
    </xf>
    <xf numFmtId="0" fontId="0" fillId="0" borderId="0" applyAlignment="1" pivotButton="0" quotePrefix="0" xfId="0">
      <alignment horizontal="center" wrapText="1"/>
    </xf>
    <xf numFmtId="2" fontId="10" fillId="9" borderId="27" applyAlignment="1" pivotButton="0" quotePrefix="0" xfId="0">
      <alignment horizontal="center" vertical="center" wrapText="1"/>
    </xf>
    <xf numFmtId="2" fontId="9" fillId="9" borderId="27" applyAlignment="1" pivotButton="0" quotePrefix="0" xfId="0">
      <alignment horizontal="center" vertical="center" wrapText="1"/>
    </xf>
    <xf numFmtId="43" fontId="5" fillId="0" borderId="1" applyAlignment="1" pivotButton="0" quotePrefix="0" xfId="2">
      <alignment horizontal="center" vertical="center" wrapText="1"/>
    </xf>
    <xf numFmtId="43" fontId="11" fillId="0" borderId="1" applyAlignment="1" pivotButton="0" quotePrefix="0" xfId="2">
      <alignment horizontal="center" vertical="center" wrapText="1"/>
    </xf>
    <xf numFmtId="41" fontId="0" fillId="0" borderId="1" pivotButton="0" quotePrefix="0" xfId="0"/>
    <xf numFmtId="0" fontId="2" fillId="0" borderId="0" applyAlignment="1" pivotButton="0" quotePrefix="0" xfId="0">
      <alignment horizontal="center" vertical="center"/>
    </xf>
    <xf numFmtId="41" fontId="2" fillId="0" borderId="1" pivotButton="0" quotePrefix="0" xfId="0"/>
    <xf numFmtId="0" fontId="2" fillId="0" borderId="0" pivotButton="0" quotePrefix="0" xfId="0"/>
    <xf numFmtId="0" fontId="0" fillId="0" borderId="6" pivotButton="0" quotePrefix="0" xfId="0"/>
    <xf numFmtId="41" fontId="2" fillId="9" borderId="1" pivotButton="0" quotePrefix="0" xfId="0"/>
    <xf numFmtId="43" fontId="0" fillId="0" borderId="1" pivotButton="0" quotePrefix="0" xfId="0"/>
    <xf numFmtId="41" fontId="0" fillId="0" borderId="6" pivotButton="0" quotePrefix="0" xfId="0"/>
    <xf numFmtId="0" fontId="2" fillId="0" borderId="0" applyAlignment="1" pivotButton="0" quotePrefix="0" xfId="0">
      <alignment horizontal="left" vertical="center"/>
    </xf>
    <xf numFmtId="0" fontId="0" fillId="0" borderId="5" applyAlignment="1" pivotButton="0" quotePrefix="0" xfId="0">
      <alignment horizontal="center" vertical="center"/>
    </xf>
    <xf numFmtId="0" fontId="10" fillId="9" borderId="30" applyAlignment="1" pivotButton="0" quotePrefix="0" xfId="0">
      <alignment horizontal="center" vertical="center"/>
    </xf>
    <xf numFmtId="2" fontId="10" fillId="9" borderId="31" applyAlignment="1" pivotButton="0" quotePrefix="0" xfId="0">
      <alignment horizontal="center" vertical="center"/>
    </xf>
    <xf numFmtId="43" fontId="5" fillId="0" borderId="32" applyAlignment="1" pivotButton="0" quotePrefix="0" xfId="2">
      <alignment horizontal="center" vertical="center" wrapText="1"/>
    </xf>
    <xf numFmtId="43" fontId="5" fillId="0" borderId="33" applyAlignment="1" pivotButton="0" quotePrefix="0" xfId="2">
      <alignment horizontal="center" vertical="center" wrapText="1"/>
    </xf>
    <xf numFmtId="165" fontId="11" fillId="0" borderId="30" applyAlignment="1" pivotButton="0" quotePrefix="0" xfId="2">
      <alignment horizontal="center" vertical="center" wrapText="1"/>
    </xf>
    <xf numFmtId="43" fontId="11" fillId="0" borderId="33" applyAlignment="1" pivotButton="0" quotePrefix="0" xfId="2">
      <alignment horizontal="center" vertical="center" wrapText="1"/>
    </xf>
    <xf numFmtId="0" fontId="0" fillId="0" borderId="30" applyAlignment="1" pivotButton="0" quotePrefix="0" xfId="0">
      <alignment horizontal="center" vertical="center"/>
    </xf>
    <xf numFmtId="0" fontId="0" fillId="0" borderId="33" pivotButton="0" quotePrefix="0" xfId="0"/>
    <xf numFmtId="0" fontId="2" fillId="0" borderId="30" applyAlignment="1" pivotButton="0" quotePrefix="0" xfId="0">
      <alignment horizontal="center" vertical="center"/>
    </xf>
    <xf numFmtId="0" fontId="2" fillId="0" borderId="33" pivotButton="0" quotePrefix="0" xfId="0"/>
    <xf numFmtId="0" fontId="0" fillId="0" borderId="34" applyAlignment="1" pivotButton="0" quotePrefix="0" xfId="0">
      <alignment horizontal="center" vertical="center"/>
    </xf>
    <xf numFmtId="0" fontId="0" fillId="0" borderId="35" pivotButton="0" quotePrefix="0" xfId="0"/>
    <xf numFmtId="0" fontId="2" fillId="9" borderId="23" applyAlignment="1" pivotButton="0" quotePrefix="0" xfId="0">
      <alignment horizontal="center" vertical="center"/>
    </xf>
    <xf numFmtId="0" fontId="2" fillId="9" borderId="33" pivotButton="0" quotePrefix="0" xfId="0"/>
    <xf numFmtId="43" fontId="2" fillId="0" borderId="32" applyAlignment="1" pivotButton="0" quotePrefix="0" xfId="2">
      <alignment horizontal="center" vertical="center" wrapText="1"/>
    </xf>
    <xf numFmtId="43" fontId="1" fillId="0" borderId="32" applyAlignment="1" pivotButton="0" quotePrefix="0" xfId="2">
      <alignment horizontal="center" vertical="center" wrapText="1"/>
    </xf>
    <xf numFmtId="0" fontId="2" fillId="5" borderId="23" applyAlignment="1" pivotButton="0" quotePrefix="0" xfId="0">
      <alignment horizontal="center" vertical="center"/>
    </xf>
    <xf numFmtId="0" fontId="0" fillId="0" borderId="16" applyAlignment="1" pivotButton="0" quotePrefix="0" xfId="0">
      <alignment horizontal="center" vertical="center"/>
    </xf>
    <xf numFmtId="0" fontId="1" fillId="0" borderId="0" applyAlignment="1" pivotButton="0" quotePrefix="0" xfId="0">
      <alignment horizontal="center" vertical="center"/>
    </xf>
    <xf numFmtId="164" fontId="11" fillId="10" borderId="1" applyAlignment="1" pivotButton="0" quotePrefix="0" xfId="2">
      <alignment horizontal="center" vertical="center" wrapText="1"/>
    </xf>
    <xf numFmtId="0" fontId="11" fillId="0" borderId="34" applyAlignment="1" pivotButton="0" quotePrefix="0" xfId="0">
      <alignment horizontal="center" vertical="center" wrapText="1"/>
    </xf>
    <xf numFmtId="0" fontId="11" fillId="0" borderId="7" applyAlignment="1" pivotButton="0" quotePrefix="0" xfId="0">
      <alignment horizontal="left" vertical="center" wrapText="1"/>
    </xf>
    <xf numFmtId="164" fontId="11" fillId="4" borderId="7" applyAlignment="1" pivotButton="0" quotePrefix="0" xfId="2">
      <alignment horizontal="center" vertical="center" wrapText="1"/>
    </xf>
    <xf numFmtId="164" fontId="11" fillId="10" borderId="7" applyAlignment="1" pivotButton="0" quotePrefix="0" xfId="2">
      <alignment horizontal="center" vertical="center" wrapText="1"/>
    </xf>
    <xf numFmtId="0" fontId="12" fillId="2" borderId="21" applyAlignment="1" pivotButton="0" quotePrefix="0" xfId="0">
      <alignment horizontal="center" vertical="center"/>
    </xf>
    <xf numFmtId="0" fontId="12" fillId="2" borderId="22" applyAlignment="1" pivotButton="0" quotePrefix="0" xfId="0">
      <alignment horizontal="center" vertical="center" wrapText="1"/>
    </xf>
    <xf numFmtId="2" fontId="12" fillId="2" borderId="22" applyAlignment="1" pivotButton="0" quotePrefix="0" xfId="0">
      <alignment horizontal="center" vertical="center" wrapText="1"/>
    </xf>
    <xf numFmtId="2" fontId="12" fillId="6" borderId="22" applyAlignment="1" pivotButton="0" quotePrefix="0" xfId="0">
      <alignment horizontal="center" vertical="center" wrapText="1"/>
    </xf>
    <xf numFmtId="2" fontId="12" fillId="4" borderId="22" applyAlignment="1" pivotButton="0" quotePrefix="0" xfId="0">
      <alignment horizontal="center" vertical="center" wrapText="1"/>
    </xf>
    <xf numFmtId="2" fontId="12" fillId="7" borderId="22" applyAlignment="1" pivotButton="0" quotePrefix="0" xfId="0">
      <alignment horizontal="center" vertical="center" wrapText="1"/>
    </xf>
    <xf numFmtId="2" fontId="12" fillId="10" borderId="22" applyAlignment="1" pivotButton="0" quotePrefix="0" xfId="0">
      <alignment horizontal="center" vertical="center" wrapText="1"/>
    </xf>
    <xf numFmtId="2" fontId="13" fillId="2" borderId="36" applyAlignment="1" pivotButton="0" quotePrefix="0" xfId="0">
      <alignment horizontal="center" vertical="center"/>
    </xf>
    <xf numFmtId="0" fontId="0" fillId="0" borderId="16" pivotButton="0" quotePrefix="0" xfId="0"/>
    <xf numFmtId="165" fontId="7" fillId="8" borderId="22" applyAlignment="1" pivotButton="0" quotePrefix="0" xfId="0">
      <alignment vertical="center"/>
    </xf>
    <xf numFmtId="0" fontId="0" fillId="0" borderId="36" pivotButton="0" quotePrefix="0" xfId="0"/>
    <xf numFmtId="41" fontId="2" fillId="5" borderId="33" pivotButton="0" quotePrefix="0" xfId="0"/>
    <xf numFmtId="2" fontId="17" fillId="6" borderId="22" applyAlignment="1" pivotButton="0" quotePrefix="0" xfId="0">
      <alignment horizontal="center" vertical="center" wrapText="1"/>
    </xf>
    <xf numFmtId="164" fontId="18" fillId="0" borderId="7" applyAlignment="1" pivotButton="0" quotePrefix="0" xfId="2">
      <alignment horizontal="center" vertical="center" wrapText="1"/>
    </xf>
    <xf numFmtId="164" fontId="18" fillId="0" borderId="1" applyAlignment="1" pivotButton="0" quotePrefix="0" xfId="2">
      <alignment horizontal="center" vertical="center" wrapText="1"/>
    </xf>
    <xf numFmtId="165" fontId="15" fillId="8" borderId="22" applyAlignment="1" pivotButton="0" quotePrefix="0" xfId="0">
      <alignment vertical="center"/>
    </xf>
    <xf numFmtId="14" fontId="0" fillId="0" borderId="1" applyAlignment="1" pivotButton="0" quotePrefix="0" xfId="0">
      <alignment horizontal="center" vertical="center"/>
    </xf>
    <xf numFmtId="14" fontId="0" fillId="0" borderId="1" applyAlignment="1" pivotButton="0" quotePrefix="0" xfId="0">
      <alignment horizontal="center" vertical="center" wrapText="1"/>
    </xf>
    <xf numFmtId="43" fontId="4" fillId="0" borderId="1" applyAlignment="1" pivotButton="0" quotePrefix="0" xfId="2">
      <alignment horizontal="center" vertical="center" wrapText="1"/>
    </xf>
    <xf numFmtId="0" fontId="3" fillId="5" borderId="16" pivotButton="0" quotePrefix="0" xfId="0"/>
    <xf numFmtId="0" fontId="3" fillId="5" borderId="0" pivotButton="0" quotePrefix="0" xfId="0"/>
    <xf numFmtId="0" fontId="3" fillId="5" borderId="0" applyAlignment="1" pivotButton="0" quotePrefix="0" xfId="0">
      <alignment horizontal="center"/>
    </xf>
    <xf numFmtId="166" fontId="3" fillId="5" borderId="17" applyAlignment="1" pivotButton="0" quotePrefix="0" xfId="2">
      <alignment horizontal="center"/>
    </xf>
    <xf numFmtId="0" fontId="23" fillId="5" borderId="10" applyAlignment="1" pivotButton="0" quotePrefix="0" xfId="0">
      <alignment vertical="top"/>
    </xf>
    <xf numFmtId="0" fontId="24" fillId="5" borderId="11" applyAlignment="1" pivotButton="0" quotePrefix="0" xfId="0">
      <alignment horizontal="left" vertical="top"/>
    </xf>
    <xf numFmtId="0" fontId="3" fillId="0" borderId="0" pivotButton="0" quotePrefix="0" xfId="0"/>
    <xf numFmtId="14" fontId="0" fillId="0" borderId="0" pivotButton="0" quotePrefix="0" xfId="0"/>
    <xf numFmtId="0" fontId="3" fillId="5" borderId="16" applyAlignment="1" pivotButton="0" quotePrefix="0" xfId="0">
      <alignment vertical="top" wrapText="1"/>
    </xf>
    <xf numFmtId="0" fontId="3" fillId="5" borderId="0" applyAlignment="1" pivotButton="0" quotePrefix="0" xfId="0">
      <alignment vertical="top" wrapText="1"/>
    </xf>
    <xf numFmtId="0" fontId="23" fillId="5" borderId="16" applyAlignment="1" pivotButton="0" quotePrefix="0" xfId="0">
      <alignment horizontal="right"/>
    </xf>
    <xf numFmtId="0" fontId="23" fillId="5" borderId="0" pivotButton="0" quotePrefix="0" xfId="0"/>
    <xf numFmtId="0" fontId="22" fillId="5" borderId="18" applyAlignment="1" pivotButton="0" quotePrefix="0" xfId="0">
      <alignment horizontal="left" vertical="top"/>
    </xf>
    <xf numFmtId="0" fontId="22" fillId="5" borderId="19" applyAlignment="1" pivotButton="0" quotePrefix="0" xfId="0">
      <alignment horizontal="left" vertical="top"/>
    </xf>
    <xf numFmtId="0" fontId="22" fillId="5" borderId="43" applyAlignment="1" pivotButton="0" quotePrefix="0" xfId="0">
      <alignment horizontal="center" vertical="top" wrapText="1"/>
    </xf>
    <xf numFmtId="0" fontId="22" fillId="5" borderId="38" applyAlignment="1" pivotButton="0" quotePrefix="0" xfId="0">
      <alignment horizontal="center" vertical="top"/>
    </xf>
    <xf numFmtId="0" fontId="22" fillId="5" borderId="37" applyAlignment="1" pivotButton="0" quotePrefix="0" xfId="0">
      <alignment horizontal="center" vertical="top"/>
    </xf>
    <xf numFmtId="166" fontId="22" fillId="5" borderId="38" applyAlignment="1" pivotButton="0" quotePrefix="0" xfId="2">
      <alignment horizontal="center" vertical="top"/>
    </xf>
    <xf numFmtId="0" fontId="3" fillId="5" borderId="16" applyAlignment="1" pivotButton="0" quotePrefix="0" xfId="0">
      <alignment horizontal="left" vertical="top" wrapText="1"/>
    </xf>
    <xf numFmtId="0" fontId="3" fillId="5" borderId="0" applyAlignment="1" pivotButton="0" quotePrefix="0" xfId="0">
      <alignment horizontal="left" vertical="top"/>
    </xf>
    <xf numFmtId="0" fontId="3" fillId="5" borderId="38" applyAlignment="1" pivotButton="0" quotePrefix="0" xfId="0">
      <alignment horizontal="center" vertical="top"/>
    </xf>
    <xf numFmtId="0" fontId="3" fillId="5" borderId="10" applyAlignment="1" pivotButton="0" quotePrefix="0" xfId="0">
      <alignment horizontal="right" vertical="top"/>
    </xf>
    <xf numFmtId="0" fontId="3" fillId="5" borderId="37" applyAlignment="1" pivotButton="0" quotePrefix="0" xfId="0">
      <alignment horizontal="center" vertical="top"/>
    </xf>
    <xf numFmtId="166" fontId="3" fillId="5" borderId="37" applyAlignment="1" pivotButton="0" quotePrefix="0" xfId="2">
      <alignment horizontal="center" vertical="top"/>
    </xf>
    <xf numFmtId="0" fontId="27" fillId="5" borderId="16" applyAlignment="1" pivotButton="0" quotePrefix="0" xfId="0">
      <alignment wrapText="1"/>
    </xf>
    <xf numFmtId="0" fontId="27" fillId="5" borderId="0" applyAlignment="1" pivotButton="0" quotePrefix="0" xfId="0">
      <alignment wrapText="1"/>
    </xf>
    <xf numFmtId="0" fontId="28" fillId="5" borderId="38" pivotButton="0" quotePrefix="0" xfId="0"/>
    <xf numFmtId="0" fontId="29" fillId="5" borderId="16" applyAlignment="1" pivotButton="0" quotePrefix="0" xfId="0">
      <alignment wrapText="1"/>
    </xf>
    <xf numFmtId="0" fontId="29" fillId="5" borderId="38" applyAlignment="1" pivotButton="0" quotePrefix="0" xfId="0">
      <alignment wrapText="1"/>
    </xf>
    <xf numFmtId="166" fontId="27" fillId="5" borderId="38" applyAlignment="1" pivotButton="0" quotePrefix="0" xfId="2">
      <alignment horizontal="center" wrapText="1"/>
    </xf>
    <xf numFmtId="0" fontId="30" fillId="5" borderId="16" applyAlignment="1" pivotButton="0" quotePrefix="0" xfId="0">
      <alignment wrapText="1"/>
    </xf>
    <xf numFmtId="0" fontId="30" fillId="5" borderId="0" applyAlignment="1" pivotButton="0" quotePrefix="0" xfId="0">
      <alignment wrapText="1"/>
    </xf>
    <xf numFmtId="0" fontId="31" fillId="5" borderId="38" pivotButton="0" quotePrefix="0" xfId="0"/>
    <xf numFmtId="0" fontId="32" fillId="5" borderId="16" applyAlignment="1" pivotButton="0" quotePrefix="0" xfId="0">
      <alignment wrapText="1"/>
    </xf>
    <xf numFmtId="0" fontId="32" fillId="5" borderId="38" applyAlignment="1" pivotButton="0" quotePrefix="0" xfId="0">
      <alignment wrapText="1"/>
    </xf>
    <xf numFmtId="166" fontId="29" fillId="5" borderId="38" applyAlignment="1" pivotButton="0" quotePrefix="0" xfId="2">
      <alignment horizontal="center" wrapText="1"/>
    </xf>
    <xf numFmtId="166" fontId="29" fillId="5" borderId="0" applyAlignment="1" pivotButton="0" quotePrefix="0" xfId="2">
      <alignment horizontal="center" wrapText="1"/>
    </xf>
    <xf numFmtId="0" fontId="33" fillId="5" borderId="38" applyAlignment="1" pivotButton="0" quotePrefix="0" xfId="0">
      <alignment wrapText="1"/>
    </xf>
    <xf numFmtId="0" fontId="33" fillId="5" borderId="16" applyAlignment="1" pivotButton="0" quotePrefix="0" xfId="0">
      <alignment wrapText="1"/>
    </xf>
    <xf numFmtId="0" fontId="33" fillId="5" borderId="0" applyAlignment="1" pivotButton="0" quotePrefix="0" xfId="0">
      <alignment wrapText="1"/>
    </xf>
    <xf numFmtId="0" fontId="32" fillId="5" borderId="0" applyAlignment="1" pivotButton="0" quotePrefix="0" xfId="0">
      <alignment wrapText="1"/>
    </xf>
    <xf numFmtId="166" fontId="29" fillId="5" borderId="44" applyAlignment="1" pivotButton="0" quotePrefix="0" xfId="2">
      <alignment horizontal="center" wrapText="1"/>
    </xf>
    <xf numFmtId="166" fontId="32" fillId="5" borderId="38" applyAlignment="1" pivotButton="0" quotePrefix="0" xfId="2">
      <alignment horizontal="center" wrapText="1"/>
    </xf>
    <xf numFmtId="9" fontId="27" fillId="5" borderId="38" applyAlignment="1" pivotButton="0" quotePrefix="0" xfId="0">
      <alignment horizontal="center" wrapText="1"/>
    </xf>
    <xf numFmtId="0" fontId="32" fillId="5" borderId="38" applyAlignment="1" pivotButton="0" quotePrefix="0" xfId="0">
      <alignment horizontal="center" wrapText="1"/>
    </xf>
    <xf numFmtId="0" fontId="27" fillId="5" borderId="38" applyAlignment="1" pivotButton="0" quotePrefix="0" xfId="0">
      <alignment wrapText="1"/>
    </xf>
    <xf numFmtId="0" fontId="21" fillId="5" borderId="16" pivotButton="0" quotePrefix="0" xfId="0"/>
    <xf numFmtId="0" fontId="21" fillId="5" borderId="0" pivotButton="0" quotePrefix="0" xfId="0"/>
    <xf numFmtId="0" fontId="3" fillId="5" borderId="38" pivotButton="0" quotePrefix="0" xfId="0"/>
    <xf numFmtId="166" fontId="3" fillId="5" borderId="38" applyAlignment="1" pivotButton="0" quotePrefix="0" xfId="2">
      <alignment horizontal="center"/>
    </xf>
    <xf numFmtId="0" fontId="3" fillId="5" borderId="16" applyAlignment="1" pivotButton="0" quotePrefix="0" xfId="0">
      <alignment horizontal="left" vertical="top"/>
    </xf>
    <xf numFmtId="0" fontId="3" fillId="5" borderId="38" applyAlignment="1" pivotButton="0" quotePrefix="0" xfId="0">
      <alignment horizontal="left" vertical="top"/>
    </xf>
    <xf numFmtId="166" fontId="3" fillId="5" borderId="38" applyAlignment="1" pivotButton="0" quotePrefix="0" xfId="2">
      <alignment horizontal="center" vertical="top"/>
    </xf>
    <xf numFmtId="0" fontId="25" fillId="5" borderId="16" applyAlignment="1" pivotButton="0" quotePrefix="0" xfId="0">
      <alignment horizontal="left" vertical="top"/>
    </xf>
    <xf numFmtId="166" fontId="26" fillId="5" borderId="0" applyAlignment="1" pivotButton="0" quotePrefix="0" xfId="0">
      <alignment horizontal="left" vertical="top"/>
    </xf>
    <xf numFmtId="0" fontId="34" fillId="5" borderId="16" applyAlignment="1" pivotButton="0" quotePrefix="0" xfId="0">
      <alignment horizontal="left" vertical="top"/>
    </xf>
    <xf numFmtId="0" fontId="34" fillId="5" borderId="0" applyAlignment="1" pivotButton="0" quotePrefix="0" xfId="0">
      <alignment horizontal="left" vertical="top"/>
    </xf>
    <xf numFmtId="0" fontId="34" fillId="5" borderId="39" applyAlignment="1" pivotButton="0" quotePrefix="0" xfId="0">
      <alignment horizontal="left" vertical="top"/>
    </xf>
    <xf numFmtId="0" fontId="34" fillId="5" borderId="13" applyAlignment="1" pivotButton="0" quotePrefix="0" xfId="0">
      <alignment horizontal="left" vertical="top"/>
    </xf>
    <xf numFmtId="0" fontId="3" fillId="5" borderId="39" applyAlignment="1" pivotButton="0" quotePrefix="0" xfId="0">
      <alignment horizontal="left"/>
    </xf>
    <xf numFmtId="166" fontId="23" fillId="5" borderId="38" applyAlignment="1" pivotButton="0" quotePrefix="0" xfId="2">
      <alignment horizontal="center" vertical="top"/>
    </xf>
    <xf numFmtId="0" fontId="23" fillId="5" borderId="18" applyAlignment="1" pivotButton="0" quotePrefix="0" xfId="0">
      <alignment vertical="top"/>
    </xf>
    <xf numFmtId="0" fontId="24" fillId="5" borderId="20" applyAlignment="1" pivotButton="0" quotePrefix="0" xfId="0">
      <alignment vertical="top"/>
    </xf>
    <xf numFmtId="0" fontId="24" fillId="5" borderId="14" applyAlignment="1" pivotButton="0" quotePrefix="0" xfId="0">
      <alignment vertical="top"/>
    </xf>
    <xf numFmtId="0" fontId="24" fillId="5" borderId="15" applyAlignment="1" pivotButton="0" quotePrefix="0" xfId="0">
      <alignment vertical="top"/>
    </xf>
    <xf numFmtId="166" fontId="22" fillId="5" borderId="43" applyAlignment="1" pivotButton="0" quotePrefix="0" xfId="0">
      <alignment vertical="top"/>
    </xf>
    <xf numFmtId="0" fontId="26" fillId="5" borderId="11" applyAlignment="1" pivotButton="0" quotePrefix="0" xfId="0">
      <alignment vertical="top"/>
    </xf>
    <xf numFmtId="0" fontId="26" fillId="5" borderId="10" applyAlignment="1" pivotButton="0" quotePrefix="0" xfId="0">
      <alignment vertical="top"/>
    </xf>
    <xf numFmtId="0" fontId="26" fillId="5" borderId="37" applyAlignment="1" pivotButton="0" quotePrefix="0" xfId="0">
      <alignment vertical="top"/>
    </xf>
    <xf numFmtId="0" fontId="3" fillId="5" borderId="11" applyAlignment="1" pivotButton="0" quotePrefix="0" xfId="0">
      <alignment horizontal="center" vertical="top"/>
    </xf>
    <xf numFmtId="166" fontId="34" fillId="5" borderId="12" applyAlignment="1" pivotButton="0" quotePrefix="0" xfId="2">
      <alignment horizontal="center" vertical="top"/>
    </xf>
    <xf numFmtId="0" fontId="24" fillId="5" borderId="0" applyAlignment="1" pivotButton="0" quotePrefix="0" xfId="0">
      <alignment vertical="top" wrapText="1"/>
    </xf>
    <xf numFmtId="0" fontId="24" fillId="5" borderId="16" applyAlignment="1" pivotButton="0" quotePrefix="0" xfId="0">
      <alignment vertical="top" wrapText="1"/>
    </xf>
    <xf numFmtId="0" fontId="24" fillId="5" borderId="38" applyAlignment="1" pivotButton="0" quotePrefix="0" xfId="0">
      <alignment vertical="top" wrapText="1"/>
    </xf>
    <xf numFmtId="0" fontId="24" fillId="5" borderId="0" applyAlignment="1" pivotButton="0" quotePrefix="0" xfId="0">
      <alignment vertical="top"/>
    </xf>
    <xf numFmtId="166" fontId="3" fillId="5" borderId="17" pivotButton="0" quotePrefix="0" xfId="2"/>
    <xf numFmtId="0" fontId="3" fillId="5" borderId="17" pivotButton="0" quotePrefix="0" xfId="0"/>
    <xf numFmtId="0" fontId="24" fillId="5" borderId="0" applyAlignment="1" pivotButton="0" quotePrefix="0" xfId="0">
      <alignment horizontal="left" vertical="top"/>
    </xf>
    <xf numFmtId="0" fontId="24" fillId="5" borderId="16" applyAlignment="1" pivotButton="0" quotePrefix="0" xfId="0">
      <alignment horizontal="left" vertical="top"/>
    </xf>
    <xf numFmtId="0" fontId="24" fillId="5" borderId="38" applyAlignment="1" pivotButton="0" quotePrefix="0" xfId="0">
      <alignment horizontal="left" vertical="top"/>
    </xf>
    <xf numFmtId="166" fontId="26" fillId="5" borderId="17" applyAlignment="1" pivotButton="0" quotePrefix="0" xfId="2">
      <alignment vertical="top"/>
    </xf>
    <xf numFmtId="166" fontId="24" fillId="5" borderId="17" applyAlignment="1" pivotButton="0" quotePrefix="0" xfId="2">
      <alignment vertical="top"/>
    </xf>
    <xf numFmtId="0" fontId="26" fillId="5" borderId="0" applyAlignment="1" pivotButton="0" quotePrefix="0" xfId="0">
      <alignment horizontal="left" vertical="top" wrapText="1"/>
    </xf>
    <xf numFmtId="0" fontId="26" fillId="5" borderId="16" applyAlignment="1" pivotButton="0" quotePrefix="0" xfId="0">
      <alignment horizontal="left" vertical="top" wrapText="1"/>
    </xf>
    <xf numFmtId="0" fontId="26" fillId="5" borderId="38" applyAlignment="1" pivotButton="0" quotePrefix="0" xfId="0">
      <alignment horizontal="left" vertical="top" wrapText="1"/>
    </xf>
    <xf numFmtId="0" fontId="26" fillId="5" borderId="0" applyAlignment="1" pivotButton="0" quotePrefix="0" xfId="0">
      <alignment vertical="top"/>
    </xf>
    <xf numFmtId="0" fontId="26" fillId="5" borderId="13" applyAlignment="1" pivotButton="0" quotePrefix="0" xfId="0">
      <alignment vertical="top" wrapText="1"/>
    </xf>
    <xf numFmtId="0" fontId="26" fillId="5" borderId="15" applyAlignment="1" pivotButton="0" quotePrefix="0" xfId="0">
      <alignment vertical="top" wrapText="1"/>
    </xf>
    <xf numFmtId="0" fontId="26" fillId="5" borderId="14" applyAlignment="1" pivotButton="0" quotePrefix="0" xfId="0">
      <alignment horizontal="left" vertical="top" wrapText="1"/>
    </xf>
    <xf numFmtId="0" fontId="26" fillId="5" borderId="13" applyAlignment="1" pivotButton="0" quotePrefix="0" xfId="0">
      <alignment horizontal="left" vertical="top" wrapText="1"/>
    </xf>
    <xf numFmtId="0" fontId="26" fillId="5" borderId="39" applyAlignment="1" pivotButton="0" quotePrefix="0" xfId="0">
      <alignment horizontal="left" vertical="top" wrapText="1"/>
    </xf>
    <xf numFmtId="0" fontId="3" fillId="5" borderId="14" applyAlignment="1" pivotButton="0" quotePrefix="0" xfId="0">
      <alignment horizontal="center"/>
    </xf>
    <xf numFmtId="166" fontId="24" fillId="5" borderId="15" applyAlignment="1" pivotButton="0" quotePrefix="0" xfId="2">
      <alignment vertical="top"/>
    </xf>
    <xf numFmtId="2" fontId="0" fillId="0" borderId="7" applyAlignment="1" pivotButton="0" quotePrefix="0" xfId="0">
      <alignment horizontal="center" vertical="center" wrapText="1"/>
    </xf>
    <xf numFmtId="41" fontId="35" fillId="2" borderId="1" pivotButton="0" quotePrefix="0" xfId="0"/>
    <xf numFmtId="41" fontId="1" fillId="5" borderId="1" pivotButton="0" quotePrefix="0" xfId="0"/>
    <xf numFmtId="0" fontId="9" fillId="0" borderId="21" applyAlignment="1" pivotButton="0" quotePrefix="0" xfId="0">
      <alignment horizontal="center" vertical="center"/>
    </xf>
    <xf numFmtId="0" fontId="9" fillId="0" borderId="22" applyAlignment="1" pivotButton="0" quotePrefix="0" xfId="0">
      <alignment horizontal="center" vertical="center"/>
    </xf>
    <xf numFmtId="164" fontId="9" fillId="0" borderId="22" applyAlignment="1" pivotButton="0" quotePrefix="0" xfId="2">
      <alignment horizontal="center" vertical="center"/>
    </xf>
    <xf numFmtId="164" fontId="9" fillId="2" borderId="22" applyAlignment="1" pivotButton="0" quotePrefix="0" xfId="2">
      <alignment horizontal="center" vertical="center"/>
    </xf>
    <xf numFmtId="164" fontId="17" fillId="0" borderId="22" applyAlignment="1" pivotButton="0" quotePrefix="0" xfId="2">
      <alignment horizontal="center" vertical="center"/>
    </xf>
    <xf numFmtId="164" fontId="9" fillId="4" borderId="22" applyAlignment="1" pivotButton="0" quotePrefix="0" xfId="2">
      <alignment horizontal="center" vertical="center"/>
    </xf>
    <xf numFmtId="164" fontId="9" fillId="10" borderId="22" applyAlignment="1" pivotButton="0" quotePrefix="0" xfId="2">
      <alignment horizontal="center" vertical="center"/>
    </xf>
    <xf numFmtId="0" fontId="8" fillId="0" borderId="20" pivotButton="0" quotePrefix="0" xfId="0"/>
    <xf numFmtId="0" fontId="9" fillId="2" borderId="21" applyAlignment="1" pivotButton="0" quotePrefix="0" xfId="0">
      <alignment horizontal="center" vertical="center"/>
    </xf>
    <xf numFmtId="0" fontId="9" fillId="2" borderId="22" applyAlignment="1" pivotButton="0" quotePrefix="0" xfId="0">
      <alignment horizontal="center" vertical="center"/>
    </xf>
    <xf numFmtId="164" fontId="17" fillId="2" borderId="22" applyAlignment="1" pivotButton="0" quotePrefix="0" xfId="2">
      <alignment horizontal="center" vertical="center"/>
    </xf>
    <xf numFmtId="0" fontId="23" fillId="5" borderId="10" applyAlignment="1" pivotButton="0" quotePrefix="0" xfId="0">
      <alignment horizontal="left" vertical="top"/>
    </xf>
    <xf numFmtId="0" fontId="23" fillId="5" borderId="11" applyAlignment="1" pivotButton="0" quotePrefix="0" xfId="0">
      <alignment horizontal="left" vertical="top"/>
    </xf>
    <xf numFmtId="0" fontId="23" fillId="5" borderId="12" applyAlignment="1" pivotButton="0" quotePrefix="0" xfId="0">
      <alignment horizontal="left" vertical="top"/>
    </xf>
    <xf numFmtId="0" fontId="23" fillId="5" borderId="16" applyAlignment="1" pivotButton="0" quotePrefix="0" xfId="0">
      <alignment horizontal="left" vertical="top"/>
    </xf>
    <xf numFmtId="0" fontId="23" fillId="5" borderId="0" applyAlignment="1" pivotButton="0" quotePrefix="0" xfId="0">
      <alignment horizontal="left" vertical="top"/>
    </xf>
    <xf numFmtId="0" fontId="23" fillId="5" borderId="17" applyAlignment="1" pivotButton="0" quotePrefix="0" xfId="0">
      <alignment horizontal="left" vertical="top"/>
    </xf>
    <xf numFmtId="0" fontId="24" fillId="5" borderId="12" applyAlignment="1" pivotButton="0" quotePrefix="0" xfId="0">
      <alignment horizontal="center" vertical="center" wrapText="1"/>
    </xf>
    <xf numFmtId="0" fontId="24" fillId="5" borderId="17" applyAlignment="1" pivotButton="0" quotePrefix="0" xfId="0">
      <alignment horizontal="center" vertical="center" wrapText="1"/>
    </xf>
    <xf numFmtId="0" fontId="24" fillId="5" borderId="15" applyAlignment="1" pivotButton="0" quotePrefix="0" xfId="0">
      <alignment horizontal="center" vertical="center" wrapText="1"/>
    </xf>
    <xf numFmtId="166" fontId="24" fillId="5" borderId="37" applyAlignment="1" pivotButton="0" quotePrefix="0" xfId="2">
      <alignment horizontal="center" vertical="center" wrapText="1"/>
    </xf>
    <xf numFmtId="166" fontId="24" fillId="5" borderId="38" applyAlignment="1" pivotButton="0" quotePrefix="0" xfId="2">
      <alignment horizontal="center" vertical="center" wrapText="1"/>
    </xf>
    <xf numFmtId="166" fontId="24" fillId="5" borderId="39" applyAlignment="1" pivotButton="0" quotePrefix="0" xfId="2">
      <alignment horizontal="center" vertical="center" wrapText="1"/>
    </xf>
    <xf numFmtId="0" fontId="23" fillId="5" borderId="16" applyAlignment="1" pivotButton="0" quotePrefix="0" xfId="0">
      <alignment horizontal="left" vertical="top" wrapText="1"/>
    </xf>
    <xf numFmtId="0" fontId="23" fillId="5" borderId="17" applyAlignment="1" pivotButton="0" quotePrefix="0" xfId="0">
      <alignment horizontal="left" vertical="top" wrapText="1"/>
    </xf>
    <xf numFmtId="0" fontId="19" fillId="5" borderId="18" applyAlignment="1" pivotButton="0" quotePrefix="0" xfId="0">
      <alignment horizontal="center"/>
    </xf>
    <xf numFmtId="0" fontId="19" fillId="5" borderId="19" applyAlignment="1" pivotButton="0" quotePrefix="0" xfId="0">
      <alignment horizontal="center"/>
    </xf>
    <xf numFmtId="0" fontId="19" fillId="5" borderId="20" applyAlignment="1" pivotButton="0" quotePrefix="0" xfId="0">
      <alignment horizontal="center"/>
    </xf>
    <xf numFmtId="0" fontId="20" fillId="5" borderId="10" applyAlignment="1" pivotButton="0" quotePrefix="0" xfId="0">
      <alignment horizontal="center"/>
    </xf>
    <xf numFmtId="0" fontId="20" fillId="5" borderId="11" applyAlignment="1" pivotButton="0" quotePrefix="0" xfId="0">
      <alignment horizontal="center"/>
    </xf>
    <xf numFmtId="0" fontId="20" fillId="5" borderId="12" applyAlignment="1" pivotButton="0" quotePrefix="0" xfId="0">
      <alignment horizontal="center"/>
    </xf>
    <xf numFmtId="0" fontId="21" fillId="5" borderId="16" applyAlignment="1" pivotButton="0" quotePrefix="0" xfId="0">
      <alignment horizontal="center"/>
    </xf>
    <xf numFmtId="0" fontId="21" fillId="5" borderId="0" applyAlignment="1" pivotButton="0" quotePrefix="0" xfId="0">
      <alignment horizontal="center"/>
    </xf>
    <xf numFmtId="0" fontId="21" fillId="5" borderId="17" applyAlignment="1" pivotButton="0" quotePrefix="0" xfId="0">
      <alignment horizontal="center"/>
    </xf>
    <xf numFmtId="0" fontId="22" fillId="5" borderId="16" applyAlignment="1" pivotButton="0" quotePrefix="0" xfId="0">
      <alignment horizontal="center"/>
    </xf>
    <xf numFmtId="0" fontId="22" fillId="5" borderId="0" applyAlignment="1" pivotButton="0" quotePrefix="0" xfId="0">
      <alignment horizontal="center"/>
    </xf>
    <xf numFmtId="0" fontId="22" fillId="5" borderId="17" applyAlignment="1" pivotButton="0" quotePrefix="0" xfId="0">
      <alignment horizontal="center"/>
    </xf>
    <xf numFmtId="0" fontId="26" fillId="5" borderId="16" applyAlignment="1" pivotButton="0" quotePrefix="0" xfId="0">
      <alignment horizontal="left" vertical="top"/>
    </xf>
    <xf numFmtId="0" fontId="26" fillId="5" borderId="17" applyAlignment="1" pivotButton="0" quotePrefix="0" xfId="0">
      <alignment horizontal="left" vertical="top"/>
    </xf>
    <xf numFmtId="0" fontId="24" fillId="5" borderId="10" applyAlignment="1" pivotButton="0" quotePrefix="0" xfId="0">
      <alignment horizontal="left" vertical="top" wrapText="1"/>
    </xf>
    <xf numFmtId="0" fontId="24" fillId="5" borderId="11" applyAlignment="1" pivotButton="0" quotePrefix="0" xfId="0">
      <alignment horizontal="left" vertical="top" wrapText="1"/>
    </xf>
    <xf numFmtId="0" fontId="24" fillId="5" borderId="12" applyAlignment="1" pivotButton="0" quotePrefix="0" xfId="0">
      <alignment horizontal="left" vertical="top" wrapText="1"/>
    </xf>
    <xf numFmtId="0" fontId="24" fillId="5" borderId="13" applyAlignment="1" pivotButton="0" quotePrefix="0" xfId="0">
      <alignment horizontal="left" vertical="top" wrapText="1"/>
    </xf>
    <xf numFmtId="0" fontId="24" fillId="5" borderId="14" applyAlignment="1" pivotButton="0" quotePrefix="0" xfId="0">
      <alignment horizontal="left" vertical="top" wrapText="1"/>
    </xf>
    <xf numFmtId="0" fontId="24" fillId="5" borderId="15" applyAlignment="1" pivotButton="0" quotePrefix="0" xfId="0">
      <alignment horizontal="left" vertical="top" wrapText="1"/>
    </xf>
    <xf numFmtId="0" fontId="26" fillId="5" borderId="40" applyAlignment="1" pivotButton="0" quotePrefix="0" xfId="0">
      <alignment horizontal="center" vertical="center" wrapText="1"/>
    </xf>
    <xf numFmtId="0" fontId="26" fillId="5" borderId="42" applyAlignment="1" pivotButton="0" quotePrefix="0" xfId="0">
      <alignment horizontal="center" vertical="center" wrapText="1"/>
    </xf>
    <xf numFmtId="14" fontId="23" fillId="5" borderId="41" applyAlignment="1" pivotButton="0" quotePrefix="0" xfId="2">
      <alignment horizontal="center" vertical="center"/>
    </xf>
    <xf numFmtId="14" fontId="23" fillId="5" borderId="42" applyAlignment="1" pivotButton="0" quotePrefix="0" xfId="2">
      <alignment horizontal="center" vertical="center"/>
    </xf>
    <xf numFmtId="0" fontId="26" fillId="5" borderId="10" applyAlignment="1" pivotButton="0" quotePrefix="0" xfId="0">
      <alignment horizontal="left" vertical="top"/>
    </xf>
    <xf numFmtId="0" fontId="26" fillId="5" borderId="12" applyAlignment="1" pivotButton="0" quotePrefix="0" xfId="0">
      <alignment horizontal="left" vertical="top"/>
    </xf>
    <xf numFmtId="0" fontId="8" fillId="0" borderId="16" applyAlignment="1" pivotButton="0" quotePrefix="0" xfId="0">
      <alignment horizontal="left" vertical="center" wrapText="1"/>
    </xf>
    <xf numFmtId="0" fontId="8" fillId="0" borderId="0" applyAlignment="1" pivotButton="0" quotePrefix="0" xfId="0">
      <alignment horizontal="left" vertical="center" wrapText="1"/>
    </xf>
    <xf numFmtId="0" fontId="8" fillId="0" borderId="17" applyAlignment="1" pivotButton="0" quotePrefix="0" xfId="0">
      <alignment horizontal="left" vertical="center" wrapText="1"/>
    </xf>
    <xf numFmtId="0" fontId="14" fillId="0" borderId="16" applyAlignment="1" pivotButton="0" quotePrefix="0" xfId="0">
      <alignment horizontal="left" vertical="center"/>
    </xf>
    <xf numFmtId="0" fontId="14" fillId="0" borderId="0" applyAlignment="1" pivotButton="0" quotePrefix="0" xfId="0">
      <alignment horizontal="left" vertical="center"/>
    </xf>
    <xf numFmtId="0" fontId="0" fillId="0" borderId="0" applyAlignment="1" pivotButton="0" quotePrefix="1" xfId="0">
      <alignment horizontal="left" vertical="center"/>
    </xf>
    <xf numFmtId="0" fontId="0" fillId="0" borderId="0" applyAlignment="1" pivotButton="0" quotePrefix="0" xfId="0">
      <alignment horizontal="left" vertical="center"/>
    </xf>
    <xf numFmtId="0" fontId="0" fillId="0" borderId="17" applyAlignment="1" pivotButton="0" quotePrefix="0" xfId="0">
      <alignment horizontal="left" vertical="center"/>
    </xf>
    <xf numFmtId="0" fontId="14" fillId="0" borderId="13" applyAlignment="1" pivotButton="0" quotePrefix="0" xfId="0">
      <alignment horizontal="left" vertical="center"/>
    </xf>
    <xf numFmtId="0" fontId="14" fillId="0" borderId="14" applyAlignment="1" pivotButton="0" quotePrefix="0" xfId="0">
      <alignment horizontal="left" vertical="center"/>
    </xf>
    <xf numFmtId="0" fontId="0" fillId="0" borderId="14" applyAlignment="1" pivotButton="0" quotePrefix="0" xfId="0">
      <alignment horizontal="left" vertical="center"/>
    </xf>
    <xf numFmtId="0" fontId="0" fillId="0" borderId="15" applyAlignment="1" pivotButton="0" quotePrefix="0" xfId="0">
      <alignment horizontal="left" vertical="center"/>
    </xf>
    <xf numFmtId="0" fontId="8" fillId="0" borderId="0" applyAlignment="1" pivotButton="0" quotePrefix="0" xfId="0">
      <alignment horizontal="left" vertical="center"/>
    </xf>
    <xf numFmtId="0" fontId="9" fillId="0" borderId="23" applyAlignment="1" pivotButton="0" quotePrefix="0" xfId="0">
      <alignment horizontal="center" vertical="center"/>
    </xf>
    <xf numFmtId="0" fontId="9" fillId="0" borderId="1" applyAlignment="1" pivotButton="0" quotePrefix="0" xfId="0">
      <alignment horizontal="center" vertical="center"/>
    </xf>
    <xf numFmtId="0" fontId="9" fillId="0" borderId="1" applyAlignment="1" pivotButton="0" quotePrefix="0" xfId="0">
      <alignment horizontal="center"/>
    </xf>
    <xf numFmtId="0" fontId="9" fillId="0" borderId="33" applyAlignment="1" pivotButton="0" quotePrefix="0" xfId="0">
      <alignment horizontal="center"/>
    </xf>
    <xf numFmtId="0" fontId="2" fillId="0" borderId="0" applyAlignment="1" pivotButton="0" quotePrefix="0" xfId="0">
      <alignment horizontal="left" vertical="center"/>
    </xf>
    <xf numFmtId="0" fontId="2" fillId="0" borderId="17" applyAlignment="1" pivotButton="0" quotePrefix="0" xfId="0">
      <alignment horizontal="left" vertical="center"/>
    </xf>
    <xf numFmtId="0" fontId="0" fillId="0" borderId="23" applyAlignment="1" pivotButton="0" quotePrefix="0" xfId="0">
      <alignment horizontal="center" vertical="center"/>
    </xf>
    <xf numFmtId="0" fontId="0" fillId="0" borderId="1" applyAlignment="1" pivotButton="0" quotePrefix="0" xfId="0">
      <alignment horizontal="center" vertical="center"/>
    </xf>
    <xf numFmtId="0" fontId="0" fillId="0" borderId="33" applyAlignment="1" pivotButton="0" quotePrefix="0" xfId="0">
      <alignment horizontal="center" vertical="center"/>
    </xf>
    <xf numFmtId="0" fontId="0" fillId="0" borderId="26" applyAlignment="1" pivotButton="0" quotePrefix="0" xfId="0">
      <alignment horizontal="left" vertical="center"/>
    </xf>
    <xf numFmtId="0" fontId="2" fillId="9" borderId="1" applyAlignment="1" pivotButton="0" quotePrefix="0" xfId="0">
      <alignment horizontal="center" vertical="center"/>
    </xf>
    <xf numFmtId="0" fontId="2" fillId="5" borderId="1" applyAlignment="1" pivotButton="0" quotePrefix="0" xfId="0">
      <alignment horizontal="center" vertical="center"/>
    </xf>
    <xf numFmtId="0" fontId="1" fillId="0" borderId="21" applyAlignment="1" pivotButton="0" quotePrefix="0" xfId="0">
      <alignment horizontal="left" vertical="center"/>
    </xf>
    <xf numFmtId="0" fontId="1" fillId="0" borderId="22" applyAlignment="1" pivotButton="0" quotePrefix="0" xfId="0">
      <alignment horizontal="left" vertical="center"/>
    </xf>
    <xf numFmtId="0" fontId="1" fillId="0" borderId="36" applyAlignment="1" pivotButton="0" quotePrefix="0" xfId="0">
      <alignment horizontal="left" vertical="center"/>
    </xf>
    <xf numFmtId="0" fontId="2" fillId="0" borderId="16" applyAlignment="1" pivotButton="0" quotePrefix="0" xfId="0">
      <alignment horizontal="left" vertical="center"/>
    </xf>
    <xf numFmtId="0" fontId="8" fillId="0" borderId="16" applyAlignment="1" pivotButton="0" quotePrefix="0" xfId="0">
      <alignment horizontal="left" vertical="center"/>
    </xf>
    <xf numFmtId="0" fontId="8" fillId="0" borderId="17" applyAlignment="1" pivotButton="0" quotePrefix="0" xfId="0">
      <alignment horizontal="left" vertical="center"/>
    </xf>
    <xf numFmtId="0" fontId="2" fillId="0" borderId="26" applyAlignment="1" pivotButton="0" quotePrefix="0" xfId="0">
      <alignment horizontal="left" vertical="center"/>
    </xf>
    <xf numFmtId="0" fontId="0" fillId="0" borderId="5" applyAlignment="1" pivotButton="0" quotePrefix="0" xfId="0">
      <alignment horizontal="center" vertical="center"/>
    </xf>
    <xf numFmtId="0" fontId="0" fillId="0" borderId="8" applyAlignment="1" pivotButton="0" quotePrefix="0" xfId="0">
      <alignment horizontal="center" vertical="center"/>
    </xf>
    <xf numFmtId="0" fontId="2" fillId="9" borderId="4" applyAlignment="1" pivotButton="0" quotePrefix="0" xfId="0">
      <alignment horizontal="center" vertical="center"/>
    </xf>
    <xf numFmtId="0" fontId="2" fillId="9" borderId="2" applyAlignment="1" pivotButton="0" quotePrefix="0" xfId="0">
      <alignment horizontal="center" vertical="center"/>
    </xf>
    <xf numFmtId="0" fontId="2" fillId="0" borderId="28" applyAlignment="1" pivotButton="0" quotePrefix="0" xfId="0">
      <alignment horizontal="left" vertical="center" wrapText="1"/>
    </xf>
    <xf numFmtId="0" fontId="2" fillId="0" borderId="29" applyAlignment="1" pivotButton="0" quotePrefix="0" xfId="0">
      <alignment horizontal="left" vertical="center" wrapText="1"/>
    </xf>
    <xf numFmtId="0" fontId="1" fillId="0" borderId="28" applyAlignment="1" pivotButton="0" quotePrefix="0" xfId="0">
      <alignment horizontal="left" vertical="center" wrapText="1"/>
    </xf>
    <xf numFmtId="0" fontId="1" fillId="0" borderId="29" applyAlignment="1" pivotButton="0" quotePrefix="0" xfId="0">
      <alignment horizontal="left" vertical="center" wrapText="1"/>
    </xf>
    <xf numFmtId="0" fontId="1" fillId="0" borderId="18" applyAlignment="1" pivotButton="0" quotePrefix="0" xfId="0">
      <alignment horizontal="center" vertical="center"/>
    </xf>
    <xf numFmtId="0" fontId="1" fillId="0" borderId="19" applyAlignment="1" pivotButton="0" quotePrefix="0" xfId="0">
      <alignment horizontal="center" vertical="center"/>
    </xf>
    <xf numFmtId="0" fontId="1" fillId="0" borderId="20" applyAlignment="1" pivotButton="0" quotePrefix="0" xfId="0">
      <alignment horizontal="center" vertical="center"/>
    </xf>
    <xf numFmtId="0" fontId="10" fillId="9" borderId="25" applyAlignment="1" pivotButton="0" quotePrefix="0" xfId="0">
      <alignment horizontal="center" vertical="center"/>
    </xf>
    <xf numFmtId="0" fontId="10" fillId="9" borderId="0" applyAlignment="1" pivotButton="0" quotePrefix="0" xfId="0">
      <alignment horizontal="center" vertical="center"/>
    </xf>
    <xf numFmtId="0" fontId="10" fillId="9" borderId="26" applyAlignment="1" pivotButton="0" quotePrefix="0" xfId="0">
      <alignment horizontal="center" vertical="center"/>
    </xf>
    <xf numFmtId="0" fontId="10" fillId="0" borderId="0" applyAlignment="1" pivotButton="0" quotePrefix="0" xfId="0">
      <alignment horizontal="left" vertical="center" wrapText="1"/>
    </xf>
    <xf numFmtId="0" fontId="10" fillId="0" borderId="26" applyAlignment="1" pivotButton="0" quotePrefix="0" xfId="0">
      <alignment horizontal="left" vertical="center" wrapText="1"/>
    </xf>
    <xf numFmtId="0" fontId="0" fillId="0" borderId="0" applyAlignment="1" pivotButton="0" quotePrefix="0" xfId="0">
      <alignment horizontal="center" vertical="center"/>
    </xf>
    <xf numFmtId="0" fontId="0" fillId="0" borderId="26" applyAlignment="1" pivotButton="0" quotePrefix="0" xfId="0">
      <alignment horizontal="center" vertical="center"/>
    </xf>
    <xf numFmtId="0" fontId="0" fillId="0" borderId="16" applyAlignment="1" pivotButton="0" quotePrefix="0" xfId="0">
      <alignment horizontal="left" vertical="center"/>
    </xf>
    <xf numFmtId="0" fontId="0" fillId="0" borderId="0" applyAlignment="1" pivotButton="0" quotePrefix="0" xfId="0">
      <alignment horizontal="left" vertical="center"/>
    </xf>
    <xf numFmtId="0" fontId="2" fillId="0" borderId="0" applyAlignment="1" pivotButton="0" quotePrefix="0" xfId="0">
      <alignment horizontal="center" vertical="center"/>
    </xf>
    <xf numFmtId="0" fontId="2" fillId="0" borderId="17" applyAlignment="1" pivotButton="0" quotePrefix="0" xfId="0">
      <alignment horizontal="center" vertical="center"/>
    </xf>
    <xf numFmtId="0" fontId="0" fillId="0" borderId="16" applyAlignment="1" pivotButton="0" quotePrefix="0" xfId="0">
      <alignment horizontal="left" vertical="center" wrapText="1"/>
    </xf>
    <xf numFmtId="0" fontId="0" fillId="0" borderId="0" applyAlignment="1" pivotButton="0" quotePrefix="0" xfId="0">
      <alignment horizontal="left" vertical="center" wrapText="1"/>
    </xf>
    <xf numFmtId="0" fontId="2" fillId="2" borderId="0" applyAlignment="1" pivotButton="0" quotePrefix="0" xfId="0">
      <alignment horizontal="left" vertical="center"/>
    </xf>
    <xf numFmtId="0" fontId="2" fillId="2" borderId="17" applyAlignment="1" pivotButton="0" quotePrefix="0" xfId="0">
      <alignment horizontal="left" vertical="center"/>
    </xf>
    <xf numFmtId="0" fontId="16" fillId="0" borderId="10" applyAlignment="1" pivotButton="0" quotePrefix="0" xfId="0">
      <alignment horizontal="center" vertical="center"/>
    </xf>
    <xf numFmtId="0" fontId="16" fillId="0" borderId="11" applyAlignment="1" pivotButton="0" quotePrefix="0" xfId="0">
      <alignment horizontal="center" vertical="center"/>
    </xf>
    <xf numFmtId="0" fontId="16" fillId="0" borderId="12" applyAlignment="1" pivotButton="0" quotePrefix="0" xfId="0">
      <alignment horizontal="center" vertical="center"/>
    </xf>
    <xf numFmtId="0" fontId="7" fillId="0" borderId="18" applyAlignment="1" pivotButton="0" quotePrefix="0" xfId="0">
      <alignment horizontal="center" vertical="center"/>
    </xf>
    <xf numFmtId="0" fontId="7" fillId="0" borderId="19" applyAlignment="1" pivotButton="0" quotePrefix="0" xfId="0">
      <alignment horizontal="center" vertical="center"/>
    </xf>
    <xf numFmtId="0" fontId="7" fillId="0" borderId="20" applyAlignment="1" pivotButton="0" quotePrefix="0" xfId="0">
      <alignment horizontal="center" vertical="center"/>
    </xf>
    <xf numFmtId="0" fontId="7" fillId="8" borderId="21" applyAlignment="1" pivotButton="0" quotePrefix="0" xfId="0">
      <alignment horizontal="center" vertical="center"/>
    </xf>
    <xf numFmtId="0" fontId="7" fillId="8" borderId="22" applyAlignment="1" pivotButton="0" quotePrefix="0" xfId="0">
      <alignment horizontal="center" vertical="center"/>
    </xf>
    <xf numFmtId="0" fontId="7" fillId="0" borderId="10" applyAlignment="1" pivotButton="0" quotePrefix="0" xfId="0">
      <alignment horizontal="center" vertical="center"/>
    </xf>
    <xf numFmtId="0" fontId="7" fillId="0" borderId="11" applyAlignment="1" pivotButton="0" quotePrefix="0" xfId="0">
      <alignment horizontal="center" vertical="center"/>
    </xf>
    <xf numFmtId="0" fontId="7" fillId="0" borderId="12" applyAlignment="1" pivotButton="0" quotePrefix="0" xfId="0">
      <alignment horizontal="center" vertical="center"/>
    </xf>
    <xf numFmtId="0" fontId="7" fillId="0" borderId="13" applyAlignment="1" pivotButton="0" quotePrefix="0" xfId="0">
      <alignment horizontal="center" vertical="center"/>
    </xf>
    <xf numFmtId="0" fontId="7" fillId="0" borderId="14" applyAlignment="1" pivotButton="0" quotePrefix="0" xfId="0">
      <alignment horizontal="center" vertical="center"/>
    </xf>
    <xf numFmtId="0" fontId="7" fillId="0" borderId="15" applyAlignment="1" pivotButton="0" quotePrefix="0" xfId="0">
      <alignment horizontal="center" vertical="center"/>
    </xf>
    <xf numFmtId="0" fontId="7" fillId="0" borderId="2" applyAlignment="1" pivotButton="0" quotePrefix="0" xfId="0">
      <alignment horizontal="center" vertical="center"/>
    </xf>
    <xf numFmtId="0" fontId="7" fillId="0" borderId="3" applyAlignment="1" pivotButton="0" quotePrefix="0" xfId="0">
      <alignment horizontal="center" vertical="center"/>
    </xf>
    <xf numFmtId="0" fontId="7" fillId="0" borderId="4" applyAlignment="1" pivotButton="0" quotePrefix="0" xfId="0">
      <alignment horizontal="center" vertical="center"/>
    </xf>
    <xf numFmtId="0" fontId="1" fillId="0" borderId="2" applyAlignment="1" pivotButton="0" quotePrefix="0" xfId="0">
      <alignment horizontal="center" vertical="center"/>
    </xf>
    <xf numFmtId="0" fontId="1" fillId="0" borderId="3" applyAlignment="1" pivotButton="0" quotePrefix="0" xfId="0">
      <alignment horizontal="center" vertical="center"/>
    </xf>
    <xf numFmtId="0" fontId="1" fillId="0" borderId="4" applyAlignment="1" pivotButton="0" quotePrefix="0" xfId="0">
      <alignment horizontal="center" vertical="center"/>
    </xf>
    <xf numFmtId="0" fontId="7" fillId="0" borderId="9" applyAlignment="1" pivotButton="0" quotePrefix="0" xfId="0">
      <alignment horizontal="center" vertical="center"/>
    </xf>
    <xf numFmtId="0" fontId="7" fillId="0" borderId="5" applyAlignment="1" pivotButton="0" quotePrefix="0" xfId="0">
      <alignment horizontal="center" vertical="center"/>
    </xf>
    <xf numFmtId="2" fontId="4" fillId="0" borderId="6" applyAlignment="1" pivotButton="0" quotePrefix="0" xfId="0">
      <alignment horizontal="center" vertical="center" wrapText="1"/>
    </xf>
    <xf numFmtId="2" fontId="4" fillId="0" borderId="7" applyAlignment="1" pivotButton="0" quotePrefix="0" xfId="0">
      <alignment horizontal="center" vertical="center" wrapText="1"/>
    </xf>
    <xf numFmtId="2" fontId="0" fillId="0" borderId="6" applyAlignment="1" pivotButton="0" quotePrefix="0" xfId="0">
      <alignment horizontal="center" vertical="center" wrapText="1"/>
    </xf>
    <xf numFmtId="2" fontId="0" fillId="0" borderId="7" applyAlignment="1" pivotButton="0" quotePrefix="0" xfId="0">
      <alignment horizontal="center" vertical="center" wrapText="1"/>
    </xf>
    <xf numFmtId="0" fontId="19" fillId="5" borderId="43" applyAlignment="1" pivotButton="0" quotePrefix="0" xfId="0">
      <alignment horizontal="center"/>
    </xf>
    <xf numFmtId="0" fontId="0" fillId="0" borderId="19" pivotButton="0" quotePrefix="0" xfId="0"/>
    <xf numFmtId="0" fontId="0" fillId="0" borderId="20" pivotButton="0" quotePrefix="0" xfId="0"/>
    <xf numFmtId="0" fontId="20" fillId="5" borderId="37" applyAlignment="1" pivotButton="0" quotePrefix="0" xfId="0">
      <alignment horizontal="center"/>
    </xf>
    <xf numFmtId="0" fontId="0" fillId="0" borderId="11" pivotButton="0" quotePrefix="0" xfId="0"/>
    <xf numFmtId="0" fontId="0" fillId="0" borderId="12" pivotButton="0" quotePrefix="0" xfId="0"/>
    <xf numFmtId="0" fontId="21" fillId="5" borderId="38" applyAlignment="1" pivotButton="0" quotePrefix="0" xfId="0">
      <alignment horizontal="center"/>
    </xf>
    <xf numFmtId="0" fontId="22" fillId="5" borderId="38" applyAlignment="1" pivotButton="0" quotePrefix="0" xfId="0">
      <alignment horizontal="center"/>
    </xf>
    <xf numFmtId="0" fontId="23" fillId="5" borderId="37" applyAlignment="1" pivotButton="0" quotePrefix="0" xfId="0">
      <alignment horizontal="left" vertical="top"/>
    </xf>
    <xf numFmtId="0" fontId="24" fillId="5" borderId="20" applyAlignment="1" pivotButton="0" quotePrefix="0" xfId="0">
      <alignment horizontal="center" vertical="center" wrapText="1"/>
    </xf>
    <xf numFmtId="166" fontId="24" fillId="5" borderId="43" applyAlignment="1" pivotButton="0" quotePrefix="0" xfId="2">
      <alignment horizontal="center" vertical="center" wrapText="1"/>
    </xf>
    <xf numFmtId="0" fontId="23" fillId="5" borderId="38" applyAlignment="1" pivotButton="0" quotePrefix="0" xfId="0">
      <alignment horizontal="left" vertical="top" wrapText="1"/>
    </xf>
    <xf numFmtId="0" fontId="0" fillId="0" borderId="38" pivotButton="0" quotePrefix="0" xfId="0"/>
    <xf numFmtId="0" fontId="23" fillId="5" borderId="38" applyAlignment="1" pivotButton="0" quotePrefix="0" xfId="0">
      <alignment horizontal="left" vertical="top"/>
    </xf>
    <xf numFmtId="0" fontId="0" fillId="0" borderId="15" pivotButton="0" quotePrefix="0" xfId="0"/>
    <xf numFmtId="0" fontId="0" fillId="0" borderId="39" pivotButton="0" quotePrefix="0" xfId="0"/>
    <xf numFmtId="0" fontId="24" fillId="5" borderId="43" applyAlignment="1" pivotButton="0" quotePrefix="0" xfId="0">
      <alignment horizontal="left" vertical="top" wrapText="1"/>
    </xf>
    <xf numFmtId="0" fontId="0" fillId="0" borderId="13" pivotButton="0" quotePrefix="0" xfId="0"/>
    <xf numFmtId="0" fontId="0" fillId="0" borderId="14" pivotButton="0" quotePrefix="0" xfId="0"/>
    <xf numFmtId="0" fontId="0" fillId="0" borderId="41" pivotButton="0" quotePrefix="0" xfId="0"/>
    <xf numFmtId="0" fontId="26" fillId="5" borderId="37" applyAlignment="1" pivotButton="0" quotePrefix="0" xfId="0">
      <alignment horizontal="left" vertical="top"/>
    </xf>
    <xf numFmtId="0" fontId="26" fillId="5" borderId="38" applyAlignment="1" pivotButton="0" quotePrefix="0" xfId="0">
      <alignment horizontal="left" vertical="top"/>
    </xf>
    <xf numFmtId="0" fontId="16" fillId="0" borderId="37" applyAlignment="1" pivotButton="0" quotePrefix="0" xfId="0">
      <alignment horizontal="center" vertical="center"/>
    </xf>
    <xf numFmtId="0" fontId="7" fillId="0" borderId="43" applyAlignment="1" pivotButton="0" quotePrefix="0" xfId="0">
      <alignment horizontal="center" vertical="center"/>
    </xf>
    <xf numFmtId="0" fontId="1" fillId="0" borderId="43" applyAlignment="1" pivotButton="0" quotePrefix="0" xfId="0">
      <alignment horizontal="center" vertical="center"/>
    </xf>
    <xf numFmtId="0" fontId="10" fillId="9" borderId="27" applyAlignment="1" pivotButton="0" quotePrefix="0" xfId="0">
      <alignment horizontal="center" vertical="center"/>
    </xf>
    <xf numFmtId="0" fontId="0" fillId="0" borderId="26" pivotButton="0" quotePrefix="0" xfId="0"/>
    <xf numFmtId="0" fontId="0" fillId="0" borderId="28" pivotButton="0" quotePrefix="0" xfId="0"/>
    <xf numFmtId="0" fontId="0" fillId="0" borderId="29" pivotButton="0" quotePrefix="0" xfId="0"/>
    <xf numFmtId="0" fontId="0" fillId="0" borderId="5" pivotButton="0" quotePrefix="0" xfId="0"/>
    <xf numFmtId="0" fontId="0" fillId="0" borderId="8" pivotButton="0" quotePrefix="0" xfId="0"/>
    <xf numFmtId="0" fontId="0" fillId="0" borderId="3" pivotButton="0" quotePrefix="0" xfId="0"/>
    <xf numFmtId="0" fontId="0" fillId="0" borderId="4" pivotButton="0" quotePrefix="0" xfId="0"/>
    <xf numFmtId="0" fontId="0" fillId="0" borderId="46" pivotButton="0" quotePrefix="0" xfId="0"/>
    <xf numFmtId="0" fontId="2" fillId="0" borderId="38" applyAlignment="1" pivotButton="0" quotePrefix="0" xfId="0">
      <alignment horizontal="left" vertical="center"/>
    </xf>
    <xf numFmtId="0" fontId="8" fillId="0" borderId="38" applyAlignment="1" pivotButton="0" quotePrefix="0" xfId="0">
      <alignment horizontal="left" vertical="center"/>
    </xf>
    <xf numFmtId="0" fontId="8" fillId="0" borderId="38" applyAlignment="1" pivotButton="0" quotePrefix="0" xfId="0">
      <alignment horizontal="left" vertical="center" wrapText="1"/>
    </xf>
    <xf numFmtId="0" fontId="0" fillId="0" borderId="25" pivotButton="0" quotePrefix="0" xfId="0"/>
    <xf numFmtId="0" fontId="0" fillId="0" borderId="47" pivotButton="0" quotePrefix="0" xfId="0"/>
    <xf numFmtId="0" fontId="0" fillId="0" borderId="9" pivotButton="0" quotePrefix="0" xfId="0"/>
    <xf numFmtId="0" fontId="0" fillId="0" borderId="17" applyAlignment="1" pivotButton="0" quotePrefix="1" xfId="0">
      <alignment horizontal="left" vertical="center"/>
    </xf>
    <xf numFmtId="0" fontId="7" fillId="0" borderId="1" applyAlignment="1" pivotButton="0" quotePrefix="0" xfId="0">
      <alignment horizontal="center" vertical="center"/>
    </xf>
    <xf numFmtId="0" fontId="1" fillId="0" borderId="1" applyAlignment="1" pivotButton="0" quotePrefix="0" xfId="0">
      <alignment horizontal="center" vertical="center"/>
    </xf>
    <xf numFmtId="0" fontId="0" fillId="0" borderId="7" pivotButton="0" quotePrefix="0" xfId="0"/>
  </cellXfs>
  <cellStyles count="3">
    <cellStyle name="Normal" xfId="0" builtinId="0"/>
    <cellStyle name="Normal 2" xfId="1"/>
    <cellStyle name="Comma" xfId="2" builtinId="3"/>
  </cellStyles>
  <dxfs count="3">
    <dxf>
      <font>
        <condense val="0"/>
        <color rgb="FF9C0006"/>
        <extend val="0"/>
      </font>
      <fill>
        <patternFill>
          <bgColor rgb="FFFFC7CE"/>
        </patternFill>
      </fill>
    </dxf>
    <dxf>
      <font>
        <condense val="0"/>
        <color rgb="FF9C0006"/>
        <extend val="0"/>
      </font>
      <fill>
        <patternFill>
          <bgColor rgb="FFFFC7CE"/>
        </patternFill>
      </fill>
    </dxf>
    <dxf>
      <font>
        <condense val="0"/>
        <color rgb="FF9C0006"/>
        <extend val="0"/>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B2:L46"/>
  <sheetViews>
    <sheetView tabSelected="1" view="pageBreakPreview" topLeftCell="A3" zoomScaleNormal="100" zoomScaleSheetLayoutView="100" workbookViewId="0">
      <selection activeCell="B8" sqref="B8:H12"/>
    </sheetView>
  </sheetViews>
  <sheetFormatPr baseColWidth="8" defaultRowHeight="15"/>
  <cols>
    <col width="22.28515625" customWidth="1" min="2" max="2"/>
    <col width="25.28515625" customWidth="1" min="3" max="3"/>
    <col width="11.7109375" customWidth="1" min="7" max="7"/>
    <col width="24.140625" customWidth="1" min="8" max="8"/>
    <col width="22.28515625" customWidth="1" min="258" max="258"/>
    <col width="23.140625" customWidth="1" min="259" max="259"/>
    <col width="11.7109375" customWidth="1" min="263" max="263"/>
    <col width="24.140625" customWidth="1" min="264" max="264"/>
    <col width="22.28515625" customWidth="1" min="514" max="514"/>
    <col width="23.140625" customWidth="1" min="515" max="515"/>
    <col width="11.7109375" customWidth="1" min="519" max="519"/>
    <col width="24.140625" customWidth="1" min="520" max="520"/>
    <col width="22.28515625" customWidth="1" min="770" max="770"/>
    <col width="23.140625" customWidth="1" min="771" max="771"/>
    <col width="11.7109375" customWidth="1" min="775" max="775"/>
    <col width="24.140625" customWidth="1" min="776" max="776"/>
    <col width="22.28515625" customWidth="1" min="1026" max="1026"/>
    <col width="23.140625" customWidth="1" min="1027" max="1027"/>
    <col width="11.7109375" customWidth="1" min="1031" max="1031"/>
    <col width="24.140625" customWidth="1" min="1032" max="1032"/>
    <col width="22.28515625" customWidth="1" min="1282" max="1282"/>
    <col width="23.140625" customWidth="1" min="1283" max="1283"/>
    <col width="11.7109375" customWidth="1" min="1287" max="1287"/>
    <col width="24.140625" customWidth="1" min="1288" max="1288"/>
    <col width="22.28515625" customWidth="1" min="1538" max="1538"/>
    <col width="23.140625" customWidth="1" min="1539" max="1539"/>
    <col width="11.7109375" customWidth="1" min="1543" max="1543"/>
    <col width="24.140625" customWidth="1" min="1544" max="1544"/>
    <col width="22.28515625" customWidth="1" min="1794" max="1794"/>
    <col width="23.140625" customWidth="1" min="1795" max="1795"/>
    <col width="11.7109375" customWidth="1" min="1799" max="1799"/>
    <col width="24.140625" customWidth="1" min="1800" max="1800"/>
    <col width="22.28515625" customWidth="1" min="2050" max="2050"/>
    <col width="23.140625" customWidth="1" min="2051" max="2051"/>
    <col width="11.7109375" customWidth="1" min="2055" max="2055"/>
    <col width="24.140625" customWidth="1" min="2056" max="2056"/>
    <col width="22.28515625" customWidth="1" min="2306" max="2306"/>
    <col width="23.140625" customWidth="1" min="2307" max="2307"/>
    <col width="11.7109375" customWidth="1" min="2311" max="2311"/>
    <col width="24.140625" customWidth="1" min="2312" max="2312"/>
    <col width="22.28515625" customWidth="1" min="2562" max="2562"/>
    <col width="23.140625" customWidth="1" min="2563" max="2563"/>
    <col width="11.7109375" customWidth="1" min="2567" max="2567"/>
    <col width="24.140625" customWidth="1" min="2568" max="2568"/>
    <col width="22.28515625" customWidth="1" min="2818" max="2818"/>
    <col width="23.140625" customWidth="1" min="2819" max="2819"/>
    <col width="11.7109375" customWidth="1" min="2823" max="2823"/>
    <col width="24.140625" customWidth="1" min="2824" max="2824"/>
    <col width="22.28515625" customWidth="1" min="3074" max="3074"/>
    <col width="23.140625" customWidth="1" min="3075" max="3075"/>
    <col width="11.7109375" customWidth="1" min="3079" max="3079"/>
    <col width="24.140625" customWidth="1" min="3080" max="3080"/>
    <col width="22.28515625" customWidth="1" min="3330" max="3330"/>
    <col width="23.140625" customWidth="1" min="3331" max="3331"/>
    <col width="11.7109375" customWidth="1" min="3335" max="3335"/>
    <col width="24.140625" customWidth="1" min="3336" max="3336"/>
    <col width="22.28515625" customWidth="1" min="3586" max="3586"/>
    <col width="23.140625" customWidth="1" min="3587" max="3587"/>
    <col width="11.7109375" customWidth="1" min="3591" max="3591"/>
    <col width="24.140625" customWidth="1" min="3592" max="3592"/>
    <col width="22.28515625" customWidth="1" min="3842" max="3842"/>
    <col width="23.140625" customWidth="1" min="3843" max="3843"/>
    <col width="11.7109375" customWidth="1" min="3847" max="3847"/>
    <col width="24.140625" customWidth="1" min="3848" max="3848"/>
    <col width="22.28515625" customWidth="1" min="4098" max="4098"/>
    <col width="23.140625" customWidth="1" min="4099" max="4099"/>
    <col width="11.7109375" customWidth="1" min="4103" max="4103"/>
    <col width="24.140625" customWidth="1" min="4104" max="4104"/>
    <col width="22.28515625" customWidth="1" min="4354" max="4354"/>
    <col width="23.140625" customWidth="1" min="4355" max="4355"/>
    <col width="11.7109375" customWidth="1" min="4359" max="4359"/>
    <col width="24.140625" customWidth="1" min="4360" max="4360"/>
    <col width="22.28515625" customWidth="1" min="4610" max="4610"/>
    <col width="23.140625" customWidth="1" min="4611" max="4611"/>
    <col width="11.7109375" customWidth="1" min="4615" max="4615"/>
    <col width="24.140625" customWidth="1" min="4616" max="4616"/>
    <col width="22.28515625" customWidth="1" min="4866" max="4866"/>
    <col width="23.140625" customWidth="1" min="4867" max="4867"/>
    <col width="11.7109375" customWidth="1" min="4871" max="4871"/>
    <col width="24.140625" customWidth="1" min="4872" max="4872"/>
    <col width="22.28515625" customWidth="1" min="5122" max="5122"/>
    <col width="23.140625" customWidth="1" min="5123" max="5123"/>
    <col width="11.7109375" customWidth="1" min="5127" max="5127"/>
    <col width="24.140625" customWidth="1" min="5128" max="5128"/>
    <col width="22.28515625" customWidth="1" min="5378" max="5378"/>
    <col width="23.140625" customWidth="1" min="5379" max="5379"/>
    <col width="11.7109375" customWidth="1" min="5383" max="5383"/>
    <col width="24.140625" customWidth="1" min="5384" max="5384"/>
    <col width="22.28515625" customWidth="1" min="5634" max="5634"/>
    <col width="23.140625" customWidth="1" min="5635" max="5635"/>
    <col width="11.7109375" customWidth="1" min="5639" max="5639"/>
    <col width="24.140625" customWidth="1" min="5640" max="5640"/>
    <col width="22.28515625" customWidth="1" min="5890" max="5890"/>
    <col width="23.140625" customWidth="1" min="5891" max="5891"/>
    <col width="11.7109375" customWidth="1" min="5895" max="5895"/>
    <col width="24.140625" customWidth="1" min="5896" max="5896"/>
    <col width="22.28515625" customWidth="1" min="6146" max="6146"/>
    <col width="23.140625" customWidth="1" min="6147" max="6147"/>
    <col width="11.7109375" customWidth="1" min="6151" max="6151"/>
    <col width="24.140625" customWidth="1" min="6152" max="6152"/>
    <col width="22.28515625" customWidth="1" min="6402" max="6402"/>
    <col width="23.140625" customWidth="1" min="6403" max="6403"/>
    <col width="11.7109375" customWidth="1" min="6407" max="6407"/>
    <col width="24.140625" customWidth="1" min="6408" max="6408"/>
    <col width="22.28515625" customWidth="1" min="6658" max="6658"/>
    <col width="23.140625" customWidth="1" min="6659" max="6659"/>
    <col width="11.7109375" customWidth="1" min="6663" max="6663"/>
    <col width="24.140625" customWidth="1" min="6664" max="6664"/>
    <col width="22.28515625" customWidth="1" min="6914" max="6914"/>
    <col width="23.140625" customWidth="1" min="6915" max="6915"/>
    <col width="11.7109375" customWidth="1" min="6919" max="6919"/>
    <col width="24.140625" customWidth="1" min="6920" max="6920"/>
    <col width="22.28515625" customWidth="1" min="7170" max="7170"/>
    <col width="23.140625" customWidth="1" min="7171" max="7171"/>
    <col width="11.7109375" customWidth="1" min="7175" max="7175"/>
    <col width="24.140625" customWidth="1" min="7176" max="7176"/>
    <col width="22.28515625" customWidth="1" min="7426" max="7426"/>
    <col width="23.140625" customWidth="1" min="7427" max="7427"/>
    <col width="11.7109375" customWidth="1" min="7431" max="7431"/>
    <col width="24.140625" customWidth="1" min="7432" max="7432"/>
    <col width="22.28515625" customWidth="1" min="7682" max="7682"/>
    <col width="23.140625" customWidth="1" min="7683" max="7683"/>
    <col width="11.7109375" customWidth="1" min="7687" max="7687"/>
    <col width="24.140625" customWidth="1" min="7688" max="7688"/>
    <col width="22.28515625" customWidth="1" min="7938" max="7938"/>
    <col width="23.140625" customWidth="1" min="7939" max="7939"/>
    <col width="11.7109375" customWidth="1" min="7943" max="7943"/>
    <col width="24.140625" customWidth="1" min="7944" max="7944"/>
    <col width="22.28515625" customWidth="1" min="8194" max="8194"/>
    <col width="23.140625" customWidth="1" min="8195" max="8195"/>
    <col width="11.7109375" customWidth="1" min="8199" max="8199"/>
    <col width="24.140625" customWidth="1" min="8200" max="8200"/>
    <col width="22.28515625" customWidth="1" min="8450" max="8450"/>
    <col width="23.140625" customWidth="1" min="8451" max="8451"/>
    <col width="11.7109375" customWidth="1" min="8455" max="8455"/>
    <col width="24.140625" customWidth="1" min="8456" max="8456"/>
    <col width="22.28515625" customWidth="1" min="8706" max="8706"/>
    <col width="23.140625" customWidth="1" min="8707" max="8707"/>
    <col width="11.7109375" customWidth="1" min="8711" max="8711"/>
    <col width="24.140625" customWidth="1" min="8712" max="8712"/>
    <col width="22.28515625" customWidth="1" min="8962" max="8962"/>
    <col width="23.140625" customWidth="1" min="8963" max="8963"/>
    <col width="11.7109375" customWidth="1" min="8967" max="8967"/>
    <col width="24.140625" customWidth="1" min="8968" max="8968"/>
    <col width="22.28515625" customWidth="1" min="9218" max="9218"/>
    <col width="23.140625" customWidth="1" min="9219" max="9219"/>
    <col width="11.7109375" customWidth="1" min="9223" max="9223"/>
    <col width="24.140625" customWidth="1" min="9224" max="9224"/>
    <col width="22.28515625" customWidth="1" min="9474" max="9474"/>
    <col width="23.140625" customWidth="1" min="9475" max="9475"/>
    <col width="11.7109375" customWidth="1" min="9479" max="9479"/>
    <col width="24.140625" customWidth="1" min="9480" max="9480"/>
    <col width="22.28515625" customWidth="1" min="9730" max="9730"/>
    <col width="23.140625" customWidth="1" min="9731" max="9731"/>
    <col width="11.7109375" customWidth="1" min="9735" max="9735"/>
    <col width="24.140625" customWidth="1" min="9736" max="9736"/>
    <col width="22.28515625" customWidth="1" min="9986" max="9986"/>
    <col width="23.140625" customWidth="1" min="9987" max="9987"/>
    <col width="11.7109375" customWidth="1" min="9991" max="9991"/>
    <col width="24.140625" customWidth="1" min="9992" max="9992"/>
    <col width="22.28515625" customWidth="1" min="10242" max="10242"/>
    <col width="23.140625" customWidth="1" min="10243" max="10243"/>
    <col width="11.7109375" customWidth="1" min="10247" max="10247"/>
    <col width="24.140625" customWidth="1" min="10248" max="10248"/>
    <col width="22.28515625" customWidth="1" min="10498" max="10498"/>
    <col width="23.140625" customWidth="1" min="10499" max="10499"/>
    <col width="11.7109375" customWidth="1" min="10503" max="10503"/>
    <col width="24.140625" customWidth="1" min="10504" max="10504"/>
    <col width="22.28515625" customWidth="1" min="10754" max="10754"/>
    <col width="23.140625" customWidth="1" min="10755" max="10755"/>
    <col width="11.7109375" customWidth="1" min="10759" max="10759"/>
    <col width="24.140625" customWidth="1" min="10760" max="10760"/>
    <col width="22.28515625" customWidth="1" min="11010" max="11010"/>
    <col width="23.140625" customWidth="1" min="11011" max="11011"/>
    <col width="11.7109375" customWidth="1" min="11015" max="11015"/>
    <col width="24.140625" customWidth="1" min="11016" max="11016"/>
    <col width="22.28515625" customWidth="1" min="11266" max="11266"/>
    <col width="23.140625" customWidth="1" min="11267" max="11267"/>
    <col width="11.7109375" customWidth="1" min="11271" max="11271"/>
    <col width="24.140625" customWidth="1" min="11272" max="11272"/>
    <col width="22.28515625" customWidth="1" min="11522" max="11522"/>
    <col width="23.140625" customWidth="1" min="11523" max="11523"/>
    <col width="11.7109375" customWidth="1" min="11527" max="11527"/>
    <col width="24.140625" customWidth="1" min="11528" max="11528"/>
    <col width="22.28515625" customWidth="1" min="11778" max="11778"/>
    <col width="23.140625" customWidth="1" min="11779" max="11779"/>
    <col width="11.7109375" customWidth="1" min="11783" max="11783"/>
    <col width="24.140625" customWidth="1" min="11784" max="11784"/>
    <col width="22.28515625" customWidth="1" min="12034" max="12034"/>
    <col width="23.140625" customWidth="1" min="12035" max="12035"/>
    <col width="11.7109375" customWidth="1" min="12039" max="12039"/>
    <col width="24.140625" customWidth="1" min="12040" max="12040"/>
    <col width="22.28515625" customWidth="1" min="12290" max="12290"/>
    <col width="23.140625" customWidth="1" min="12291" max="12291"/>
    <col width="11.7109375" customWidth="1" min="12295" max="12295"/>
    <col width="24.140625" customWidth="1" min="12296" max="12296"/>
    <col width="22.28515625" customWidth="1" min="12546" max="12546"/>
    <col width="23.140625" customWidth="1" min="12547" max="12547"/>
    <col width="11.7109375" customWidth="1" min="12551" max="12551"/>
    <col width="24.140625" customWidth="1" min="12552" max="12552"/>
    <col width="22.28515625" customWidth="1" min="12802" max="12802"/>
    <col width="23.140625" customWidth="1" min="12803" max="12803"/>
    <col width="11.7109375" customWidth="1" min="12807" max="12807"/>
    <col width="24.140625" customWidth="1" min="12808" max="12808"/>
    <col width="22.28515625" customWidth="1" min="13058" max="13058"/>
    <col width="23.140625" customWidth="1" min="13059" max="13059"/>
    <col width="11.7109375" customWidth="1" min="13063" max="13063"/>
    <col width="24.140625" customWidth="1" min="13064" max="13064"/>
    <col width="22.28515625" customWidth="1" min="13314" max="13314"/>
    <col width="23.140625" customWidth="1" min="13315" max="13315"/>
    <col width="11.7109375" customWidth="1" min="13319" max="13319"/>
    <col width="24.140625" customWidth="1" min="13320" max="13320"/>
    <col width="22.28515625" customWidth="1" min="13570" max="13570"/>
    <col width="23.140625" customWidth="1" min="13571" max="13571"/>
    <col width="11.7109375" customWidth="1" min="13575" max="13575"/>
    <col width="24.140625" customWidth="1" min="13576" max="13576"/>
    <col width="22.28515625" customWidth="1" min="13826" max="13826"/>
    <col width="23.140625" customWidth="1" min="13827" max="13827"/>
    <col width="11.7109375" customWidth="1" min="13831" max="13831"/>
    <col width="24.140625" customWidth="1" min="13832" max="13832"/>
    <col width="22.28515625" customWidth="1" min="14082" max="14082"/>
    <col width="23.140625" customWidth="1" min="14083" max="14083"/>
    <col width="11.7109375" customWidth="1" min="14087" max="14087"/>
    <col width="24.140625" customWidth="1" min="14088" max="14088"/>
    <col width="22.28515625" customWidth="1" min="14338" max="14338"/>
    <col width="23.140625" customWidth="1" min="14339" max="14339"/>
    <col width="11.7109375" customWidth="1" min="14343" max="14343"/>
    <col width="24.140625" customWidth="1" min="14344" max="14344"/>
    <col width="22.28515625" customWidth="1" min="14594" max="14594"/>
    <col width="23.140625" customWidth="1" min="14595" max="14595"/>
    <col width="11.7109375" customWidth="1" min="14599" max="14599"/>
    <col width="24.140625" customWidth="1" min="14600" max="14600"/>
    <col width="22.28515625" customWidth="1" min="14850" max="14850"/>
    <col width="23.140625" customWidth="1" min="14851" max="14851"/>
    <col width="11.7109375" customWidth="1" min="14855" max="14855"/>
    <col width="24.140625" customWidth="1" min="14856" max="14856"/>
    <col width="22.28515625" customWidth="1" min="15106" max="15106"/>
    <col width="23.140625" customWidth="1" min="15107" max="15107"/>
    <col width="11.7109375" customWidth="1" min="15111" max="15111"/>
    <col width="24.140625" customWidth="1" min="15112" max="15112"/>
    <col width="22.28515625" customWidth="1" min="15362" max="15362"/>
    <col width="23.140625" customWidth="1" min="15363" max="15363"/>
    <col width="11.7109375" customWidth="1" min="15367" max="15367"/>
    <col width="24.140625" customWidth="1" min="15368" max="15368"/>
    <col width="22.28515625" customWidth="1" min="15618" max="15618"/>
    <col width="23.140625" customWidth="1" min="15619" max="15619"/>
    <col width="11.7109375" customWidth="1" min="15623" max="15623"/>
    <col width="24.140625" customWidth="1" min="15624" max="15624"/>
    <col width="22.28515625" customWidth="1" min="15874" max="15874"/>
    <col width="23.140625" customWidth="1" min="15875" max="15875"/>
    <col width="11.7109375" customWidth="1" min="15879" max="15879"/>
    <col width="24.140625" customWidth="1" min="15880" max="15880"/>
    <col width="22.28515625" customWidth="1" min="16130" max="16130"/>
    <col width="23.140625" customWidth="1" min="16131" max="16131"/>
    <col width="11.7109375" customWidth="1" min="16135" max="16135"/>
    <col width="24.140625" customWidth="1" min="16136" max="16136"/>
  </cols>
  <sheetData>
    <row r="1" ht="15.75" customHeight="1" thickBot="1"/>
    <row r="2" ht="18.75" customHeight="1" thickBot="1">
      <c r="B2" s="344" t="inlineStr">
        <is>
          <t>BILL OF SUPPLY</t>
        </is>
      </c>
      <c r="C2" s="345" t="n"/>
      <c r="D2" s="345" t="n"/>
      <c r="E2" s="345" t="n"/>
      <c r="F2" s="345" t="n"/>
      <c r="G2" s="345" t="n"/>
      <c r="H2" s="346" t="n"/>
    </row>
    <row r="3" ht="30" customHeight="1">
      <c r="B3" s="347" t="inlineStr">
        <is>
          <t>Emma Davis</t>
        </is>
      </c>
      <c r="C3" s="348" t="n"/>
      <c r="D3" s="348" t="n"/>
      <c r="E3" s="348" t="n"/>
      <c r="F3" s="348" t="n"/>
      <c r="G3" s="348" t="n"/>
      <c r="H3" s="349" t="n"/>
    </row>
    <row r="4">
      <c r="B4" s="350" t="inlineStr">
        <is>
          <t>202 Birch St</t>
        </is>
      </c>
      <c r="H4" s="41" t="n"/>
    </row>
    <row r="5">
      <c r="B5" s="350" t="inlineStr">
        <is>
          <t>Apt 5</t>
        </is>
      </c>
      <c r="H5" s="41" t="n"/>
    </row>
    <row r="6">
      <c r="B6" s="351" t="inlineStr">
        <is>
          <t>PAN - XYZAB7890C</t>
        </is>
      </c>
      <c r="H6" s="41" t="n"/>
    </row>
    <row r="7" ht="15.75" customHeight="1" thickBot="1">
      <c r="B7" s="113" t="n"/>
      <c r="C7" s="114" t="n"/>
      <c r="D7" s="114" t="n"/>
      <c r="E7" s="114" t="n"/>
      <c r="F7" s="114" t="n"/>
      <c r="G7" s="115" t="n"/>
      <c r="H7" s="116" t="n"/>
    </row>
    <row r="8">
      <c r="B8" s="117" t="inlineStr">
        <is>
          <t>Bill to - Epsilon PLC</t>
        </is>
      </c>
      <c r="C8" s="118" t="n"/>
      <c r="D8" s="352" t="inlineStr">
        <is>
          <t>Place of Supply</t>
        </is>
      </c>
      <c r="E8" s="348" t="n"/>
      <c r="F8" s="349" t="n"/>
      <c r="G8" s="353" t="inlineStr">
        <is>
          <t>INVOICE No</t>
        </is>
      </c>
      <c r="H8" s="354" t="inlineStr">
        <is>
          <t>Dated</t>
        </is>
      </c>
      <c r="J8" s="119" t="n"/>
    </row>
    <row r="9" ht="15" customHeight="1">
      <c r="B9" s="355" t="inlineStr">
        <is>
          <t>ADD - 202 Innovation Dr, MA</t>
        </is>
      </c>
      <c r="C9" s="41" t="n"/>
      <c r="D9" s="102" t="n"/>
      <c r="F9" s="41" t="n"/>
      <c r="G9" s="41" t="n"/>
      <c r="H9" s="356" t="n"/>
      <c r="L9" s="120" t="n"/>
    </row>
    <row r="10" ht="15.75" customHeight="1" thickBot="1">
      <c r="B10" s="102" t="n"/>
      <c r="C10" s="41" t="n"/>
      <c r="D10" s="357" t="inlineStr">
        <is>
          <t>HARYANA</t>
        </is>
      </c>
      <c r="F10" s="41" t="n"/>
      <c r="G10" s="358" t="n"/>
      <c r="H10" s="359" t="n"/>
    </row>
    <row r="11">
      <c r="B11" s="121" t="n"/>
      <c r="C11" s="122" t="n"/>
      <c r="D11" s="360" t="n"/>
      <c r="E11" s="348" t="n"/>
      <c r="F11" s="349" t="n"/>
      <c r="G11" s="254" t="inlineStr">
        <is>
          <t>INV005</t>
        </is>
      </c>
      <c r="H11" s="256" t="inlineStr">
        <is>
          <t>05-01-2024</t>
        </is>
      </c>
    </row>
    <row r="12" ht="15.75" customHeight="1" thickBot="1">
      <c r="B12" s="123" t="n"/>
      <c r="C12" s="124" t="n"/>
      <c r="D12" s="361" t="n"/>
      <c r="E12" s="362" t="n"/>
      <c r="F12" s="358" t="n"/>
      <c r="G12" s="363" t="n"/>
      <c r="H12" s="363" t="n"/>
    </row>
    <row r="13" ht="15.75" customHeight="1" thickBot="1">
      <c r="B13" s="125" t="inlineStr">
        <is>
          <t>Description of Services</t>
        </is>
      </c>
      <c r="C13" s="126" t="n"/>
      <c r="D13" s="127" t="inlineStr">
        <is>
          <t xml:space="preserve">SAC </t>
        </is>
      </c>
      <c r="E13" s="128" t="inlineStr">
        <is>
          <t>QTY</t>
        </is>
      </c>
      <c r="F13" s="128" t="inlineStr">
        <is>
          <t>Units</t>
        </is>
      </c>
      <c r="G13" s="129" t="inlineStr">
        <is>
          <t>RATE</t>
        </is>
      </c>
      <c r="H13" s="130" t="inlineStr">
        <is>
          <t>Amount</t>
        </is>
      </c>
    </row>
    <row r="14">
      <c r="B14" s="131" t="inlineStr">
        <is>
          <t>Marketing Services</t>
        </is>
      </c>
      <c r="C14" s="132" t="n"/>
      <c r="D14" s="133" t="n"/>
      <c r="E14" s="134" t="n"/>
      <c r="F14" s="134" t="n"/>
      <c r="G14" s="135" t="n"/>
      <c r="H14" s="136" t="n">
        <v>3000</v>
      </c>
    </row>
    <row r="15">
      <c r="B15" s="137" t="n"/>
      <c r="C15" s="138" t="n"/>
      <c r="D15" s="139" t="n"/>
      <c r="E15" s="140" t="n"/>
      <c r="F15" s="140" t="n"/>
      <c r="G15" s="141" t="n"/>
      <c r="H15" s="142" t="n"/>
    </row>
    <row r="16" ht="16.5" customHeight="1">
      <c r="B16" s="143" t="n"/>
      <c r="C16" s="144" t="n"/>
      <c r="D16" s="145" t="n"/>
      <c r="E16" s="146" t="n"/>
      <c r="F16" s="146" t="n"/>
      <c r="G16" s="147" t="n"/>
      <c r="H16" s="148" t="n"/>
    </row>
    <row r="17" ht="16.5" customHeight="1">
      <c r="B17" s="137" t="n"/>
      <c r="C17" s="149" t="n"/>
      <c r="D17" s="145" t="n"/>
      <c r="E17" s="146" t="n"/>
      <c r="F17" s="146" t="n"/>
      <c r="G17" s="147" t="n"/>
      <c r="H17" s="116" t="n"/>
    </row>
    <row r="18" ht="16.5" customHeight="1">
      <c r="B18" s="137" t="n"/>
      <c r="C18" s="149" t="n"/>
      <c r="D18" s="150" t="n"/>
      <c r="E18" s="151" t="n"/>
      <c r="F18" s="151" t="n"/>
      <c r="G18" s="150" t="n"/>
      <c r="H18" s="116" t="n"/>
    </row>
    <row r="19" ht="16.5" customHeight="1">
      <c r="B19" s="113" t="n"/>
      <c r="C19" s="114" t="n"/>
      <c r="D19" s="150" t="n"/>
      <c r="E19" s="151" t="n"/>
      <c r="F19" s="151" t="n"/>
      <c r="G19" s="150" t="n"/>
      <c r="H19" s="148" t="n"/>
    </row>
    <row r="20" ht="16.5" customHeight="1">
      <c r="B20" s="151" t="inlineStr">
        <is>
          <t>Total</t>
        </is>
      </c>
      <c r="C20" s="152" t="n"/>
      <c r="D20" s="147" t="n"/>
      <c r="E20" s="146" t="n"/>
      <c r="F20" s="146" t="n"/>
      <c r="G20" s="147" t="n"/>
      <c r="H20" s="148">
        <f>H14</f>
        <v/>
      </c>
    </row>
    <row r="21" ht="17.25" customHeight="1" thickBot="1">
      <c r="B21" s="146" t="inlineStr">
        <is>
          <t>Taxable Value</t>
        </is>
      </c>
      <c r="C21" s="153" t="n"/>
      <c r="D21" s="147" t="n"/>
      <c r="E21" s="146" t="n"/>
      <c r="F21" s="146" t="n"/>
      <c r="G21" s="147" t="n"/>
      <c r="H21" s="154">
        <f>H20</f>
        <v/>
      </c>
    </row>
    <row r="22" ht="17.25" customHeight="1" thickTop="1">
      <c r="B22" s="146" t="n"/>
      <c r="C22" s="153" t="n"/>
      <c r="D22" s="147" t="n"/>
      <c r="E22" s="146" t="n"/>
      <c r="F22" s="146" t="n"/>
      <c r="G22" s="147" t="n"/>
      <c r="H22" s="155" t="n"/>
    </row>
    <row r="23" ht="16.5" customHeight="1">
      <c r="B23" s="143" t="n"/>
      <c r="C23" s="144" t="n"/>
      <c r="D23" s="150" t="n"/>
      <c r="E23" s="151" t="n"/>
      <c r="F23" s="151" t="n"/>
      <c r="G23" s="156" t="n"/>
      <c r="H23" s="148" t="n"/>
    </row>
    <row r="24" ht="16.5" customHeight="1">
      <c r="B24" s="143" t="n"/>
      <c r="C24" s="144" t="n"/>
      <c r="D24" s="147" t="n"/>
      <c r="E24" s="146" t="n"/>
      <c r="F24" s="146" t="n"/>
      <c r="G24" s="157" t="n"/>
      <c r="H24" s="148" t="n"/>
    </row>
    <row r="25" ht="16.5" customHeight="1">
      <c r="B25" s="143" t="n"/>
      <c r="C25" s="144" t="n"/>
      <c r="D25" s="150" t="n"/>
      <c r="E25" s="146" t="n"/>
      <c r="F25" s="146" t="n"/>
      <c r="G25" s="156" t="n"/>
      <c r="H25" s="148" t="n"/>
    </row>
    <row r="26">
      <c r="B26" s="143" t="n"/>
      <c r="C26" s="144" t="n"/>
      <c r="D26" s="158" t="n"/>
      <c r="E26" s="137" t="n"/>
      <c r="F26" s="137" t="n"/>
      <c r="G26" s="156" t="n"/>
      <c r="H26" s="148" t="n"/>
    </row>
    <row r="27">
      <c r="B27" s="143" t="n"/>
      <c r="C27" s="144" t="n"/>
      <c r="D27" s="158" t="n"/>
      <c r="E27" s="137" t="n"/>
      <c r="F27" s="137" t="n"/>
      <c r="G27" s="156" t="n"/>
      <c r="H27" s="148" t="n"/>
    </row>
    <row r="28">
      <c r="B28" s="159" t="n"/>
      <c r="C28" s="160" t="n"/>
      <c r="D28" s="161" t="n"/>
      <c r="E28" s="113" t="n"/>
      <c r="F28" s="113" t="n"/>
      <c r="G28" s="161" t="n"/>
      <c r="H28" s="162" t="n"/>
    </row>
    <row r="29">
      <c r="B29" s="163" t="n"/>
      <c r="C29" s="132" t="n"/>
      <c r="D29" s="164" t="n"/>
      <c r="E29" s="163" t="n"/>
      <c r="F29" s="163" t="n"/>
      <c r="G29" s="164" t="n"/>
      <c r="H29" s="165" t="n"/>
    </row>
    <row r="30">
      <c r="B30" s="163" t="n"/>
      <c r="C30" s="132" t="n"/>
      <c r="D30" s="164" t="n"/>
      <c r="E30" s="163" t="n"/>
      <c r="F30" s="163" t="n"/>
      <c r="G30" s="164" t="n"/>
      <c r="H30" s="165" t="n"/>
    </row>
    <row r="31">
      <c r="B31" s="166" t="inlineStr">
        <is>
          <t>Total Payable</t>
        </is>
      </c>
      <c r="C31" s="167" t="n"/>
      <c r="D31" s="164" t="n"/>
      <c r="E31" s="163" t="n"/>
      <c r="F31" s="163" t="n"/>
      <c r="G31" s="164" t="n"/>
      <c r="H31" s="165" t="n"/>
    </row>
    <row r="32">
      <c r="B32" s="163" t="n"/>
      <c r="C32" s="132" t="n"/>
      <c r="D32" s="164" t="n"/>
      <c r="E32" s="163" t="n"/>
      <c r="F32" s="163" t="n"/>
      <c r="G32" s="164" t="n"/>
      <c r="H32" s="165" t="n"/>
    </row>
    <row r="33">
      <c r="B33" s="163" t="n"/>
      <c r="C33" s="132" t="n"/>
      <c r="D33" s="164" t="n"/>
      <c r="E33" s="163" t="n"/>
      <c r="F33" s="163" t="n"/>
      <c r="G33" s="164" t="n"/>
      <c r="H33" s="165" t="n"/>
    </row>
    <row r="34">
      <c r="B34" s="163" t="n"/>
      <c r="C34" s="132" t="n"/>
      <c r="D34" s="164" t="n"/>
      <c r="E34" s="163" t="n"/>
      <c r="F34" s="163" t="n"/>
      <c r="G34" s="164" t="n"/>
      <c r="H34" s="165" t="n"/>
    </row>
    <row r="35">
      <c r="B35" s="163" t="n"/>
      <c r="C35" s="132" t="n"/>
      <c r="D35" s="164" t="n"/>
      <c r="E35" s="163" t="n"/>
      <c r="F35" s="163" t="n"/>
      <c r="G35" s="164" t="n"/>
      <c r="H35" s="165" t="n"/>
    </row>
    <row r="36">
      <c r="B36" s="163" t="n"/>
      <c r="C36" s="132" t="n"/>
      <c r="D36" s="164" t="n"/>
      <c r="E36" s="163" t="n"/>
      <c r="F36" s="163" t="n"/>
      <c r="G36" s="164" t="n"/>
      <c r="H36" s="165" t="n"/>
    </row>
    <row r="37">
      <c r="B37" s="163" t="n"/>
      <c r="C37" s="132" t="n"/>
      <c r="D37" s="164" t="n"/>
      <c r="E37" s="163" t="n"/>
      <c r="F37" s="163" t="n"/>
      <c r="G37" s="164" t="n"/>
      <c r="H37" s="165" t="n"/>
    </row>
    <row r="38">
      <c r="B38" s="163" t="n"/>
      <c r="C38" s="132" t="n"/>
      <c r="D38" s="164" t="n"/>
      <c r="E38" s="163" t="n"/>
      <c r="F38" s="163" t="n"/>
      <c r="G38" s="164" t="n"/>
      <c r="H38" s="165" t="n"/>
    </row>
    <row r="39" ht="15.75" customHeight="1" thickBot="1">
      <c r="B39" s="168" t="n"/>
      <c r="C39" s="169" t="n"/>
      <c r="D39" s="170" t="n"/>
      <c r="E39" s="171" t="n"/>
      <c r="F39" s="171" t="n"/>
      <c r="G39" s="172" t="n"/>
      <c r="H39" s="173" t="n"/>
    </row>
    <row r="40" ht="15.75" customHeight="1" thickBot="1">
      <c r="B40" s="174" t="inlineStr">
        <is>
          <t>Total</t>
        </is>
      </c>
      <c r="C40" s="175" t="n"/>
      <c r="D40" s="176" t="n"/>
      <c r="E40" s="176" t="n"/>
      <c r="F40" s="176" t="n"/>
      <c r="G40" s="177" t="n"/>
      <c r="H40" s="178">
        <f>+H21+H27+H23+H25</f>
        <v/>
      </c>
    </row>
    <row r="41">
      <c r="B41" s="364" t="inlineStr">
        <is>
          <t>Amount Chargeable (in words)</t>
        </is>
      </c>
      <c r="C41" s="349" t="n"/>
      <c r="D41" s="179" t="n"/>
      <c r="E41" s="180" t="n"/>
      <c r="F41" s="181" t="n"/>
      <c r="G41" s="182" t="n"/>
      <c r="H41" s="183" t="n"/>
    </row>
    <row r="42">
      <c r="B42" s="365" t="inlineStr">
        <is>
          <t>Rupees only</t>
        </is>
      </c>
      <c r="C42" s="41" t="n"/>
      <c r="D42" s="184" t="n"/>
      <c r="E42" s="185" t="n"/>
      <c r="F42" s="186" t="n"/>
      <c r="G42" s="187" t="n"/>
      <c r="H42" s="188" t="n"/>
    </row>
    <row r="43">
      <c r="B43" s="113" t="n"/>
      <c r="C43" s="189" t="inlineStr">
        <is>
          <t> </t>
        </is>
      </c>
      <c r="D43" s="190" t="n"/>
      <c r="E43" s="191" t="n"/>
      <c r="F43" s="192" t="n"/>
      <c r="G43" s="187" t="n"/>
      <c r="H43" s="193" t="n"/>
    </row>
    <row r="44">
      <c r="B44" s="365" t="n"/>
      <c r="C44" s="41" t="n"/>
      <c r="D44" s="190" t="n"/>
      <c r="E44" s="191" t="n"/>
      <c r="F44" s="192" t="n"/>
      <c r="G44" s="187">
        <f>B3</f>
        <v/>
      </c>
      <c r="H44" s="194" t="n"/>
    </row>
    <row r="45">
      <c r="B45" s="365" t="n"/>
      <c r="C45" s="41" t="n"/>
      <c r="D45" s="195" t="n"/>
      <c r="E45" s="196" t="n"/>
      <c r="F45" s="197" t="n"/>
      <c r="G45" s="198" t="inlineStr">
        <is>
          <t>Authorised Signatory</t>
        </is>
      </c>
      <c r="H45" s="194" t="n"/>
    </row>
    <row r="46" ht="15.75" customHeight="1" thickBot="1">
      <c r="B46" s="199" t="n"/>
      <c r="C46" s="200" t="n"/>
      <c r="D46" s="201" t="n"/>
      <c r="E46" s="202" t="n"/>
      <c r="F46" s="203" t="n"/>
      <c r="G46" s="204" t="n"/>
      <c r="H46" s="205" t="n"/>
    </row>
  </sheetData>
  <mergeCells count="17">
    <mergeCell ref="D11:F12"/>
    <mergeCell ref="B44:C44"/>
    <mergeCell ref="H11:H12"/>
    <mergeCell ref="B4:H4"/>
    <mergeCell ref="B41:C41"/>
    <mergeCell ref="B45:C45"/>
    <mergeCell ref="B42:C42"/>
    <mergeCell ref="B6:H6"/>
    <mergeCell ref="D8:F9"/>
    <mergeCell ref="B2:H2"/>
    <mergeCell ref="G11:G12"/>
    <mergeCell ref="G8:G10"/>
    <mergeCell ref="B3:H3"/>
    <mergeCell ref="B5:H5"/>
    <mergeCell ref="B9:C10"/>
    <mergeCell ref="H8:H10"/>
    <mergeCell ref="D10:F10"/>
  </mergeCells>
  <pageMargins left="0.7" right="0.7" top="0.75" bottom="0.75" header="0.3" footer="0.3"/>
  <pageSetup orientation="portrait" paperSize="9" scale="80" fitToHeight="0"/>
</worksheet>
</file>

<file path=xl/worksheets/sheet2.xml><?xml version="1.0" encoding="utf-8"?>
<worksheet xmlns="http://schemas.openxmlformats.org/spreadsheetml/2006/main">
  <sheetPr>
    <tabColor rgb="FF92D050"/>
    <outlinePr summaryBelow="1" summaryRight="1"/>
    <pageSetUpPr fitToPage="1"/>
  </sheetPr>
  <dimension ref="A1:I65"/>
  <sheetViews>
    <sheetView view="pageBreakPreview" zoomScaleSheetLayoutView="100" workbookViewId="0">
      <selection activeCell="A45" sqref="A45:I45"/>
    </sheetView>
  </sheetViews>
  <sheetFormatPr baseColWidth="8" defaultRowHeight="15"/>
  <cols>
    <col width="8.140625" customWidth="1" style="308" min="1" max="1"/>
    <col width="12.5703125" customWidth="1" style="308" min="2" max="2"/>
    <col width="9.42578125" customWidth="1" style="308" min="3" max="3"/>
    <col width="14" customWidth="1" style="308" min="4" max="5"/>
    <col width="15.85546875" customWidth="1" min="6" max="9"/>
  </cols>
  <sheetData>
    <row r="1" ht="24" customHeight="1" thickBot="1">
      <c r="A1" s="366" t="inlineStr">
        <is>
          <t>Certificate of Payment</t>
        </is>
      </c>
      <c r="B1" s="348" t="n"/>
      <c r="C1" s="348" t="n"/>
      <c r="D1" s="348" t="n"/>
      <c r="E1" s="348" t="n"/>
      <c r="F1" s="348" t="n"/>
      <c r="G1" s="348" t="n"/>
      <c r="H1" s="348" t="n"/>
      <c r="I1" s="349" t="n"/>
    </row>
    <row r="2" ht="19.5" customHeight="1" thickBot="1">
      <c r="A2" s="367" t="inlineStr">
        <is>
          <t>AMIT KUMAR SINGH</t>
        </is>
      </c>
      <c r="B2" s="345" t="n"/>
      <c r="C2" s="345" t="n"/>
      <c r="D2" s="345" t="n"/>
      <c r="E2" s="345" t="n"/>
      <c r="F2" s="345" t="n"/>
      <c r="G2" s="345" t="n"/>
      <c r="H2" s="345" t="n"/>
      <c r="I2" s="346" t="n"/>
    </row>
    <row r="3">
      <c r="A3" s="310" t="inlineStr">
        <is>
          <t>Name of Project :-</t>
        </is>
      </c>
      <c r="C3" s="277" t="inlineStr">
        <is>
          <t>Adani Plots</t>
        </is>
      </c>
      <c r="G3" s="278" t="inlineStr">
        <is>
          <t>Date of Start : N/A</t>
        </is>
      </c>
      <c r="I3" s="41" t="n"/>
    </row>
    <row r="4">
      <c r="A4" s="310" t="inlineStr">
        <is>
          <t>Location :-</t>
        </is>
      </c>
      <c r="C4" s="277" t="inlineStr">
        <is>
          <t>Gurgaon</t>
        </is>
      </c>
      <c r="G4" s="278" t="inlineStr">
        <is>
          <t>Date of Completion : N/A</t>
        </is>
      </c>
      <c r="I4" s="41" t="n"/>
    </row>
    <row r="5">
      <c r="A5" s="314" t="inlineStr">
        <is>
          <t>Name of Agency :-</t>
        </is>
      </c>
      <c r="C5" s="277" t="inlineStr">
        <is>
          <t>AMIT KUMAR SINGH</t>
        </is>
      </c>
      <c r="G5" s="278" t="inlineStr">
        <is>
          <t>Contract Value : N/A</t>
        </is>
      </c>
      <c r="I5" s="41" t="n"/>
    </row>
    <row r="6">
      <c r="A6" s="310" t="inlineStr">
        <is>
          <t>Bill Number &amp; Bill Date :-</t>
        </is>
      </c>
      <c r="C6" s="277" t="inlineStr">
        <is>
          <t>Monthly Bill (01-01-2023)</t>
        </is>
      </c>
      <c r="G6" s="317" t="inlineStr">
        <is>
          <t>Contact Value : 7503025872</t>
        </is>
      </c>
      <c r="I6" s="41" t="n"/>
    </row>
    <row r="7" customFormat="1" s="55">
      <c r="A7" s="310" t="inlineStr">
        <is>
          <t>Bill Period :-</t>
        </is>
      </c>
      <c r="C7" s="277" t="inlineStr">
        <is>
          <t>26-11-2022 TO 25-12-2022</t>
        </is>
      </c>
      <c r="G7" s="313" t="n"/>
      <c r="I7" s="41" t="n"/>
    </row>
    <row r="8" ht="15.6" customHeight="1">
      <c r="A8" s="310" t="inlineStr">
        <is>
          <t xml:space="preserve">Nature of Work :- </t>
        </is>
      </c>
      <c r="C8" s="277" t="inlineStr">
        <is>
          <t>ELECTRICAL WORK</t>
        </is>
      </c>
      <c r="G8" s="313" t="n"/>
      <c r="I8" s="41" t="n"/>
    </row>
    <row r="9" ht="15.6" customHeight="1">
      <c r="A9" s="310" t="inlineStr">
        <is>
          <t>PAN Number :-</t>
        </is>
      </c>
      <c r="C9" s="277" t="inlineStr">
        <is>
          <t>IWZPS5026P</t>
        </is>
      </c>
      <c r="G9" s="313" t="n"/>
      <c r="I9" s="41" t="n"/>
    </row>
    <row r="10" ht="15.6" customHeight="1" thickBot="1">
      <c r="A10" s="310" t="inlineStr">
        <is>
          <t>GST Number :-</t>
        </is>
      </c>
      <c r="C10" s="277" t="inlineStr">
        <is>
          <t>N/A</t>
        </is>
      </c>
      <c r="G10" s="313" t="n"/>
      <c r="I10" s="41" t="n"/>
    </row>
    <row r="11" ht="16.5" customHeight="1" thickBot="1">
      <c r="A11" s="368" t="inlineStr">
        <is>
          <t>Monthly Bill (26 NOV 2022 to 25 DEC 2022)</t>
        </is>
      </c>
      <c r="B11" s="345" t="n"/>
      <c r="C11" s="345" t="n"/>
      <c r="D11" s="345" t="n"/>
      <c r="E11" s="345" t="n"/>
      <c r="F11" s="345" t="n"/>
      <c r="G11" s="345" t="n"/>
      <c r="H11" s="345" t="n"/>
      <c r="I11" s="346" t="n"/>
    </row>
    <row r="12" ht="25.5" customHeight="1">
      <c r="A12" s="70" t="inlineStr">
        <is>
          <t>S.No.</t>
        </is>
      </c>
      <c r="B12" s="369" t="inlineStr">
        <is>
          <t>Description</t>
        </is>
      </c>
      <c r="E12" s="370" t="n"/>
      <c r="F12" s="56" t="inlineStr">
        <is>
          <t>Amount Upto Last Bill</t>
        </is>
      </c>
      <c r="G12" s="56" t="inlineStr">
        <is>
          <t>Amount Upto Date</t>
        </is>
      </c>
      <c r="H12" s="57" t="inlineStr">
        <is>
          <t>Amount for this Bill</t>
        </is>
      </c>
      <c r="I12" s="71" t="inlineStr">
        <is>
          <t>Remarks</t>
        </is>
      </c>
    </row>
    <row r="13">
      <c r="A13" s="72" t="inlineStr">
        <is>
          <t>A</t>
        </is>
      </c>
      <c r="B13" s="297" t="inlineStr">
        <is>
          <t>PAYMENT DETAIL</t>
        </is>
      </c>
      <c r="C13" s="371" t="n"/>
      <c r="D13" s="371" t="n"/>
      <c r="E13" s="372" t="n"/>
      <c r="F13" s="58" t="n"/>
      <c r="G13" s="58" t="n"/>
      <c r="H13" s="58" t="n"/>
      <c r="I13" s="73" t="n"/>
    </row>
    <row r="14">
      <c r="A14" s="74" t="n">
        <v>1</v>
      </c>
      <c r="B14" s="307" t="inlineStr">
        <is>
          <t>Value of work done</t>
        </is>
      </c>
      <c r="E14" s="370" t="n"/>
      <c r="F14" s="59" t="n"/>
      <c r="G14" s="59" t="n"/>
      <c r="H14" s="59" t="n"/>
      <c r="I14" s="75" t="n"/>
    </row>
    <row r="15">
      <c r="A15" s="76" t="n"/>
      <c r="B15" s="308" t="inlineStr">
        <is>
          <t>a</t>
        </is>
      </c>
      <c r="C15" s="282" t="inlineStr">
        <is>
          <t>Total of Work Done</t>
        </is>
      </c>
      <c r="E15" s="370" t="n"/>
      <c r="F15" s="60" t="n">
        <v>20055.75</v>
      </c>
      <c r="G15" s="60">
        <f>ABSTRACT!E11</f>
        <v/>
      </c>
      <c r="H15" s="60">
        <f>G15-F15</f>
        <v/>
      </c>
      <c r="I15" s="77" t="n"/>
    </row>
    <row r="16">
      <c r="A16" s="76" t="n"/>
      <c r="B16" s="308" t="inlineStr">
        <is>
          <t>b</t>
        </is>
      </c>
      <c r="C16" s="282" t="inlineStr">
        <is>
          <t>Total of Labour Supply</t>
        </is>
      </c>
      <c r="E16" s="370" t="n"/>
      <c r="F16" s="60" t="n">
        <v>0</v>
      </c>
      <c r="G16" s="60">
        <f>ABSTRACT!E17</f>
        <v/>
      </c>
      <c r="H16" s="60">
        <f>G16-F16</f>
        <v/>
      </c>
      <c r="I16" s="77" t="n"/>
    </row>
    <row r="17">
      <c r="A17" s="76" t="n"/>
      <c r="C17" s="309" t="n"/>
      <c r="E17" s="370" t="n"/>
      <c r="F17" s="52" t="n"/>
      <c r="G17" s="52" t="n"/>
      <c r="H17" s="52" t="n"/>
      <c r="I17" s="77" t="n"/>
    </row>
    <row r="18" customFormat="1" s="63">
      <c r="A18" s="78" t="n"/>
      <c r="B18" s="312" t="n"/>
      <c r="C18" s="291" t="inlineStr">
        <is>
          <t>Total (A0)</t>
        </is>
      </c>
      <c r="E18" s="370" t="n"/>
      <c r="F18" s="62" t="n">
        <v>20055.75</v>
      </c>
      <c r="G18" s="62">
        <f>SUM(G15:G17)</f>
        <v/>
      </c>
      <c r="H18" s="62">
        <f>SUM(H15:H17)</f>
        <v/>
      </c>
      <c r="I18" s="79" t="n"/>
    </row>
    <row r="19">
      <c r="A19" s="76" t="n"/>
      <c r="C19" s="309" t="n"/>
      <c r="E19" s="370" t="n"/>
      <c r="F19" s="52" t="n"/>
      <c r="G19" s="52" t="n"/>
      <c r="H19" s="52" t="n"/>
      <c r="I19" s="77" t="n"/>
    </row>
    <row r="20">
      <c r="A20" s="74" t="n">
        <v>2</v>
      </c>
      <c r="B20" s="307" t="inlineStr">
        <is>
          <t>Add Taxes</t>
        </is>
      </c>
      <c r="E20" s="370" t="n"/>
      <c r="F20" s="59" t="n"/>
      <c r="G20" s="59" t="n"/>
      <c r="H20" s="59" t="n"/>
      <c r="I20" s="75" t="n"/>
    </row>
    <row r="21">
      <c r="A21" s="76" t="n"/>
      <c r="B21" s="308" t="inlineStr">
        <is>
          <t>a</t>
        </is>
      </c>
      <c r="C21" s="282" t="inlineStr">
        <is>
          <t>CGST @9% on (A0)</t>
        </is>
      </c>
      <c r="E21" s="370" t="n"/>
      <c r="F21" s="60" t="n">
        <v>0</v>
      </c>
      <c r="G21" s="60" t="n">
        <v>0</v>
      </c>
      <c r="H21" s="60">
        <f>G21-F21</f>
        <v/>
      </c>
      <c r="I21" s="77" t="n"/>
    </row>
    <row r="22">
      <c r="A22" s="76" t="n"/>
      <c r="B22" s="308" t="inlineStr">
        <is>
          <t>b</t>
        </is>
      </c>
      <c r="C22" s="282" t="inlineStr">
        <is>
          <t>SGST @9% on (A0)</t>
        </is>
      </c>
      <c r="E22" s="370" t="n"/>
      <c r="F22" s="60" t="n">
        <v>0</v>
      </c>
      <c r="G22" s="60" t="n">
        <v>0</v>
      </c>
      <c r="H22" s="60">
        <f>G22-F22</f>
        <v/>
      </c>
      <c r="I22" s="77" t="n"/>
    </row>
    <row r="23">
      <c r="A23" s="76" t="n"/>
      <c r="B23" s="308" t="inlineStr">
        <is>
          <t>c</t>
        </is>
      </c>
      <c r="C23" s="282" t="inlineStr">
        <is>
          <t>IGST @18% on (A0)</t>
        </is>
      </c>
      <c r="E23" s="370" t="n"/>
      <c r="F23" s="60" t="n">
        <v>0</v>
      </c>
      <c r="G23" s="60" t="n">
        <v>0</v>
      </c>
      <c r="H23" s="60">
        <f>G23-F23</f>
        <v/>
      </c>
      <c r="I23" s="77" t="n"/>
    </row>
    <row r="24" customFormat="1" s="63">
      <c r="A24" s="78" t="n"/>
      <c r="B24" s="312" t="n"/>
      <c r="C24" s="291" t="inlineStr">
        <is>
          <t>Sub Total of Taxes (A1)</t>
        </is>
      </c>
      <c r="E24" s="370" t="n"/>
      <c r="F24" s="62" t="n">
        <v>0</v>
      </c>
      <c r="G24" s="62">
        <f>SUM(G21:G23)</f>
        <v/>
      </c>
      <c r="H24" s="62">
        <f>SUM(H21:H23)</f>
        <v/>
      </c>
      <c r="I24" s="79" t="n"/>
    </row>
    <row r="25">
      <c r="A25" s="80" t="n"/>
      <c r="B25" s="292" t="n"/>
      <c r="C25" s="293" t="n"/>
      <c r="D25" s="373" t="n"/>
      <c r="E25" s="374" t="n"/>
      <c r="F25" s="64" t="n"/>
      <c r="G25" s="64" t="n"/>
      <c r="H25" s="64" t="n"/>
      <c r="I25" s="81" t="n"/>
    </row>
    <row r="26">
      <c r="A26" s="82" t="n"/>
      <c r="B26" s="294" t="inlineStr">
        <is>
          <t>Total value of Work done &amp; Taxes (A) = (A0+A1)</t>
        </is>
      </c>
      <c r="C26" s="375" t="n"/>
      <c r="D26" s="375" t="n"/>
      <c r="E26" s="376" t="n"/>
      <c r="F26" s="65" t="n">
        <v>20055.75</v>
      </c>
      <c r="G26" s="65">
        <f>G24+G18</f>
        <v/>
      </c>
      <c r="H26" s="65">
        <f>H24+H18</f>
        <v/>
      </c>
      <c r="I26" s="83" t="n"/>
    </row>
    <row r="27">
      <c r="A27" s="84" t="inlineStr">
        <is>
          <t>B</t>
        </is>
      </c>
      <c r="B27" s="297" t="inlineStr">
        <is>
          <t>DEDUCTIONS</t>
        </is>
      </c>
      <c r="C27" s="371" t="n"/>
      <c r="D27" s="371" t="n"/>
      <c r="E27" s="372" t="n"/>
      <c r="F27" s="59" t="n"/>
      <c r="G27" s="59" t="n"/>
      <c r="H27" s="59" t="n"/>
      <c r="I27" s="75" t="n"/>
    </row>
    <row r="28">
      <c r="A28" s="76" t="n"/>
      <c r="B28" s="308" t="inlineStr">
        <is>
          <t>B-1</t>
        </is>
      </c>
      <c r="C28" s="282" t="inlineStr">
        <is>
          <t>Retention Money @ 10% on (A0)</t>
        </is>
      </c>
      <c r="E28" s="370" t="n"/>
      <c r="F28" s="66" t="n">
        <v>2005.575</v>
      </c>
      <c r="G28" s="66">
        <f>G15*10%</f>
        <v/>
      </c>
      <c r="H28" s="60">
        <f>G28-F28</f>
        <v/>
      </c>
      <c r="I28" s="77" t="n"/>
    </row>
    <row r="29">
      <c r="A29" s="76" t="n"/>
      <c r="B29" s="308" t="inlineStr">
        <is>
          <t>B-2</t>
        </is>
      </c>
      <c r="C29" s="282" t="inlineStr">
        <is>
          <t>TDS @ 1% on (A0)</t>
        </is>
      </c>
      <c r="E29" s="370" t="n"/>
      <c r="F29" s="66" t="n">
        <v>200.5575</v>
      </c>
      <c r="G29" s="66">
        <f>G18*1%</f>
        <v/>
      </c>
      <c r="H29" s="60">
        <f>G29-F29</f>
        <v/>
      </c>
      <c r="I29" s="77" t="n"/>
    </row>
    <row r="30">
      <c r="A30" s="76" t="n"/>
      <c r="B30" s="308" t="inlineStr">
        <is>
          <t>B-3</t>
        </is>
      </c>
      <c r="C30" s="282" t="inlineStr">
        <is>
          <t xml:space="preserve">Mobilization Amount </t>
        </is>
      </c>
      <c r="E30" s="370" t="n"/>
      <c r="F30" s="60" t="n">
        <v>0</v>
      </c>
      <c r="G30" s="60" t="n">
        <v>0</v>
      </c>
      <c r="H30" s="60">
        <f>G30-F30</f>
        <v/>
      </c>
      <c r="I30" s="77" t="n"/>
    </row>
    <row r="31">
      <c r="A31" s="78" t="n"/>
      <c r="B31" s="312" t="n"/>
      <c r="C31" s="291" t="inlineStr">
        <is>
          <t>Total (B)</t>
        </is>
      </c>
      <c r="E31" s="370" t="n"/>
      <c r="F31" s="62" t="n">
        <v>2206.1325</v>
      </c>
      <c r="G31" s="62">
        <f>SUM(G28:G30)</f>
        <v/>
      </c>
      <c r="H31" s="62">
        <f>SUM(H28:H30)</f>
        <v/>
      </c>
      <c r="I31" s="79" t="n"/>
    </row>
    <row r="32">
      <c r="A32" s="82" t="inlineStr">
        <is>
          <t>C</t>
        </is>
      </c>
      <c r="B32" s="294" t="inlineStr">
        <is>
          <t>Net Payable Amount (A-B)</t>
        </is>
      </c>
      <c r="C32" s="375" t="n"/>
      <c r="D32" s="375" t="n"/>
      <c r="E32" s="376" t="n"/>
      <c r="F32" s="65" t="n">
        <v>17849.6175</v>
      </c>
      <c r="G32" s="65">
        <f>G26-G31</f>
        <v/>
      </c>
      <c r="H32" s="65">
        <f>H26-H31</f>
        <v/>
      </c>
      <c r="I32" s="83" t="n"/>
    </row>
    <row r="33" ht="15.75" customHeight="1">
      <c r="A33" s="85" t="inlineStr">
        <is>
          <t>D</t>
        </is>
      </c>
      <c r="B33" s="299" t="inlineStr">
        <is>
          <t>DEDUCTIONS &amp; RECOVERIES</t>
        </is>
      </c>
      <c r="C33" s="371" t="n"/>
      <c r="D33" s="371" t="n"/>
      <c r="E33" s="372" t="n"/>
      <c r="F33" s="59" t="n"/>
      <c r="G33" s="59" t="n"/>
      <c r="H33" s="59" t="n"/>
      <c r="I33" s="75" t="n"/>
    </row>
    <row r="34">
      <c r="A34" s="76" t="n"/>
      <c r="B34" s="308" t="inlineStr">
        <is>
          <t>D-1</t>
        </is>
      </c>
      <c r="C34" s="282" t="inlineStr">
        <is>
          <t>Less Ad-hoc / Kharcha</t>
        </is>
      </c>
      <c r="E34" s="370" t="n"/>
      <c r="F34" s="60" t="n">
        <v>0</v>
      </c>
      <c r="G34" s="60">
        <f>ABSTRACT!J19</f>
        <v/>
      </c>
      <c r="H34" s="60">
        <f>G34-F34</f>
        <v/>
      </c>
      <c r="I34" s="77" t="n"/>
    </row>
    <row r="35">
      <c r="A35" s="76" t="n"/>
      <c r="B35" s="308" t="inlineStr">
        <is>
          <t>D-1</t>
        </is>
      </c>
      <c r="C35" s="282" t="inlineStr">
        <is>
          <t>Payment</t>
        </is>
      </c>
      <c r="E35" s="370" t="n"/>
      <c r="F35" s="60" t="n">
        <v>0</v>
      </c>
      <c r="G35" s="60" t="n">
        <v>0</v>
      </c>
      <c r="H35" s="60">
        <f>G35-F35</f>
        <v/>
      </c>
      <c r="I35" s="77" t="n"/>
    </row>
    <row r="36">
      <c r="A36" s="76" t="n"/>
      <c r="B36" s="308" t="inlineStr">
        <is>
          <t>D-2</t>
        </is>
      </c>
      <c r="C36" s="282" t="inlineStr">
        <is>
          <t>Less Debits for labour supply if any</t>
        </is>
      </c>
      <c r="E36" s="370" t="n"/>
      <c r="F36" s="60" t="n">
        <v>0</v>
      </c>
      <c r="G36" s="60">
        <f>DEBIT!F11</f>
        <v/>
      </c>
      <c r="H36" s="60">
        <f>G36-F36</f>
        <v/>
      </c>
      <c r="I36" s="77" t="n"/>
    </row>
    <row r="37">
      <c r="A37" s="76" t="n"/>
      <c r="B37" s="308" t="inlineStr">
        <is>
          <t>D-3</t>
        </is>
      </c>
      <c r="C37" s="282" t="inlineStr">
        <is>
          <t>Less for Material Supply</t>
        </is>
      </c>
      <c r="E37" s="370" t="n"/>
      <c r="F37" s="60" t="n">
        <v>0</v>
      </c>
      <c r="G37" s="60" t="n">
        <v>0</v>
      </c>
      <c r="H37" s="60">
        <f>G37-F37</f>
        <v/>
      </c>
      <c r="I37" s="77" t="n"/>
    </row>
    <row r="38">
      <c r="A38" s="76" t="n"/>
      <c r="B38" s="308" t="inlineStr">
        <is>
          <t>D-4</t>
        </is>
      </c>
      <c r="C38" s="282" t="inlineStr">
        <is>
          <t>Less for Electricity if any</t>
        </is>
      </c>
      <c r="E38" s="370" t="n"/>
      <c r="F38" s="60" t="n">
        <v>0</v>
      </c>
      <c r="G38" s="60" t="n">
        <v>0</v>
      </c>
      <c r="H38" s="60">
        <f>G38-F38</f>
        <v/>
      </c>
      <c r="I38" s="77" t="n"/>
    </row>
    <row r="39">
      <c r="A39" s="76" t="n"/>
      <c r="B39" s="308" t="inlineStr">
        <is>
          <t>D-5</t>
        </is>
      </c>
      <c r="C39" s="282" t="inlineStr">
        <is>
          <t>Hold for Housekeeping</t>
        </is>
      </c>
      <c r="E39" s="370" t="n"/>
      <c r="F39" s="67" t="n">
        <v>0</v>
      </c>
      <c r="G39" s="67" t="n">
        <v>0</v>
      </c>
      <c r="H39" s="67">
        <f>G39-F39</f>
        <v/>
      </c>
      <c r="I39" s="81" t="n"/>
    </row>
    <row r="40">
      <c r="A40" s="82" t="n"/>
      <c r="B40" s="283" t="inlineStr">
        <is>
          <t>Total Deductions &amp; Recoveries (D)</t>
        </is>
      </c>
      <c r="C40" s="375" t="n"/>
      <c r="D40" s="375" t="n"/>
      <c r="E40" s="376" t="n"/>
      <c r="F40" s="65" t="n">
        <v>0</v>
      </c>
      <c r="G40" s="65">
        <f>SUM(G34:G39)</f>
        <v/>
      </c>
      <c r="H40" s="65">
        <f>SUM(H34:H39)</f>
        <v/>
      </c>
      <c r="I40" s="83" t="n"/>
    </row>
    <row r="41" ht="21.75" customHeight="1" thickBot="1">
      <c r="A41" s="86" t="inlineStr">
        <is>
          <t>E</t>
        </is>
      </c>
      <c r="B41" s="284" t="inlineStr">
        <is>
          <t>Total Final Part payable Amount (Rounding Off) (C-D)</t>
        </is>
      </c>
      <c r="C41" s="375" t="n"/>
      <c r="D41" s="375" t="n"/>
      <c r="E41" s="376" t="n"/>
      <c r="F41" s="208" t="n">
        <v>17849.6175</v>
      </c>
      <c r="G41" s="208">
        <f>G32-G40</f>
        <v/>
      </c>
      <c r="H41" s="207">
        <f>H32-H40</f>
        <v/>
      </c>
      <c r="I41" s="105" t="n"/>
    </row>
    <row r="42" ht="16.5" customHeight="1" thickBot="1">
      <c r="A42" s="285" t="inlineStr">
        <is>
          <t>Amount In Words :- EIGHT THOUSAND ONE HUNDRED TWENTY FIVE ONLY.</t>
        </is>
      </c>
      <c r="B42" s="345" t="n"/>
      <c r="C42" s="345" t="n"/>
      <c r="D42" s="345" t="n"/>
      <c r="E42" s="345" t="n"/>
      <c r="F42" s="345" t="n"/>
      <c r="G42" s="345" t="n"/>
      <c r="H42" s="345" t="n"/>
      <c r="I42" s="377" t="n"/>
    </row>
    <row r="43">
      <c r="A43" s="378" t="inlineStr">
        <is>
          <t>Note:-</t>
        </is>
      </c>
      <c r="I43" s="41" t="n"/>
    </row>
    <row r="44">
      <c r="A44" s="379" t="inlineStr">
        <is>
          <t>This is full and final payment of above mentioned billing period.</t>
        </is>
      </c>
      <c r="I44" s="41" t="n"/>
    </row>
    <row r="45">
      <c r="A45" s="379" t="inlineStr">
        <is>
          <t>you are agreed that you will not consider and claim any other payment apart from this COP final payable amount.</t>
        </is>
      </c>
      <c r="I45" s="41" t="n"/>
    </row>
    <row r="46" ht="31.5" customHeight="1">
      <c r="A46" s="380" t="inlineStr">
        <is>
          <t>You are agreed that company will not liable to pay any money of your labour and all the your worker payment will be done by you and company is not liable for the same.</t>
        </is>
      </c>
      <c r="I46" s="41" t="n"/>
    </row>
    <row r="47" ht="33" customHeight="1">
      <c r="A47" s="380" t="inlineStr">
        <is>
          <t>You agree that all debits for material supply and labour deployed at your risk and cost are in your knowledge and are being deducted as per material details attached or as per Daily labour report.</t>
        </is>
      </c>
      <c r="I47" s="41" t="n"/>
    </row>
    <row r="48">
      <c r="A48" s="273" t="inlineStr">
        <is>
          <t>Name, Signature &amp; Date</t>
        </is>
      </c>
      <c r="B48" s="375" t="n"/>
      <c r="C48" s="376" t="n"/>
      <c r="D48" s="274" t="inlineStr">
        <is>
          <t>Name, Signature &amp; Date</t>
        </is>
      </c>
      <c r="E48" s="376" t="n"/>
      <c r="F48" s="275" t="inlineStr">
        <is>
          <t>Name, Signature &amp; Date</t>
        </is>
      </c>
      <c r="G48" s="376" t="n"/>
      <c r="H48" s="275" t="inlineStr">
        <is>
          <t>Name, Signature &amp; Date</t>
        </is>
      </c>
      <c r="I48" s="376" t="n"/>
    </row>
    <row r="49">
      <c r="A49" s="279" t="n"/>
      <c r="B49" s="371" t="n"/>
      <c r="C49" s="372" t="n"/>
      <c r="D49" s="280" t="n"/>
      <c r="E49" s="372" t="n"/>
      <c r="F49" s="280" t="n"/>
      <c r="G49" s="372" t="n"/>
      <c r="H49" s="280" t="n"/>
      <c r="I49" s="372" t="n"/>
    </row>
    <row r="50">
      <c r="A50" s="102" t="n"/>
      <c r="C50" s="370" t="n"/>
      <c r="D50" s="381" t="n"/>
      <c r="E50" s="370" t="n"/>
      <c r="F50" s="381" t="n"/>
      <c r="G50" s="370" t="n"/>
      <c r="H50" s="381" t="n"/>
      <c r="I50" s="370" t="n"/>
    </row>
    <row r="51">
      <c r="A51" s="102" t="n"/>
      <c r="C51" s="370" t="n"/>
      <c r="D51" s="381" t="n"/>
      <c r="E51" s="370" t="n"/>
      <c r="F51" s="381" t="n"/>
      <c r="G51" s="370" t="n"/>
      <c r="H51" s="381" t="n"/>
      <c r="I51" s="370" t="n"/>
    </row>
    <row r="52">
      <c r="A52" s="102" t="n"/>
      <c r="C52" s="370" t="n"/>
      <c r="D52" s="381" t="n"/>
      <c r="E52" s="370" t="n"/>
      <c r="F52" s="381" t="n"/>
      <c r="G52" s="370" t="n"/>
      <c r="H52" s="381" t="n"/>
      <c r="I52" s="370" t="n"/>
    </row>
    <row r="53">
      <c r="A53" s="102" t="n"/>
      <c r="C53" s="370" t="n"/>
      <c r="D53" s="381" t="n"/>
      <c r="E53" s="370" t="n"/>
      <c r="F53" s="381" t="n"/>
      <c r="G53" s="370" t="n"/>
      <c r="H53" s="381" t="n"/>
      <c r="I53" s="370" t="n"/>
    </row>
    <row r="54">
      <c r="A54" s="382" t="n"/>
      <c r="B54" s="373" t="n"/>
      <c r="C54" s="374" t="n"/>
      <c r="D54" s="383" t="n"/>
      <c r="E54" s="374" t="n"/>
      <c r="F54" s="383" t="n"/>
      <c r="G54" s="374" t="n"/>
      <c r="H54" s="383" t="n"/>
      <c r="I54" s="374" t="n"/>
    </row>
    <row r="55">
      <c r="A55" s="273" t="inlineStr">
        <is>
          <t>Contractor</t>
        </is>
      </c>
      <c r="B55" s="375" t="n"/>
      <c r="C55" s="376" t="n"/>
      <c r="D55" s="274" t="inlineStr">
        <is>
          <t>Billing HOD &amp; Manager Billing</t>
        </is>
      </c>
      <c r="E55" s="376" t="n"/>
      <c r="F55" s="275" t="inlineStr">
        <is>
          <t>Executive Director</t>
        </is>
      </c>
      <c r="G55" s="376" t="n"/>
      <c r="H55" s="275" t="inlineStr">
        <is>
          <t>MD</t>
        </is>
      </c>
      <c r="I55" s="376" t="n"/>
    </row>
    <row r="56">
      <c r="A56" s="273">
        <f>C5</f>
        <v/>
      </c>
      <c r="B56" s="375" t="n"/>
      <c r="C56" s="376" t="n"/>
      <c r="D56" s="274" t="inlineStr">
        <is>
          <t>Mr. Pradeep Singh &amp; Mr. Shashank</t>
        </is>
      </c>
      <c r="E56" s="376" t="n"/>
      <c r="F56" s="275" t="inlineStr">
        <is>
          <t xml:space="preserve">Mr. Inder Kamra </t>
        </is>
      </c>
      <c r="G56" s="376" t="n"/>
      <c r="H56" s="275" t="inlineStr">
        <is>
          <t>Mr. Nisarg Trehan / Mr. Archit Budhia</t>
        </is>
      </c>
      <c r="I56" s="376" t="n"/>
    </row>
    <row r="57">
      <c r="A57" s="87" t="n"/>
      <c r="I57" s="41" t="n"/>
    </row>
    <row r="58" ht="15.75" customHeight="1">
      <c r="A58" s="263" t="inlineStr">
        <is>
          <t>Beneficiary Name :</t>
        </is>
      </c>
      <c r="D58" s="278">
        <f>A56</f>
        <v/>
      </c>
      <c r="I58" s="41" t="n"/>
    </row>
    <row r="59" ht="15.75" customHeight="1">
      <c r="A59" s="263" t="inlineStr">
        <is>
          <t>Beneficiary Account Number :</t>
        </is>
      </c>
      <c r="D59" s="384" t="inlineStr">
        <is>
          <t>20419791497</t>
        </is>
      </c>
      <c r="I59" s="41" t="n"/>
    </row>
    <row r="60" ht="16.5" customHeight="1" thickBot="1">
      <c r="A60" s="268" t="inlineStr">
        <is>
          <t>IFSC CODE :</t>
        </is>
      </c>
      <c r="B60" s="362" t="n"/>
      <c r="C60" s="362" t="n"/>
      <c r="D60" s="271" t="inlineStr">
        <is>
          <t>SBIN0007046</t>
        </is>
      </c>
      <c r="E60" s="362" t="n"/>
      <c r="F60" s="362" t="n"/>
      <c r="G60" s="362" t="n"/>
      <c r="H60" s="362" t="n"/>
      <c r="I60" s="358" t="n"/>
    </row>
    <row r="62">
      <c r="A62" s="277" t="n"/>
    </row>
    <row r="63">
      <c r="A63" s="272" t="n"/>
    </row>
    <row r="64">
      <c r="A64" s="272" t="n"/>
    </row>
    <row r="65" ht="30.75" customHeight="1">
      <c r="A65" s="261" t="n"/>
    </row>
  </sheetData>
  <mergeCells count="88">
    <mergeCell ref="C31:E31"/>
    <mergeCell ref="H55:I55"/>
    <mergeCell ref="C21:E21"/>
    <mergeCell ref="A2:I2"/>
    <mergeCell ref="A7:B7"/>
    <mergeCell ref="A42:I42"/>
    <mergeCell ref="C23:E23"/>
    <mergeCell ref="C6:F6"/>
    <mergeCell ref="D48:E48"/>
    <mergeCell ref="B12:E12"/>
    <mergeCell ref="C18:E18"/>
    <mergeCell ref="F49:G54"/>
    <mergeCell ref="G9:I9"/>
    <mergeCell ref="D59:I59"/>
    <mergeCell ref="D56:E56"/>
    <mergeCell ref="C10:F10"/>
    <mergeCell ref="D60:I60"/>
    <mergeCell ref="F56:G56"/>
    <mergeCell ref="C34:E34"/>
    <mergeCell ref="B14:E14"/>
    <mergeCell ref="A11:I11"/>
    <mergeCell ref="B13:E13"/>
    <mergeCell ref="A9:B9"/>
    <mergeCell ref="C25:E25"/>
    <mergeCell ref="B40:E40"/>
    <mergeCell ref="G6:I6"/>
    <mergeCell ref="A46:I46"/>
    <mergeCell ref="C22:E22"/>
    <mergeCell ref="B33:E33"/>
    <mergeCell ref="A55:C55"/>
    <mergeCell ref="B32:E32"/>
    <mergeCell ref="H56:I56"/>
    <mergeCell ref="B26:E26"/>
    <mergeCell ref="B41:E41"/>
    <mergeCell ref="C3:F3"/>
    <mergeCell ref="C39:E39"/>
    <mergeCell ref="G4:I4"/>
    <mergeCell ref="D58:I58"/>
    <mergeCell ref="C5:F5"/>
    <mergeCell ref="C38:E38"/>
    <mergeCell ref="B27:E27"/>
    <mergeCell ref="A63:I63"/>
    <mergeCell ref="C4:F4"/>
    <mergeCell ref="A58:C58"/>
    <mergeCell ref="A8:B8"/>
    <mergeCell ref="C15:E15"/>
    <mergeCell ref="C24:E24"/>
    <mergeCell ref="A60:C60"/>
    <mergeCell ref="F48:G48"/>
    <mergeCell ref="H48:I48"/>
    <mergeCell ref="A10:B10"/>
    <mergeCell ref="A1:I1"/>
    <mergeCell ref="G8:I8"/>
    <mergeCell ref="A45:I45"/>
    <mergeCell ref="C35:E35"/>
    <mergeCell ref="C16:E16"/>
    <mergeCell ref="A65:I65"/>
    <mergeCell ref="G10:I10"/>
    <mergeCell ref="C8:F8"/>
    <mergeCell ref="G3:I3"/>
    <mergeCell ref="C36:E36"/>
    <mergeCell ref="G5:I5"/>
    <mergeCell ref="A3:B3"/>
    <mergeCell ref="A43:I43"/>
    <mergeCell ref="C28:E28"/>
    <mergeCell ref="A49:C54"/>
    <mergeCell ref="C37:E37"/>
    <mergeCell ref="A5:B5"/>
    <mergeCell ref="C30:E30"/>
    <mergeCell ref="A59:C59"/>
    <mergeCell ref="A4:B4"/>
    <mergeCell ref="D55:E55"/>
    <mergeCell ref="D49:E54"/>
    <mergeCell ref="G7:I7"/>
    <mergeCell ref="H49:I54"/>
    <mergeCell ref="C7:F7"/>
    <mergeCell ref="A56:C56"/>
    <mergeCell ref="B20:E20"/>
    <mergeCell ref="A6:B6"/>
    <mergeCell ref="F55:G55"/>
    <mergeCell ref="A47:I47"/>
    <mergeCell ref="C17:E17"/>
    <mergeCell ref="C19:E19"/>
    <mergeCell ref="A44:I44"/>
    <mergeCell ref="A48:C48"/>
    <mergeCell ref="A64:I64"/>
    <mergeCell ref="C9:F9"/>
    <mergeCell ref="C29:E29"/>
  </mergeCells>
  <conditionalFormatting sqref="H13:H14 H20 H27 H33">
    <cfRule type="cellIs" priority="4" operator="lessThan" dxfId="0">
      <formula>0</formula>
    </cfRule>
  </conditionalFormatting>
  <printOptions horizontalCentered="1" verticalCentered="1"/>
  <pageMargins left="0.7" right="0.7" top="0.75" bottom="0.75" header="0.3" footer="0.3"/>
  <pageSetup orientation="portrait" scale="72"/>
</worksheet>
</file>

<file path=xl/worksheets/sheet3.xml><?xml version="1.0" encoding="utf-8"?>
<worksheet xmlns="http://schemas.openxmlformats.org/spreadsheetml/2006/main">
  <sheetPr>
    <tabColor rgb="FFFFFF00"/>
    <outlinePr summaryBelow="1" summaryRight="1"/>
    <pageSetUpPr fitToPage="1"/>
  </sheetPr>
  <dimension ref="A1:L19"/>
  <sheetViews>
    <sheetView view="pageBreakPreview" zoomScaleSheetLayoutView="100" workbookViewId="0">
      <selection activeCell="E4" sqref="E4"/>
    </sheetView>
  </sheetViews>
  <sheetFormatPr baseColWidth="8" defaultRowHeight="15"/>
  <cols>
    <col width="6.140625" customWidth="1" min="1" max="1"/>
    <col width="11.7109375" customWidth="1" min="2" max="2"/>
    <col width="13.85546875" customWidth="1" min="3" max="3"/>
    <col width="11.7109375" bestFit="1" customWidth="1" min="4" max="5"/>
    <col width="8.85546875" bestFit="1" customWidth="1" min="6" max="6"/>
    <col width="14.28515625" customWidth="1" min="7" max="7"/>
    <col width="11.7109375" bestFit="1" customWidth="1" min="8" max="9"/>
    <col width="11.7109375" customWidth="1" min="10" max="10"/>
    <col width="11.7109375" bestFit="1" customWidth="1" min="11" max="11"/>
    <col width="7.85546875" customWidth="1" min="12" max="12"/>
  </cols>
  <sheetData>
    <row r="1" ht="15.75" customHeight="1">
      <c r="A1" s="367" t="inlineStr">
        <is>
          <t>ABSTRACT</t>
        </is>
      </c>
      <c r="B1" s="348" t="n"/>
      <c r="C1" s="348" t="n"/>
      <c r="D1" s="348" t="n"/>
      <c r="E1" s="348" t="n"/>
      <c r="F1" s="348" t="n"/>
      <c r="G1" s="348" t="n"/>
      <c r="H1" s="348" t="n"/>
      <c r="I1" s="348" t="n"/>
      <c r="J1" s="348" t="n"/>
      <c r="K1" s="348" t="n"/>
      <c r="L1" s="349" t="n"/>
    </row>
    <row r="2" ht="15.75" customHeight="1" thickBot="1">
      <c r="A2" s="361" t="n"/>
      <c r="B2" s="362" t="n"/>
      <c r="C2" s="362" t="n"/>
      <c r="D2" s="362" t="n"/>
      <c r="E2" s="362" t="n"/>
      <c r="F2" s="362" t="n"/>
      <c r="G2" s="362" t="n"/>
      <c r="H2" s="362" t="n"/>
      <c r="I2" s="362" t="n"/>
      <c r="J2" s="362" t="n"/>
      <c r="K2" s="362" t="n"/>
      <c r="L2" s="358" t="n"/>
    </row>
    <row r="3" ht="15.75" customHeight="1">
      <c r="A3" s="39" t="inlineStr">
        <is>
          <t>Name Of Agency:-</t>
        </is>
      </c>
      <c r="B3" s="88" t="n"/>
      <c r="C3" s="40" t="inlineStr">
        <is>
          <t>M/S. AMIT KUMAR SINGH</t>
        </is>
      </c>
      <c r="D3" s="40" t="n"/>
      <c r="E3" s="40" t="n"/>
      <c r="F3" s="40" t="n"/>
      <c r="G3" s="88" t="n"/>
      <c r="H3" s="88" t="n"/>
      <c r="L3" s="41" t="n"/>
    </row>
    <row r="4" ht="15.75" customHeight="1">
      <c r="A4" s="42" t="inlineStr">
        <is>
          <t>Bill Period</t>
        </is>
      </c>
      <c r="B4" s="88" t="n"/>
      <c r="C4" s="43" t="inlineStr">
        <is>
          <t>26-11-2022 TO 25-12-2022</t>
        </is>
      </c>
      <c r="D4" s="43" t="n"/>
      <c r="E4" s="43" t="n"/>
      <c r="F4" s="43" t="n"/>
      <c r="G4" s="88" t="n"/>
      <c r="H4" s="88" t="n"/>
      <c r="L4" s="41" t="n"/>
    </row>
    <row r="5" ht="16.5" customHeight="1" thickBot="1">
      <c r="A5" s="42" t="inlineStr">
        <is>
          <t xml:space="preserve">Nature of Work :- </t>
        </is>
      </c>
      <c r="B5" s="88" t="n"/>
      <c r="C5" s="43" t="inlineStr">
        <is>
          <t>ELECTRICAL WORK</t>
        </is>
      </c>
      <c r="D5" s="43" t="n"/>
      <c r="E5" s="43" t="n"/>
      <c r="F5" s="43" t="n"/>
      <c r="G5" s="88" t="n"/>
      <c r="H5" s="88" t="n"/>
      <c r="L5" s="41" t="n"/>
    </row>
    <row r="6" ht="16.5" customHeight="1" thickBot="1">
      <c r="A6" s="368" t="inlineStr">
        <is>
          <t>WORK DONE</t>
        </is>
      </c>
      <c r="B6" s="345" t="n"/>
      <c r="C6" s="345" t="n"/>
      <c r="D6" s="345" t="n"/>
      <c r="E6" s="345" t="n"/>
      <c r="F6" s="345" t="n"/>
      <c r="G6" s="345" t="n"/>
      <c r="H6" s="345" t="n"/>
      <c r="I6" s="345" t="n"/>
      <c r="J6" s="345" t="n"/>
      <c r="K6" s="345" t="n"/>
      <c r="L6" s="346" t="n"/>
    </row>
    <row r="7" ht="26.25" customHeight="1" thickBot="1">
      <c r="A7" s="94" t="inlineStr">
        <is>
          <t>S.No.</t>
        </is>
      </c>
      <c r="B7" s="95" t="inlineStr">
        <is>
          <t xml:space="preserve">Site Details </t>
        </is>
      </c>
      <c r="C7" s="96" t="inlineStr">
        <is>
          <t>Previous Bill Amount</t>
        </is>
      </c>
      <c r="D7" s="96" t="inlineStr">
        <is>
          <t>This Bill Amount</t>
        </is>
      </c>
      <c r="E7" s="96" t="inlineStr">
        <is>
          <t>Upto this Bill Amount</t>
        </is>
      </c>
      <c r="F7" s="106" t="inlineStr">
        <is>
          <t>TDS @ 1%</t>
        </is>
      </c>
      <c r="G7" s="97" t="inlineStr">
        <is>
          <t>Hold Retention Money @ 10%</t>
        </is>
      </c>
      <c r="H7" s="98" t="inlineStr">
        <is>
          <t xml:space="preserve">Payable </t>
        </is>
      </c>
      <c r="I7" s="99" t="inlineStr">
        <is>
          <t>Net Payable Previous</t>
        </is>
      </c>
      <c r="J7" s="99" t="inlineStr">
        <is>
          <t>KHARCHA</t>
        </is>
      </c>
      <c r="K7" s="100" t="inlineStr">
        <is>
          <t>Balance Payment</t>
        </is>
      </c>
      <c r="L7" s="101" t="inlineStr">
        <is>
          <t>Remarks</t>
        </is>
      </c>
    </row>
    <row r="8">
      <c r="A8" s="44" t="n">
        <v>1</v>
      </c>
      <c r="B8" s="45" t="inlineStr">
        <is>
          <t>J-41</t>
        </is>
      </c>
      <c r="C8" s="46" t="n">
        <v>6329.4</v>
      </c>
      <c r="D8" s="47">
        <f>E8-C8</f>
        <v/>
      </c>
      <c r="E8" s="46">
        <f>'J-41'!G10</f>
        <v/>
      </c>
      <c r="F8" s="108">
        <f>E8*1%</f>
        <v/>
      </c>
      <c r="G8" s="53">
        <f>+E8*10%</f>
        <v/>
      </c>
      <c r="H8" s="54">
        <f>E8-G8-F8</f>
        <v/>
      </c>
      <c r="I8" s="53" t="n">
        <v>5633.165999999999</v>
      </c>
      <c r="J8" s="53" t="n">
        <v>11286</v>
      </c>
      <c r="K8" s="89">
        <f>H8-I8-J8</f>
        <v/>
      </c>
      <c r="L8" s="48" t="n"/>
    </row>
    <row r="9">
      <c r="A9" s="44" t="n">
        <v>2</v>
      </c>
      <c r="B9" s="45" t="inlineStr">
        <is>
          <t>J-42</t>
        </is>
      </c>
      <c r="C9" s="46" t="n">
        <v>13726.35</v>
      </c>
      <c r="D9" s="47">
        <f>E9-C9</f>
        <v/>
      </c>
      <c r="E9" s="46">
        <f>'J-42'!G10</f>
        <v/>
      </c>
      <c r="F9" s="108">
        <f>E9*1%</f>
        <v/>
      </c>
      <c r="G9" s="53">
        <f>+E9*10%</f>
        <v/>
      </c>
      <c r="H9" s="54">
        <f>E9-G9-F9</f>
        <v/>
      </c>
      <c r="I9" s="53" t="n">
        <v>12216.4515</v>
      </c>
      <c r="J9" s="53" t="n"/>
      <c r="K9" s="89">
        <f>H9-I9-J9</f>
        <v/>
      </c>
      <c r="L9" s="48" t="n"/>
    </row>
    <row r="10" ht="15.75" customHeight="1" thickBot="1">
      <c r="A10" s="44" t="n"/>
      <c r="B10" s="45" t="n"/>
      <c r="C10" s="46" t="n"/>
      <c r="D10" s="47" t="n"/>
      <c r="E10" s="46" t="n"/>
      <c r="F10" s="108" t="n"/>
      <c r="G10" s="53" t="n"/>
      <c r="H10" s="54" t="n"/>
      <c r="I10" s="53" t="n"/>
      <c r="J10" s="53" t="n"/>
      <c r="K10" s="89" t="n"/>
      <c r="L10" s="48" t="n"/>
    </row>
    <row r="11" ht="15.75" customHeight="1" thickBot="1">
      <c r="A11" s="209" t="n"/>
      <c r="B11" s="210" t="inlineStr">
        <is>
          <t>Total</t>
        </is>
      </c>
      <c r="C11" s="211">
        <f>SUM(C8:C10)</f>
        <v/>
      </c>
      <c r="D11" s="212">
        <f>SUM(D8:D10)</f>
        <v/>
      </c>
      <c r="E11" s="211">
        <f>SUM(E8:E10)</f>
        <v/>
      </c>
      <c r="F11" s="213">
        <f>SUM(F8:F10)</f>
        <v/>
      </c>
      <c r="G11" s="211">
        <f>SUM(G8:G10)</f>
        <v/>
      </c>
      <c r="H11" s="214">
        <f>SUM(H8:H10)</f>
        <v/>
      </c>
      <c r="I11" s="211">
        <f>SUM(I8:I10)</f>
        <v/>
      </c>
      <c r="J11" s="211">
        <f>SUM(J8:J10)</f>
        <v/>
      </c>
      <c r="K11" s="215">
        <f>SUM(K8:K10)</f>
        <v/>
      </c>
      <c r="L11" s="216" t="n"/>
    </row>
    <row r="12" ht="15.75" customHeight="1" thickBot="1">
      <c r="A12" s="102" t="n"/>
      <c r="L12" s="41" t="n"/>
    </row>
    <row r="13" ht="16.5" customHeight="1" thickBot="1">
      <c r="A13" s="368" t="inlineStr">
        <is>
          <t>LABOUR SUPPLY</t>
        </is>
      </c>
      <c r="B13" s="345" t="n"/>
      <c r="C13" s="345" t="n"/>
      <c r="D13" s="345" t="n"/>
      <c r="E13" s="345" t="n"/>
      <c r="F13" s="345" t="n"/>
      <c r="G13" s="345" t="n"/>
      <c r="H13" s="345" t="n"/>
      <c r="I13" s="345" t="n"/>
      <c r="J13" s="345" t="n"/>
      <c r="K13" s="345" t="n"/>
      <c r="L13" s="346" t="n"/>
    </row>
    <row r="14" ht="26.25" customHeight="1" thickBot="1">
      <c r="A14" s="94" t="inlineStr">
        <is>
          <t>S.No.</t>
        </is>
      </c>
      <c r="B14" s="95" t="inlineStr">
        <is>
          <t xml:space="preserve">Site Details </t>
        </is>
      </c>
      <c r="C14" s="96" t="inlineStr">
        <is>
          <t>Previous Bill Amount</t>
        </is>
      </c>
      <c r="D14" s="96" t="inlineStr">
        <is>
          <t>This Bill Amount</t>
        </is>
      </c>
      <c r="E14" s="96" t="inlineStr">
        <is>
          <t>Upto this Bill Amount</t>
        </is>
      </c>
      <c r="F14" s="106" t="inlineStr">
        <is>
          <t>TDS @ 1%</t>
        </is>
      </c>
      <c r="G14" s="97" t="inlineStr">
        <is>
          <t>Hold Retention Money @ 10%</t>
        </is>
      </c>
      <c r="H14" s="98" t="inlineStr">
        <is>
          <t xml:space="preserve">Payable </t>
        </is>
      </c>
      <c r="I14" s="99" t="inlineStr">
        <is>
          <t>Net Payable Previous</t>
        </is>
      </c>
      <c r="J14" s="99" t="inlineStr">
        <is>
          <t>KHARCHA</t>
        </is>
      </c>
      <c r="K14" s="100" t="inlineStr">
        <is>
          <t>Balance Payment</t>
        </is>
      </c>
      <c r="L14" s="101" t="inlineStr">
        <is>
          <t>Remarks</t>
        </is>
      </c>
    </row>
    <row r="15">
      <c r="A15" s="90" t="n">
        <v>1</v>
      </c>
      <c r="B15" s="91" t="inlineStr">
        <is>
          <t>J-41</t>
        </is>
      </c>
      <c r="C15" s="46" t="n"/>
      <c r="D15" s="47">
        <f>E15-C15</f>
        <v/>
      </c>
      <c r="E15" s="46">
        <f>'J-41'!G19</f>
        <v/>
      </c>
      <c r="F15" s="107">
        <f>E15*1%</f>
        <v/>
      </c>
      <c r="G15" s="46" t="n"/>
      <c r="H15" s="92">
        <f>E15-G15-F15</f>
        <v/>
      </c>
      <c r="I15" s="46" t="n"/>
      <c r="J15" s="46" t="n"/>
      <c r="K15" s="93">
        <f>H15-I15-J15</f>
        <v/>
      </c>
      <c r="L15" s="48" t="inlineStr">
        <is>
          <t>SUPPLY</t>
        </is>
      </c>
    </row>
    <row r="16" ht="15.75" customHeight="1" thickBot="1">
      <c r="A16" s="44" t="n"/>
      <c r="B16" s="45" t="n"/>
      <c r="C16" s="46" t="n"/>
      <c r="D16" s="47">
        <f>E16-C16</f>
        <v/>
      </c>
      <c r="E16" s="46" t="n"/>
      <c r="F16" s="108">
        <f>E16*1%</f>
        <v/>
      </c>
      <c r="G16" s="53" t="n"/>
      <c r="H16" s="54">
        <f>E16-G16-F16</f>
        <v/>
      </c>
      <c r="I16" s="53" t="n"/>
      <c r="J16" s="53" t="n"/>
      <c r="K16" s="89">
        <f>H16-I16-J16</f>
        <v/>
      </c>
      <c r="L16" s="48" t="n"/>
    </row>
    <row r="17" ht="15.75" customHeight="1" thickBot="1">
      <c r="A17" s="217" t="n"/>
      <c r="B17" s="218" t="inlineStr">
        <is>
          <t>Total</t>
        </is>
      </c>
      <c r="C17" s="212">
        <f>SUM(C15:C16)</f>
        <v/>
      </c>
      <c r="D17" s="212">
        <f>SUM(D15:D16)</f>
        <v/>
      </c>
      <c r="E17" s="212">
        <f>SUM(E15:E16)</f>
        <v/>
      </c>
      <c r="F17" s="219">
        <f>SUM(F15:F16)</f>
        <v/>
      </c>
      <c r="G17" s="212">
        <f>SUM(G15:G16)</f>
        <v/>
      </c>
      <c r="H17" s="214">
        <f>SUM(H15:H16)</f>
        <v/>
      </c>
      <c r="I17" s="211">
        <f>SUM(I15:I16)</f>
        <v/>
      </c>
      <c r="J17" s="211">
        <f>SUM(J15:J16)</f>
        <v/>
      </c>
      <c r="K17" s="215">
        <f>SUM(K15:K16)</f>
        <v/>
      </c>
      <c r="L17" s="216" t="n"/>
    </row>
    <row r="18" ht="15.75" customHeight="1" thickBot="1">
      <c r="A18" s="102" t="n"/>
      <c r="L18" s="41" t="n"/>
    </row>
    <row r="19" ht="19.5" customHeight="1" thickBot="1">
      <c r="A19" s="324" t="inlineStr">
        <is>
          <t>Total A+B</t>
        </is>
      </c>
      <c r="B19" s="377" t="n"/>
      <c r="C19" s="103">
        <f>C17+C11</f>
        <v/>
      </c>
      <c r="D19" s="103">
        <f>D17+D11</f>
        <v/>
      </c>
      <c r="E19" s="103">
        <f>E17+E11</f>
        <v/>
      </c>
      <c r="F19" s="109">
        <f>F17+F11</f>
        <v/>
      </c>
      <c r="G19" s="103">
        <f>G17+G11</f>
        <v/>
      </c>
      <c r="H19" s="103">
        <f>H17+H11</f>
        <v/>
      </c>
      <c r="I19" s="103">
        <f>I17+I11</f>
        <v/>
      </c>
      <c r="J19" s="103">
        <f>J17+J11</f>
        <v/>
      </c>
      <c r="K19" s="103">
        <f>K17+K11</f>
        <v/>
      </c>
      <c r="L19" s="104" t="n"/>
    </row>
  </sheetData>
  <mergeCells count="4">
    <mergeCell ref="A13:L13"/>
    <mergeCell ref="A19:B19"/>
    <mergeCell ref="A6:L6"/>
    <mergeCell ref="A1:L2"/>
  </mergeCells>
  <conditionalFormatting sqref="D8:E10 D15:E16 E5:E6 E13 K8:K10 K15:K16">
    <cfRule type="cellIs" priority="4" operator="lessThan" dxfId="0">
      <formula>0</formula>
    </cfRule>
  </conditionalFormatting>
  <printOptions horizontalCentered="1"/>
  <pageMargins left="0.7" right="0.7" top="0.75" bottom="0.75" header="0.3" footer="0.3"/>
  <pageSetup orientation="landscape" scale="94"/>
</worksheet>
</file>

<file path=xl/worksheets/sheet4.xml><?xml version="1.0" encoding="utf-8"?>
<worksheet xmlns="http://schemas.openxmlformats.org/spreadsheetml/2006/main">
  <sheetPr>
    <tabColor rgb="FFFF0000"/>
    <outlinePr summaryBelow="1" summaryRight="1"/>
    <pageSetUpPr/>
  </sheetPr>
  <dimension ref="A1:G12"/>
  <sheetViews>
    <sheetView view="pageBreakPreview" zoomScale="110" zoomScaleSheetLayoutView="110" workbookViewId="0">
      <selection activeCell="D6" sqref="D6"/>
    </sheetView>
  </sheetViews>
  <sheetFormatPr baseColWidth="8" defaultRowHeight="15"/>
  <cols>
    <col width="6.5703125" bestFit="1" customWidth="1" style="6" min="1" max="1"/>
    <col width="12.5703125" customWidth="1" style="6" min="2" max="2"/>
    <col width="14.5703125" bestFit="1" customWidth="1" style="308" min="3" max="3"/>
    <col width="11.7109375" bestFit="1" customWidth="1" style="6" min="4" max="6"/>
    <col width="11.5703125" bestFit="1" customWidth="1" min="7" max="7"/>
    <col width="10.28515625" bestFit="1" customWidth="1" min="8" max="8"/>
  </cols>
  <sheetData>
    <row r="1" ht="18.75" customHeight="1">
      <c r="A1" s="385" t="inlineStr">
        <is>
          <t>SUMIT SINGH ELECTRICAL</t>
        </is>
      </c>
      <c r="B1" s="375" t="n"/>
      <c r="C1" s="375" t="n"/>
      <c r="D1" s="375" t="n"/>
      <c r="E1" s="375" t="n"/>
      <c r="F1" s="376" t="n"/>
    </row>
    <row r="2" ht="15.75" customHeight="1">
      <c r="A2" s="386" t="inlineStr">
        <is>
          <t>DEBIT DETAILS</t>
        </is>
      </c>
      <c r="B2" s="375" t="n"/>
      <c r="C2" s="375" t="n"/>
      <c r="D2" s="375" t="n"/>
      <c r="E2" s="375" t="n"/>
      <c r="F2" s="376" t="n"/>
    </row>
    <row r="3" ht="15.75" customHeight="1">
      <c r="A3" s="15" t="inlineStr">
        <is>
          <t>S.NO.</t>
        </is>
      </c>
      <c r="B3" s="15" t="inlineStr">
        <is>
          <t>DATE</t>
        </is>
      </c>
      <c r="C3" s="16" t="inlineStr">
        <is>
          <t>DESCRIPTION</t>
        </is>
      </c>
      <c r="D3" s="15" t="n"/>
      <c r="E3" s="15" t="n"/>
      <c r="F3" s="15" t="inlineStr">
        <is>
          <t>AMOUNT</t>
        </is>
      </c>
    </row>
    <row r="4" ht="15.6" customHeight="1">
      <c r="A4" s="3" t="n"/>
      <c r="B4" s="3" t="n"/>
      <c r="C4" s="2" t="n"/>
      <c r="D4" s="3" t="n"/>
      <c r="E4" s="3" t="n"/>
      <c r="F4" s="3" t="n"/>
    </row>
    <row r="5" ht="15.6" customHeight="1">
      <c r="A5" s="3" t="n">
        <v>1</v>
      </c>
      <c r="B5" s="110" t="n">
        <v>44783</v>
      </c>
      <c r="C5" s="17" t="n"/>
      <c r="D5" s="3" t="n"/>
      <c r="E5" s="24" t="n"/>
      <c r="F5" s="24" t="n"/>
      <c r="G5" s="21" t="n"/>
    </row>
    <row r="6" ht="15.6" customHeight="1">
      <c r="A6" s="3" t="n">
        <v>2</v>
      </c>
      <c r="B6" s="110" t="n">
        <v>44814</v>
      </c>
      <c r="C6" s="17" t="n"/>
      <c r="D6" s="3" t="n"/>
      <c r="E6" s="24" t="n"/>
      <c r="F6" s="24" t="n"/>
      <c r="G6" s="21" t="n"/>
    </row>
    <row r="7" ht="15.6" customHeight="1">
      <c r="A7" s="3" t="n">
        <v>3</v>
      </c>
      <c r="B7" s="110" t="n">
        <v>44844</v>
      </c>
      <c r="C7" s="18" t="n"/>
      <c r="D7" s="3" t="n"/>
      <c r="E7" s="24" t="n"/>
      <c r="F7" s="24" t="n"/>
      <c r="G7" s="21" t="n"/>
    </row>
    <row r="8" ht="15.6" customHeight="1">
      <c r="A8" s="3" t="n">
        <v>4</v>
      </c>
      <c r="B8" s="110" t="n"/>
      <c r="C8" s="18" t="n"/>
      <c r="D8" s="3" t="n"/>
      <c r="E8" s="24" t="n"/>
      <c r="F8" s="24" t="n"/>
      <c r="G8" s="21" t="n"/>
    </row>
    <row r="9" ht="15.6" customHeight="1">
      <c r="A9" s="3" t="n">
        <v>5</v>
      </c>
      <c r="B9" s="110" t="n"/>
      <c r="C9" s="18" t="n"/>
      <c r="D9" s="3" t="n"/>
      <c r="E9" s="24" t="n"/>
      <c r="F9" s="24">
        <f>D9-E9</f>
        <v/>
      </c>
      <c r="G9" s="21" t="n"/>
    </row>
    <row r="10" customFormat="1" s="5">
      <c r="A10" s="12" t="n">
        <v>6</v>
      </c>
      <c r="B10" s="111" t="n"/>
      <c r="C10" s="38" t="n"/>
      <c r="D10" s="12" t="n"/>
      <c r="E10" s="25" t="n"/>
      <c r="F10" s="24">
        <f>D10-E10</f>
        <v/>
      </c>
      <c r="G10" s="22" t="n"/>
    </row>
    <row r="11" customFormat="1" s="5">
      <c r="A11" s="11" t="inlineStr">
        <is>
          <t>A</t>
        </is>
      </c>
      <c r="B11" s="11" t="n"/>
      <c r="C11" s="19" t="inlineStr">
        <is>
          <t>ALL TOTAL</t>
        </is>
      </c>
      <c r="D11" s="20">
        <f>SUM(D5:D10)</f>
        <v/>
      </c>
      <c r="E11" s="20">
        <f>SUM(E5:E10)</f>
        <v/>
      </c>
      <c r="F11" s="20">
        <f>SUM(F5:F10)</f>
        <v/>
      </c>
      <c r="G11" s="23">
        <f>SUM(G5:G10)</f>
        <v/>
      </c>
    </row>
    <row r="12" customFormat="1" s="5">
      <c r="A12" s="12" t="n"/>
      <c r="B12" s="12" t="n"/>
      <c r="C12" s="4" t="n"/>
      <c r="D12" s="12" t="n"/>
      <c r="E12" s="12" t="n"/>
      <c r="F12" s="12" t="n"/>
    </row>
  </sheetData>
  <mergeCells count="2">
    <mergeCell ref="A2:F2"/>
    <mergeCell ref="A1:F1"/>
  </mergeCells>
  <conditionalFormatting sqref="F4:F10">
    <cfRule type="cellIs" priority="1" operator="lessThan" dxfId="0">
      <formula>0</formula>
    </cfRule>
  </conditionalFormatting>
  <printOptions horizontalCentered="1"/>
  <pageMargins left="0.196850393700787" right="0.196850393700787" top="0.748031496062992" bottom="0.748031496062992" header="0.31496062992126" footer="0.31496062992126"/>
  <pageSetup orientation="portrait" scale="95"/>
</worksheet>
</file>

<file path=xl/worksheets/sheet5.xml><?xml version="1.0" encoding="utf-8"?>
<worksheet xmlns="http://schemas.openxmlformats.org/spreadsheetml/2006/main">
  <sheetPr>
    <outlinePr summaryBelow="1" summaryRight="1"/>
    <pageSetUpPr/>
  </sheetPr>
  <dimension ref="A1:H19"/>
  <sheetViews>
    <sheetView view="pageBreakPreview" zoomScaleSheetLayoutView="100" workbookViewId="0">
      <selection activeCell="H8" sqref="H8"/>
    </sheetView>
  </sheetViews>
  <sheetFormatPr baseColWidth="8" defaultRowHeight="15"/>
  <cols>
    <col width="6.5703125" bestFit="1" customWidth="1" style="6" min="1" max="1"/>
    <col width="28.28515625" customWidth="1" style="308" min="2" max="2"/>
    <col width="7.28515625" customWidth="1" style="308" min="3" max="3"/>
    <col width="5.7109375" customWidth="1" style="308" min="4" max="4"/>
    <col width="9.28515625" bestFit="1" customWidth="1" style="308" min="5" max="5"/>
    <col width="8.5703125" bestFit="1" customWidth="1" style="6" min="6" max="6"/>
    <col width="11" bestFit="1" customWidth="1" style="6" min="7" max="7"/>
    <col width="25.7109375" customWidth="1" style="6" min="8" max="8"/>
    <col width="10.28515625" bestFit="1" customWidth="1" min="10" max="10"/>
  </cols>
  <sheetData>
    <row r="1" ht="18.75" customHeight="1">
      <c r="A1" s="338" t="inlineStr">
        <is>
          <t>PLOT NO. J-41, ADANI</t>
        </is>
      </c>
      <c r="B1" s="373" t="n"/>
      <c r="C1" s="373" t="n"/>
      <c r="D1" s="373" t="n"/>
      <c r="E1" s="373" t="n"/>
      <c r="F1" s="373" t="n"/>
      <c r="G1" s="373" t="n"/>
      <c r="H1" s="373" t="n"/>
    </row>
    <row r="2" ht="15.75" customHeight="1">
      <c r="A2" s="386" t="inlineStr">
        <is>
          <t>AMIT KUMAR SINGH CONTRACTOR</t>
        </is>
      </c>
      <c r="B2" s="375" t="n"/>
      <c r="C2" s="375" t="n"/>
      <c r="D2" s="375" t="n"/>
      <c r="E2" s="375" t="n"/>
      <c r="F2" s="375" t="n"/>
      <c r="G2" s="375" t="n"/>
      <c r="H2" s="376" t="n"/>
    </row>
    <row r="3" ht="15.6" customHeight="1">
      <c r="A3" s="15" t="inlineStr">
        <is>
          <t>S.NO.</t>
        </is>
      </c>
      <c r="B3" s="16" t="inlineStr">
        <is>
          <t>DESCRIPTION</t>
        </is>
      </c>
      <c r="C3" s="16" t="inlineStr">
        <is>
          <t>UNIT</t>
        </is>
      </c>
      <c r="D3" s="16" t="inlineStr">
        <is>
          <t>QTY.</t>
        </is>
      </c>
      <c r="E3" s="36" t="inlineStr">
        <is>
          <t>AREA</t>
        </is>
      </c>
      <c r="F3" s="15" t="inlineStr">
        <is>
          <t>RATE</t>
        </is>
      </c>
      <c r="G3" s="15" t="inlineStr">
        <is>
          <t>AMOUNT</t>
        </is>
      </c>
      <c r="H3" s="37" t="inlineStr">
        <is>
          <t>STATUS</t>
        </is>
      </c>
    </row>
    <row r="4" customFormat="1" s="5">
      <c r="A4" s="12" t="n">
        <v>1</v>
      </c>
      <c r="B4" s="4" t="inlineStr">
        <is>
          <t>STILT FLOOR</t>
        </is>
      </c>
      <c r="C4" s="7" t="inlineStr">
        <is>
          <t>SQFT.</t>
        </is>
      </c>
      <c r="D4" s="7" t="n">
        <v>0.15</v>
      </c>
      <c r="E4" s="12" t="n">
        <v>3836</v>
      </c>
      <c r="F4" s="12" t="n">
        <v>11</v>
      </c>
      <c r="G4" s="25">
        <f>F4*E4*D4</f>
        <v/>
      </c>
      <c r="H4" s="13" t="inlineStr">
        <is>
          <t>SLAB COND.(15%)</t>
        </is>
      </c>
    </row>
    <row r="5" customFormat="1" s="5">
      <c r="A5" s="12">
        <f>A4+1</f>
        <v/>
      </c>
      <c r="B5" s="4" t="inlineStr">
        <is>
          <t>FIRST FLOOR</t>
        </is>
      </c>
      <c r="C5" s="7" t="inlineStr">
        <is>
          <t>SQFT.</t>
        </is>
      </c>
      <c r="D5" s="7" t="n">
        <v>0.15</v>
      </c>
      <c r="E5" s="12" t="n">
        <v>3836</v>
      </c>
      <c r="F5" s="12" t="n">
        <v>22</v>
      </c>
      <c r="G5" s="25">
        <f>F5*E5*D5</f>
        <v/>
      </c>
      <c r="H5" s="13" t="inlineStr">
        <is>
          <t>SLAB COND.(15%)</t>
        </is>
      </c>
    </row>
    <row r="6" customFormat="1" s="5">
      <c r="A6" s="12">
        <f>A5+1</f>
        <v/>
      </c>
      <c r="B6" s="4" t="inlineStr">
        <is>
          <t>SECOND FLOOR</t>
        </is>
      </c>
      <c r="C6" s="7" t="inlineStr">
        <is>
          <t>SQFT.</t>
        </is>
      </c>
      <c r="D6" s="7" t="n"/>
      <c r="E6" s="12" t="n">
        <v>3836</v>
      </c>
      <c r="F6" s="12" t="n">
        <v>22</v>
      </c>
      <c r="G6" s="25">
        <f>F6*E6*D6</f>
        <v/>
      </c>
      <c r="H6" s="13" t="n"/>
    </row>
    <row r="7" customFormat="1" s="5">
      <c r="A7" s="12">
        <f>A6+1</f>
        <v/>
      </c>
      <c r="B7" s="4" t="inlineStr">
        <is>
          <t>THIRD FLOOR</t>
        </is>
      </c>
      <c r="C7" s="7" t="inlineStr">
        <is>
          <t>SQFT.</t>
        </is>
      </c>
      <c r="D7" s="7" t="n"/>
      <c r="E7" s="12" t="n">
        <v>3836</v>
      </c>
      <c r="F7" s="12" t="n">
        <v>22</v>
      </c>
      <c r="G7" s="25">
        <f>F7*E7*D7</f>
        <v/>
      </c>
      <c r="H7" s="13" t="n"/>
    </row>
    <row r="8" customFormat="1" s="5">
      <c r="A8" s="12">
        <f>A7+1</f>
        <v/>
      </c>
      <c r="B8" s="4" t="inlineStr">
        <is>
          <t>FOURTH FLOOR</t>
        </is>
      </c>
      <c r="C8" s="7" t="inlineStr">
        <is>
          <t>SQFT.</t>
        </is>
      </c>
      <c r="D8" s="7" t="n"/>
      <c r="E8" s="12" t="n">
        <v>3836</v>
      </c>
      <c r="F8" s="12" t="n">
        <v>22</v>
      </c>
      <c r="G8" s="25">
        <f>F8*E8*D8</f>
        <v/>
      </c>
      <c r="H8" s="13" t="n"/>
    </row>
    <row r="9" customFormat="1" s="5">
      <c r="A9" s="12">
        <f>A8+1</f>
        <v/>
      </c>
      <c r="B9" s="4" t="inlineStr">
        <is>
          <t>TERRACE FLOOR</t>
        </is>
      </c>
      <c r="C9" s="7" t="inlineStr">
        <is>
          <t>SQFT.</t>
        </is>
      </c>
      <c r="D9" s="7" t="n"/>
      <c r="E9" s="12" t="n">
        <v>3836</v>
      </c>
      <c r="F9" s="12" t="n">
        <v>11</v>
      </c>
      <c r="G9" s="25">
        <f>F9*E9*D9</f>
        <v/>
      </c>
      <c r="H9" s="13" t="n"/>
    </row>
    <row r="10" customFormat="1" s="5">
      <c r="A10" s="10" t="n"/>
      <c r="B10" s="9" t="inlineStr">
        <is>
          <t>SUB TOTAL</t>
        </is>
      </c>
      <c r="C10" s="8" t="n"/>
      <c r="D10" s="8" t="n"/>
      <c r="E10" s="8" t="n"/>
      <c r="F10" s="10" t="n"/>
      <c r="G10" s="49">
        <f>SUM(G4:G9)</f>
        <v/>
      </c>
      <c r="H10" s="14" t="n"/>
    </row>
    <row r="11" customFormat="1" s="5">
      <c r="A11" s="33" t="n"/>
      <c r="B11" s="29" t="inlineStr">
        <is>
          <t>SUPPLY</t>
        </is>
      </c>
      <c r="C11" s="34" t="n"/>
      <c r="D11" s="34" t="n"/>
      <c r="E11" s="33" t="n"/>
      <c r="F11" s="33" t="n"/>
      <c r="G11" s="50" t="n"/>
      <c r="H11" s="35" t="n"/>
    </row>
    <row r="12" customFormat="1" s="5">
      <c r="A12" s="12" t="n"/>
      <c r="B12" s="4" t="inlineStr">
        <is>
          <t>MASON</t>
        </is>
      </c>
      <c r="C12" s="7" t="inlineStr">
        <is>
          <t>NOS.</t>
        </is>
      </c>
      <c r="D12" s="7" t="n"/>
      <c r="E12" s="12" t="n"/>
      <c r="F12" s="12" t="n">
        <v>650</v>
      </c>
      <c r="G12" s="25">
        <f>F12*E12*D12</f>
        <v/>
      </c>
      <c r="H12" s="12" t="n"/>
    </row>
    <row r="13" customFormat="1" s="5">
      <c r="A13" s="12" t="n"/>
      <c r="B13" s="4" t="inlineStr">
        <is>
          <t>LABOUR</t>
        </is>
      </c>
      <c r="C13" s="7" t="inlineStr">
        <is>
          <t>NOS.</t>
        </is>
      </c>
      <c r="D13" s="7" t="n"/>
      <c r="E13" s="12" t="n"/>
      <c r="F13" s="12" t="n">
        <v>450</v>
      </c>
      <c r="G13" s="25">
        <f>F13*E13*D13</f>
        <v/>
      </c>
      <c r="H13" s="387" t="n"/>
    </row>
    <row r="14" customFormat="1" s="5">
      <c r="A14" s="12" t="n"/>
      <c r="B14" s="4" t="n"/>
      <c r="C14" s="7" t="n"/>
      <c r="D14" s="7" t="n"/>
      <c r="E14" s="12" t="n"/>
      <c r="F14" s="12" t="n"/>
      <c r="G14" s="25" t="n"/>
      <c r="H14" s="343" t="n"/>
    </row>
    <row r="15" customFormat="1" s="5">
      <c r="A15" s="26" t="n"/>
      <c r="B15" s="29" t="inlineStr">
        <is>
          <t>DEBIT</t>
        </is>
      </c>
      <c r="C15" s="27" t="n"/>
      <c r="D15" s="27" t="n"/>
      <c r="E15" s="26" t="n"/>
      <c r="F15" s="26" t="n"/>
      <c r="G15" s="51" t="n"/>
      <c r="H15" s="28" t="n"/>
    </row>
    <row r="16" customFormat="1" s="5">
      <c r="A16" s="30" t="n"/>
      <c r="B16" s="31" t="inlineStr">
        <is>
          <t>MASON</t>
        </is>
      </c>
      <c r="C16" s="32" t="inlineStr">
        <is>
          <t>NOS.</t>
        </is>
      </c>
      <c r="D16" s="32" t="n"/>
      <c r="E16" s="30" t="n"/>
      <c r="F16" s="30" t="n">
        <v>650</v>
      </c>
      <c r="G16" s="112">
        <f>F16*E16*D16</f>
        <v/>
      </c>
      <c r="H16" s="30" t="n"/>
    </row>
    <row r="17" customFormat="1" s="5">
      <c r="A17" s="30" t="n"/>
      <c r="B17" s="31" t="inlineStr">
        <is>
          <t>HELPER</t>
        </is>
      </c>
      <c r="C17" s="32" t="inlineStr">
        <is>
          <t>NOS.</t>
        </is>
      </c>
      <c r="D17" s="32" t="n"/>
      <c r="E17" s="30" t="n"/>
      <c r="F17" s="30" t="n">
        <v>450</v>
      </c>
      <c r="G17" s="112">
        <f>F17*E17*D17</f>
        <v/>
      </c>
      <c r="H17" s="387" t="n"/>
    </row>
    <row r="18" customFormat="1" s="5">
      <c r="A18" s="12" t="n"/>
      <c r="B18" s="4" t="n"/>
      <c r="C18" s="7" t="n"/>
      <c r="D18" s="7" t="n"/>
      <c r="E18" s="7" t="n"/>
      <c r="F18" s="12" t="n"/>
      <c r="G18" s="25" t="n"/>
      <c r="H18" s="13" t="n"/>
    </row>
    <row r="19" customFormat="1" s="5">
      <c r="A19" s="10" t="n"/>
      <c r="B19" s="9" t="inlineStr">
        <is>
          <t>SUB TOTAL</t>
        </is>
      </c>
      <c r="C19" s="8" t="n"/>
      <c r="D19" s="8" t="n"/>
      <c r="E19" s="8" t="n"/>
      <c r="F19" s="10" t="n"/>
      <c r="G19" s="49">
        <f>SUM(G12:G18)</f>
        <v/>
      </c>
      <c r="H19" s="14" t="n"/>
    </row>
  </sheetData>
  <mergeCells count="4">
    <mergeCell ref="H16:H17"/>
    <mergeCell ref="A2:H2"/>
    <mergeCell ref="H12:H13"/>
    <mergeCell ref="A1:H1"/>
  </mergeCells>
  <printOptions horizontalCentered="1"/>
  <pageMargins left="0.196850393700787" right="0.196850393700787" top="0.748031496062992" bottom="0.748031496062992" header="0.31496062992126" footer="0.31496062992126"/>
  <pageSetup orientation="portrait" scale="95"/>
</worksheet>
</file>

<file path=xl/worksheets/sheet6.xml><?xml version="1.0" encoding="utf-8"?>
<worksheet xmlns="http://schemas.openxmlformats.org/spreadsheetml/2006/main">
  <sheetPr>
    <outlinePr summaryBelow="1" summaryRight="1"/>
    <pageSetUpPr/>
  </sheetPr>
  <dimension ref="A1:H19"/>
  <sheetViews>
    <sheetView view="pageBreakPreview" zoomScaleSheetLayoutView="100" workbookViewId="0">
      <selection activeCell="H6" sqref="H6"/>
    </sheetView>
  </sheetViews>
  <sheetFormatPr baseColWidth="8" defaultRowHeight="15"/>
  <cols>
    <col width="6.5703125" bestFit="1" customWidth="1" style="6" min="1" max="1"/>
    <col width="28.28515625" customWidth="1" style="308" min="2" max="2"/>
    <col width="7.28515625" customWidth="1" style="308" min="3" max="3"/>
    <col width="5.7109375" customWidth="1" style="308" min="4" max="4"/>
    <col width="9.28515625" bestFit="1" customWidth="1" style="308" min="5" max="5"/>
    <col width="8.5703125" bestFit="1" customWidth="1" style="6" min="6" max="6"/>
    <col width="11" bestFit="1" customWidth="1" style="6" min="7" max="7"/>
    <col width="25.7109375" customWidth="1" style="6" min="8" max="8"/>
    <col width="10.28515625" bestFit="1" customWidth="1" min="10" max="10"/>
  </cols>
  <sheetData>
    <row r="1" ht="18.75" customHeight="1">
      <c r="A1" s="338" t="inlineStr">
        <is>
          <t>PLOT NO. J-42, ADANI</t>
        </is>
      </c>
      <c r="B1" s="373" t="n"/>
      <c r="C1" s="373" t="n"/>
      <c r="D1" s="373" t="n"/>
      <c r="E1" s="373" t="n"/>
      <c r="F1" s="373" t="n"/>
      <c r="G1" s="373" t="n"/>
      <c r="H1" s="373" t="n"/>
    </row>
    <row r="2" ht="15.75" customHeight="1">
      <c r="A2" s="386" t="inlineStr">
        <is>
          <t>AMIT KUMAR SINGH CONTRACTOR</t>
        </is>
      </c>
      <c r="B2" s="375" t="n"/>
      <c r="C2" s="375" t="n"/>
      <c r="D2" s="375" t="n"/>
      <c r="E2" s="375" t="n"/>
      <c r="F2" s="375" t="n"/>
      <c r="G2" s="375" t="n"/>
      <c r="H2" s="376" t="n"/>
    </row>
    <row r="3" ht="15.6" customHeight="1">
      <c r="A3" s="15" t="inlineStr">
        <is>
          <t>S.NO.</t>
        </is>
      </c>
      <c r="B3" s="16" t="inlineStr">
        <is>
          <t>DESCRIPTION</t>
        </is>
      </c>
      <c r="C3" s="16" t="inlineStr">
        <is>
          <t>UNIT</t>
        </is>
      </c>
      <c r="D3" s="16" t="inlineStr">
        <is>
          <t>QTY.</t>
        </is>
      </c>
      <c r="E3" s="36" t="inlineStr">
        <is>
          <t>AREA</t>
        </is>
      </c>
      <c r="F3" s="15" t="inlineStr">
        <is>
          <t>RATE</t>
        </is>
      </c>
      <c r="G3" s="15" t="inlineStr">
        <is>
          <t>AMOUNT</t>
        </is>
      </c>
      <c r="H3" s="37" t="inlineStr">
        <is>
          <t>STATUS</t>
        </is>
      </c>
    </row>
    <row r="4" customFormat="1" s="5">
      <c r="A4" s="12" t="n">
        <v>1</v>
      </c>
      <c r="B4" s="4" t="inlineStr">
        <is>
          <t>STILT FLOOR</t>
        </is>
      </c>
      <c r="C4" s="7" t="inlineStr">
        <is>
          <t>SQFT.</t>
        </is>
      </c>
      <c r="D4" s="7" t="n">
        <v>0.15</v>
      </c>
      <c r="E4" s="12" t="n">
        <v>2773</v>
      </c>
      <c r="F4" s="12" t="n">
        <v>11</v>
      </c>
      <c r="G4" s="25">
        <f>F4*E4*D4</f>
        <v/>
      </c>
      <c r="H4" s="13" t="inlineStr">
        <is>
          <t>SLAB COND.(15%)</t>
        </is>
      </c>
    </row>
    <row r="5" customFormat="1" s="5">
      <c r="A5" s="12">
        <f>A4+1</f>
        <v/>
      </c>
      <c r="B5" s="4" t="inlineStr">
        <is>
          <t>FIRST FLOOR</t>
        </is>
      </c>
      <c r="C5" s="7" t="inlineStr">
        <is>
          <t>SQFT.</t>
        </is>
      </c>
      <c r="D5" s="7" t="n">
        <v>0.15</v>
      </c>
      <c r="E5" s="12" t="n">
        <v>2773</v>
      </c>
      <c r="F5" s="12" t="n">
        <v>22</v>
      </c>
      <c r="G5" s="25">
        <f>F5*E5*D5</f>
        <v/>
      </c>
      <c r="H5" s="13" t="inlineStr">
        <is>
          <t>SLAB COND.(15%)</t>
        </is>
      </c>
    </row>
    <row r="6" customFormat="1" s="5">
      <c r="A6" s="12">
        <f>A5+1</f>
        <v/>
      </c>
      <c r="B6" s="4" t="inlineStr">
        <is>
          <t>SECOND FLOOR</t>
        </is>
      </c>
      <c r="C6" s="7" t="inlineStr">
        <is>
          <t>SQFT.</t>
        </is>
      </c>
      <c r="D6" s="7" t="n">
        <v>0.15</v>
      </c>
      <c r="E6" s="12" t="n">
        <v>2773</v>
      </c>
      <c r="F6" s="12" t="n">
        <v>22</v>
      </c>
      <c r="G6" s="25">
        <f>F6*E6*D6</f>
        <v/>
      </c>
      <c r="H6" s="13" t="inlineStr">
        <is>
          <t>SLAB COND.(15%)</t>
        </is>
      </c>
    </row>
    <row r="7" customFormat="1" s="5">
      <c r="A7" s="12">
        <f>A6+1</f>
        <v/>
      </c>
      <c r="B7" s="4" t="inlineStr">
        <is>
          <t>THIRD FLOOR</t>
        </is>
      </c>
      <c r="C7" s="7" t="inlineStr">
        <is>
          <t>SQFT.</t>
        </is>
      </c>
      <c r="D7" s="7" t="n"/>
      <c r="E7" s="12" t="n">
        <v>2773</v>
      </c>
      <c r="F7" s="12" t="n">
        <v>22</v>
      </c>
      <c r="G7" s="25">
        <f>F7*E7*D7</f>
        <v/>
      </c>
      <c r="H7" s="13" t="n"/>
    </row>
    <row r="8" customFormat="1" s="5">
      <c r="A8" s="12">
        <f>A7+1</f>
        <v/>
      </c>
      <c r="B8" s="4" t="inlineStr">
        <is>
          <t>FOURTH FLOOR</t>
        </is>
      </c>
      <c r="C8" s="7" t="inlineStr">
        <is>
          <t>SQFT.</t>
        </is>
      </c>
      <c r="D8" s="7" t="n"/>
      <c r="E8" s="12" t="n">
        <v>2773</v>
      </c>
      <c r="F8" s="12" t="n">
        <v>22</v>
      </c>
      <c r="G8" s="25">
        <f>F8*E8*D8</f>
        <v/>
      </c>
      <c r="H8" s="13" t="n"/>
    </row>
    <row r="9" customFormat="1" s="5">
      <c r="A9" s="12">
        <f>A8+1</f>
        <v/>
      </c>
      <c r="B9" s="4" t="inlineStr">
        <is>
          <t>TERRACE FLOOR</t>
        </is>
      </c>
      <c r="C9" s="7" t="inlineStr">
        <is>
          <t>SQFT.</t>
        </is>
      </c>
      <c r="D9" s="7" t="n"/>
      <c r="E9" s="12" t="n">
        <v>2773</v>
      </c>
      <c r="F9" s="12" t="n">
        <v>11</v>
      </c>
      <c r="G9" s="25">
        <f>F9*E9*D9</f>
        <v/>
      </c>
      <c r="H9" s="13" t="n"/>
    </row>
    <row r="10" customFormat="1" s="5">
      <c r="A10" s="10" t="n"/>
      <c r="B10" s="9" t="inlineStr">
        <is>
          <t>SUB TOTAL</t>
        </is>
      </c>
      <c r="C10" s="8" t="n"/>
      <c r="D10" s="8" t="n"/>
      <c r="E10" s="8" t="n"/>
      <c r="F10" s="10" t="n"/>
      <c r="G10" s="49">
        <f>SUM(G4:G9)</f>
        <v/>
      </c>
      <c r="H10" s="14" t="n"/>
    </row>
    <row r="11" customFormat="1" s="5">
      <c r="A11" s="33" t="n"/>
      <c r="B11" s="29" t="inlineStr">
        <is>
          <t>SUPPLY</t>
        </is>
      </c>
      <c r="C11" s="34" t="n"/>
      <c r="D11" s="34" t="n"/>
      <c r="E11" s="33" t="n"/>
      <c r="F11" s="33" t="n"/>
      <c r="G11" s="50" t="n"/>
      <c r="H11" s="35" t="n"/>
    </row>
    <row r="12" customFormat="1" s="5">
      <c r="A12" s="12" t="n"/>
      <c r="B12" s="4" t="inlineStr">
        <is>
          <t>MASON</t>
        </is>
      </c>
      <c r="C12" s="7" t="inlineStr">
        <is>
          <t>NOS.</t>
        </is>
      </c>
      <c r="D12" s="7" t="n"/>
      <c r="E12" s="12" t="n"/>
      <c r="F12" s="12" t="n">
        <v>650</v>
      </c>
      <c r="G12" s="25">
        <f>F12*E12*D12</f>
        <v/>
      </c>
      <c r="H12" s="12" t="n"/>
    </row>
    <row r="13" customFormat="1" s="5">
      <c r="A13" s="12" t="n"/>
      <c r="B13" s="4" t="inlineStr">
        <is>
          <t>LABOUR</t>
        </is>
      </c>
      <c r="C13" s="7" t="inlineStr">
        <is>
          <t>NOS.</t>
        </is>
      </c>
      <c r="D13" s="7" t="n"/>
      <c r="E13" s="12" t="n"/>
      <c r="F13" s="12" t="n">
        <v>450</v>
      </c>
      <c r="G13" s="25">
        <f>F13*E13*D13</f>
        <v/>
      </c>
      <c r="H13" s="387" t="n"/>
    </row>
    <row r="14" customFormat="1" s="5">
      <c r="A14" s="12" t="n"/>
      <c r="B14" s="4" t="n"/>
      <c r="C14" s="7" t="n"/>
      <c r="D14" s="7" t="n"/>
      <c r="E14" s="12" t="n"/>
      <c r="F14" s="12" t="n"/>
      <c r="G14" s="25" t="n"/>
      <c r="H14" s="343" t="n"/>
    </row>
    <row r="15" customFormat="1" s="5">
      <c r="A15" s="26" t="n"/>
      <c r="B15" s="29" t="inlineStr">
        <is>
          <t>DEBIT</t>
        </is>
      </c>
      <c r="C15" s="27" t="n"/>
      <c r="D15" s="27" t="n"/>
      <c r="E15" s="26" t="n"/>
      <c r="F15" s="26" t="n"/>
      <c r="G15" s="51" t="n"/>
      <c r="H15" s="28" t="n"/>
    </row>
    <row r="16" customFormat="1" s="5">
      <c r="A16" s="30" t="n"/>
      <c r="B16" s="31" t="inlineStr">
        <is>
          <t>MASON</t>
        </is>
      </c>
      <c r="C16" s="32" t="inlineStr">
        <is>
          <t>NOS.</t>
        </is>
      </c>
      <c r="D16" s="32" t="n"/>
      <c r="E16" s="30" t="n"/>
      <c r="F16" s="30" t="n">
        <v>650</v>
      </c>
      <c r="G16" s="112">
        <f>F16*E16*D16</f>
        <v/>
      </c>
      <c r="H16" s="30" t="n"/>
    </row>
    <row r="17" customFormat="1" s="5">
      <c r="A17" s="30" t="n"/>
      <c r="B17" s="31" t="inlineStr">
        <is>
          <t>HELPER</t>
        </is>
      </c>
      <c r="C17" s="32" t="inlineStr">
        <is>
          <t>NOS.</t>
        </is>
      </c>
      <c r="D17" s="32" t="n"/>
      <c r="E17" s="30" t="n"/>
      <c r="F17" s="30" t="n">
        <v>450</v>
      </c>
      <c r="G17" s="112">
        <f>F17*E17*D17</f>
        <v/>
      </c>
      <c r="H17" s="387" t="n"/>
    </row>
    <row r="18" customFormat="1" s="5">
      <c r="A18" s="12" t="n"/>
      <c r="B18" s="4" t="n"/>
      <c r="C18" s="7" t="n"/>
      <c r="D18" s="7" t="n"/>
      <c r="E18" s="7" t="n"/>
      <c r="F18" s="12" t="n"/>
      <c r="G18" s="25" t="n"/>
      <c r="H18" s="13" t="n"/>
    </row>
    <row r="19" customFormat="1" s="5">
      <c r="A19" s="10" t="n"/>
      <c r="B19" s="9" t="inlineStr">
        <is>
          <t>SUB TOTAL</t>
        </is>
      </c>
      <c r="C19" s="8" t="n"/>
      <c r="D19" s="8" t="n"/>
      <c r="E19" s="8" t="n"/>
      <c r="F19" s="10" t="n"/>
      <c r="G19" s="49">
        <f>SUM(G12:G18)</f>
        <v/>
      </c>
      <c r="H19" s="14" t="n"/>
    </row>
  </sheetData>
  <mergeCells count="4">
    <mergeCell ref="H16:H17"/>
    <mergeCell ref="A2:H2"/>
    <mergeCell ref="H12:H13"/>
    <mergeCell ref="A1:H1"/>
  </mergeCells>
  <printOptions horizontalCentered="1"/>
  <pageMargins left="0.196850393700787" right="0.196850393700787" top="0.748031496062992" bottom="0.748031496062992" header="0.31496062992126" footer="0.31496062992126"/>
  <pageSetup orientation="portrait" scale="9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Manish</dc:creator>
  <dcterms:created xsi:type="dcterms:W3CDTF">2021-02-14T09:19:45Z</dcterms:created>
  <dcterms:modified xsi:type="dcterms:W3CDTF">2024-12-22T10:07:01Z</dcterms:modified>
  <cp:lastModifiedBy>om</cp:lastModifiedBy>
  <cp:lastPrinted>2023-07-17T07:42:19Z</cp:lastPrinted>
</cp:coreProperties>
</file>