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2018" sheetId="6" r:id="rId1"/>
    <sheet name="2019 Özəl sektor" sheetId="4" r:id="rId2"/>
    <sheet name="2019 Dövlət və Neft-qaz sektoru" sheetId="5" r:id="rId3"/>
  </sheets>
  <definedNames>
    <definedName name="_xlnm.Print_Area" localSheetId="1">'2019 Özəl sektor'!$A$1:$I$28</definedName>
  </definedNames>
  <calcPr calcId="152511"/>
</workbook>
</file>

<file path=xl/calcChain.xml><?xml version="1.0" encoding="utf-8"?>
<calcChain xmlns="http://schemas.openxmlformats.org/spreadsheetml/2006/main">
  <c r="G6" i="4"/>
  <c r="I13" i="6" l="1"/>
  <c r="F13" l="1"/>
  <c r="H13"/>
  <c r="I13" i="5"/>
  <c r="F13" s="1"/>
  <c r="F6"/>
  <c r="F6" i="6"/>
  <c r="H6" l="1"/>
  <c r="G6"/>
  <c r="H6" i="5"/>
  <c r="G6"/>
  <c r="I6" i="6" l="1"/>
  <c r="I6" i="5"/>
  <c r="G13"/>
  <c r="H13"/>
  <c r="G13" i="6"/>
  <c r="I13" i="4"/>
  <c r="G13" s="1"/>
  <c r="H6"/>
  <c r="F6"/>
  <c r="I6" l="1"/>
  <c r="F13"/>
  <c r="H13"/>
</calcChain>
</file>

<file path=xl/sharedStrings.xml><?xml version="1.0" encoding="utf-8"?>
<sst xmlns="http://schemas.openxmlformats.org/spreadsheetml/2006/main" count="45" uniqueCount="11">
  <si>
    <t xml:space="preserve"> Gross əmək haqqı</t>
  </si>
  <si>
    <t>DSMF</t>
  </si>
  <si>
    <t>Net məbləğ</t>
  </si>
  <si>
    <t>Gross dan NET məbləğin tapılması</t>
  </si>
  <si>
    <t xml:space="preserve"> Gross məbləğ</t>
  </si>
  <si>
    <t>Gəlir vergisi</t>
  </si>
  <si>
    <t>Net-dən Gross  məbləğin tapılması</t>
  </si>
  <si>
    <t xml:space="preserve"> Gross məbləği daxil edin</t>
  </si>
  <si>
    <t xml:space="preserve"> Net məbləği daxil edin</t>
  </si>
  <si>
    <t>Hazırladı: Sahil Sabirzadə</t>
  </si>
  <si>
    <t>İşsizlik sığortası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</si>
</sst>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Protection="1"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3" borderId="6" xfId="0" applyFill="1" applyBorder="1" applyAlignment="1" applyProtection="1">
      <alignment horizontal="center" vertical="center"/>
      <protection locked="0"/>
    </xf>
    <xf numFmtId="0" fontId="0" fillId="4" borderId="4" xfId="0" applyFill="1" applyBorder="1" applyAlignment="1" applyProtection="1">
      <alignment horizontal="center" vertical="center"/>
    </xf>
    <xf numFmtId="2" fontId="0" fillId="0" borderId="4" xfId="0" applyNumberFormat="1" applyBorder="1" applyAlignment="1" applyProtection="1">
      <alignment horizontal="center" vertical="center"/>
    </xf>
    <xf numFmtId="2" fontId="0" fillId="0" borderId="4" xfId="0" applyNumberFormat="1" applyBorder="1" applyAlignment="1" applyProtection="1">
      <alignment horizontal="center" vertical="center"/>
      <protection locked="0"/>
    </xf>
    <xf numFmtId="0" fontId="2" fillId="0" borderId="0" xfId="1"/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5</xdr:row>
      <xdr:rowOff>30481</xdr:rowOff>
    </xdr:from>
    <xdr:to>
      <xdr:col>3</xdr:col>
      <xdr:colOff>561975</xdr:colOff>
      <xdr:row>6</xdr:row>
      <xdr:rowOff>9525</xdr:rowOff>
    </xdr:to>
    <xdr:sp macro="" textlink="">
      <xdr:nvSpPr>
        <xdr:cNvPr id="2" name="Right Arrow 1"/>
        <xdr:cNvSpPr/>
      </xdr:nvSpPr>
      <xdr:spPr>
        <a:xfrm>
          <a:off x="2609850" y="1011556"/>
          <a:ext cx="523875" cy="17906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28575</xdr:colOff>
      <xdr:row>12</xdr:row>
      <xdr:rowOff>19050</xdr:rowOff>
    </xdr:from>
    <xdr:to>
      <xdr:col>3</xdr:col>
      <xdr:colOff>552450</xdr:colOff>
      <xdr:row>13</xdr:row>
      <xdr:rowOff>1</xdr:rowOff>
    </xdr:to>
    <xdr:sp macro="" textlink="">
      <xdr:nvSpPr>
        <xdr:cNvPr id="3" name="Right Arrow 2"/>
        <xdr:cNvSpPr/>
      </xdr:nvSpPr>
      <xdr:spPr>
        <a:xfrm>
          <a:off x="2600325" y="2371725"/>
          <a:ext cx="523875" cy="18097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5</xdr:row>
      <xdr:rowOff>30481</xdr:rowOff>
    </xdr:from>
    <xdr:to>
      <xdr:col>3</xdr:col>
      <xdr:colOff>561975</xdr:colOff>
      <xdr:row>6</xdr:row>
      <xdr:rowOff>9525</xdr:rowOff>
    </xdr:to>
    <xdr:sp macro="" textlink="">
      <xdr:nvSpPr>
        <xdr:cNvPr id="2" name="Right Arrow 1"/>
        <xdr:cNvSpPr/>
      </xdr:nvSpPr>
      <xdr:spPr>
        <a:xfrm>
          <a:off x="1866900" y="992506"/>
          <a:ext cx="523875" cy="1695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28575</xdr:colOff>
      <xdr:row>12</xdr:row>
      <xdr:rowOff>19050</xdr:rowOff>
    </xdr:from>
    <xdr:to>
      <xdr:col>3</xdr:col>
      <xdr:colOff>552450</xdr:colOff>
      <xdr:row>13</xdr:row>
      <xdr:rowOff>1</xdr:rowOff>
    </xdr:to>
    <xdr:sp macro="" textlink="">
      <xdr:nvSpPr>
        <xdr:cNvPr id="3" name="Right Arrow 2"/>
        <xdr:cNvSpPr/>
      </xdr:nvSpPr>
      <xdr:spPr>
        <a:xfrm>
          <a:off x="1857375" y="2657475"/>
          <a:ext cx="523875" cy="18097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5</xdr:row>
      <xdr:rowOff>30481</xdr:rowOff>
    </xdr:from>
    <xdr:to>
      <xdr:col>3</xdr:col>
      <xdr:colOff>561975</xdr:colOff>
      <xdr:row>6</xdr:row>
      <xdr:rowOff>9525</xdr:rowOff>
    </xdr:to>
    <xdr:sp macro="" textlink="">
      <xdr:nvSpPr>
        <xdr:cNvPr id="2" name="Right Arrow 1"/>
        <xdr:cNvSpPr/>
      </xdr:nvSpPr>
      <xdr:spPr>
        <a:xfrm>
          <a:off x="1866900" y="1154431"/>
          <a:ext cx="523875" cy="17906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28575</xdr:colOff>
      <xdr:row>12</xdr:row>
      <xdr:rowOff>19050</xdr:rowOff>
    </xdr:from>
    <xdr:to>
      <xdr:col>3</xdr:col>
      <xdr:colOff>552450</xdr:colOff>
      <xdr:row>13</xdr:row>
      <xdr:rowOff>1</xdr:rowOff>
    </xdr:to>
    <xdr:sp macro="" textlink="">
      <xdr:nvSpPr>
        <xdr:cNvPr id="3" name="Right Arrow 2"/>
        <xdr:cNvSpPr/>
      </xdr:nvSpPr>
      <xdr:spPr>
        <a:xfrm>
          <a:off x="1857375" y="2657475"/>
          <a:ext cx="523875" cy="18097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N14"/>
  <sheetViews>
    <sheetView showGridLines="0" workbookViewId="0">
      <selection activeCell="A13" sqref="A13:C13"/>
    </sheetView>
  </sheetViews>
  <sheetFormatPr defaultRowHeight="15"/>
  <cols>
    <col min="1" max="1" width="20.28515625" style="1" customWidth="1"/>
    <col min="2" max="4" width="9.140625" style="1"/>
    <col min="5" max="5" width="24.140625" style="1" customWidth="1"/>
    <col min="6" max="8" width="14.42578125" style="1" customWidth="1"/>
    <col min="9" max="9" width="16.85546875" style="1" customWidth="1"/>
    <col min="10" max="13" width="9.140625" style="1"/>
    <col min="14" max="14" width="4.28515625" style="1" customWidth="1"/>
    <col min="15" max="16384" width="9.140625" style="1"/>
  </cols>
  <sheetData>
    <row r="1" spans="1:14">
      <c r="L1" s="8"/>
    </row>
    <row r="2" spans="1:14">
      <c r="L2" s="16" t="s">
        <v>9</v>
      </c>
      <c r="M2" s="16"/>
      <c r="N2" s="16"/>
    </row>
    <row r="3" spans="1:14" ht="15.75" thickBot="1"/>
    <row r="4" spans="1:14" ht="27" customHeight="1" thickBot="1">
      <c r="A4"/>
      <c r="B4"/>
      <c r="C4"/>
      <c r="D4"/>
      <c r="E4" s="9" t="s">
        <v>3</v>
      </c>
      <c r="F4" s="10"/>
      <c r="G4" s="10"/>
      <c r="H4" s="10"/>
      <c r="I4" s="11"/>
    </row>
    <row r="5" spans="1:14" ht="15.75" thickBot="1">
      <c r="A5"/>
      <c r="B5"/>
      <c r="C5"/>
      <c r="D5"/>
      <c r="E5" s="4" t="s">
        <v>4</v>
      </c>
      <c r="F5" s="3" t="s">
        <v>5</v>
      </c>
      <c r="G5" s="3" t="s">
        <v>1</v>
      </c>
      <c r="H5" s="3" t="s">
        <v>10</v>
      </c>
      <c r="I5" s="3" t="s">
        <v>2</v>
      </c>
    </row>
    <row r="6" spans="1:14" ht="15.75" thickBot="1">
      <c r="A6" s="12" t="s">
        <v>7</v>
      </c>
      <c r="B6" s="13"/>
      <c r="C6" s="14"/>
      <c r="D6"/>
      <c r="E6" s="5">
        <v>0</v>
      </c>
      <c r="F6" s="6">
        <f>IF(E6&lt;=173,0,IF(E6&gt;2500,((E6-2500)*0.25)+350,(E6-173)*0.14))</f>
        <v>0</v>
      </c>
      <c r="G6" s="7">
        <f>E6*0.03</f>
        <v>0</v>
      </c>
      <c r="H6" s="7">
        <f>E6*0.005</f>
        <v>0</v>
      </c>
      <c r="I6" s="7">
        <f>E6-F6-G6-H6</f>
        <v>0</v>
      </c>
    </row>
    <row r="7" spans="1:14">
      <c r="A7"/>
      <c r="B7"/>
      <c r="C7"/>
      <c r="D7"/>
      <c r="E7"/>
      <c r="F7"/>
      <c r="G7"/>
      <c r="H7"/>
      <c r="I7"/>
    </row>
    <row r="8" spans="1:14">
      <c r="A8"/>
      <c r="B8"/>
      <c r="C8"/>
      <c r="D8"/>
      <c r="E8"/>
      <c r="F8"/>
      <c r="G8"/>
      <c r="H8"/>
      <c r="I8"/>
    </row>
    <row r="9" spans="1:14">
      <c r="A9"/>
      <c r="B9"/>
      <c r="C9"/>
      <c r="D9"/>
      <c r="E9"/>
      <c r="F9"/>
      <c r="G9"/>
      <c r="H9"/>
      <c r="I9"/>
    </row>
    <row r="10" spans="1:14" ht="15.75" thickBot="1">
      <c r="A10"/>
      <c r="B10"/>
      <c r="C10"/>
      <c r="D10"/>
      <c r="E10"/>
      <c r="F10"/>
      <c r="G10"/>
      <c r="H10"/>
      <c r="I10"/>
    </row>
    <row r="11" spans="1:14" ht="27" customHeight="1" thickBot="1">
      <c r="A11"/>
      <c r="B11"/>
      <c r="C11"/>
      <c r="D11"/>
      <c r="E11" s="9" t="s">
        <v>6</v>
      </c>
      <c r="F11" s="10"/>
      <c r="G11" s="10"/>
      <c r="H11" s="10"/>
      <c r="I11" s="15"/>
    </row>
    <row r="12" spans="1:14" ht="15.75" thickBot="1">
      <c r="A12"/>
      <c r="B12"/>
      <c r="C12"/>
      <c r="D12"/>
      <c r="E12" s="4" t="s">
        <v>2</v>
      </c>
      <c r="F12" s="3" t="s">
        <v>5</v>
      </c>
      <c r="G12" s="3" t="s">
        <v>1</v>
      </c>
      <c r="H12" s="3" t="s">
        <v>10</v>
      </c>
      <c r="I12" s="2" t="s">
        <v>0</v>
      </c>
    </row>
    <row r="13" spans="1:14" ht="15.75" thickBot="1">
      <c r="A13" s="12" t="s">
        <v>8</v>
      </c>
      <c r="B13" s="13"/>
      <c r="C13" s="14"/>
      <c r="D13"/>
      <c r="E13" s="5">
        <v>0</v>
      </c>
      <c r="F13" s="6">
        <f>IF(E13&lt;=173,0,IF(I13&gt;2500,((I13-2500)*0.25)+350,(I13-173)*0.14))</f>
        <v>0</v>
      </c>
      <c r="G13" s="7">
        <f>I13*0.03</f>
        <v>0</v>
      </c>
      <c r="H13" s="7">
        <f>I13*0.005</f>
        <v>0</v>
      </c>
      <c r="I13" s="7">
        <f>IF(E13&lt;=173,E13/96.5*100,IF(E13&lt;=2086.72,(E13-24.22)/82.5%,(E13-275)/71.5%))</f>
        <v>0</v>
      </c>
    </row>
    <row r="14" spans="1:14">
      <c r="A14"/>
      <c r="B14"/>
      <c r="C14"/>
      <c r="D14"/>
      <c r="E14"/>
      <c r="F14"/>
      <c r="G14"/>
      <c r="H14"/>
      <c r="I14"/>
    </row>
  </sheetData>
  <mergeCells count="5">
    <mergeCell ref="E4:I4"/>
    <mergeCell ref="A6:C6"/>
    <mergeCell ref="E11:I11"/>
    <mergeCell ref="A13:C13"/>
    <mergeCell ref="L2:N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2:N13"/>
  <sheetViews>
    <sheetView showGridLines="0" tabSelected="1" workbookViewId="0">
      <selection activeCell="A13" sqref="A13:C13"/>
    </sheetView>
  </sheetViews>
  <sheetFormatPr defaultRowHeight="15"/>
  <cols>
    <col min="1" max="1" width="20.28515625" customWidth="1"/>
    <col min="5" max="5" width="24.140625" customWidth="1"/>
    <col min="6" max="8" width="14.42578125" customWidth="1"/>
    <col min="9" max="9" width="16.85546875" bestFit="1" customWidth="1"/>
    <col min="14" max="14" width="4.28515625" customWidth="1"/>
  </cols>
  <sheetData>
    <row r="2" spans="1:14">
      <c r="L2" s="16" t="s">
        <v>9</v>
      </c>
      <c r="M2" s="16"/>
      <c r="N2" s="16"/>
    </row>
    <row r="3" spans="1:14" ht="15.75" thickBot="1"/>
    <row r="4" spans="1:14" ht="27" customHeight="1" thickBot="1">
      <c r="E4" s="9" t="s">
        <v>3</v>
      </c>
      <c r="F4" s="10"/>
      <c r="G4" s="10"/>
      <c r="H4" s="10"/>
      <c r="I4" s="11"/>
    </row>
    <row r="5" spans="1:14" ht="15.75" thickBot="1">
      <c r="E5" s="4" t="s">
        <v>4</v>
      </c>
      <c r="F5" s="3" t="s">
        <v>5</v>
      </c>
      <c r="G5" s="3" t="s">
        <v>1</v>
      </c>
      <c r="H5" s="3" t="s">
        <v>10</v>
      </c>
      <c r="I5" s="3" t="s">
        <v>2</v>
      </c>
    </row>
    <row r="6" spans="1:14" ht="15.75" thickBot="1">
      <c r="A6" s="12" t="s">
        <v>7</v>
      </c>
      <c r="B6" s="13"/>
      <c r="C6" s="14"/>
      <c r="E6" s="5">
        <v>0</v>
      </c>
      <c r="F6" s="6">
        <f>IF(E6&gt;8000,(E6-8000)*0.14,0)</f>
        <v>0</v>
      </c>
      <c r="G6" s="6">
        <f>(IF(E6&lt;=200,E6*0.03,((E6-200)*0.1)+6))</f>
        <v>0</v>
      </c>
      <c r="H6" s="6">
        <f>E6*0.005</f>
        <v>0</v>
      </c>
      <c r="I6" s="7">
        <f>E6-F6-G6-H6</f>
        <v>0</v>
      </c>
    </row>
    <row r="10" spans="1:14" ht="15.75" thickBot="1"/>
    <row r="11" spans="1:14" ht="27" customHeight="1" thickBot="1">
      <c r="E11" s="9" t="s">
        <v>6</v>
      </c>
      <c r="F11" s="10"/>
      <c r="G11" s="10"/>
      <c r="H11" s="10"/>
      <c r="I11" s="11"/>
    </row>
    <row r="12" spans="1:14" ht="15.75" thickBot="1">
      <c r="E12" s="4" t="s">
        <v>2</v>
      </c>
      <c r="F12" s="3" t="s">
        <v>5</v>
      </c>
      <c r="G12" s="3" t="s">
        <v>1</v>
      </c>
      <c r="H12" s="3" t="s">
        <v>10</v>
      </c>
      <c r="I12" s="3" t="s">
        <v>0</v>
      </c>
    </row>
    <row r="13" spans="1:14" ht="15.75" thickBot="1">
      <c r="A13" s="12" t="s">
        <v>8</v>
      </c>
      <c r="B13" s="13"/>
      <c r="C13" s="14"/>
      <c r="E13" s="5">
        <v>0</v>
      </c>
      <c r="F13" s="7">
        <f>IF(I13&lt;=8000,0,(I13-8000)*0.14)</f>
        <v>0</v>
      </c>
      <c r="G13" s="7">
        <f>IF(I13&lt;=200,I13*0.03,((I13-200)*0.1)+6)</f>
        <v>0</v>
      </c>
      <c r="H13" s="7">
        <f>I13*0.005</f>
        <v>0</v>
      </c>
      <c r="I13" s="7">
        <f>IF(E13/0.965&lt;=200,E13/0.965,IF((E13-14)/0.895&lt;=8000,(E13-14)/0.895,(E13-1134)/0.755))</f>
        <v>0</v>
      </c>
    </row>
  </sheetData>
  <sheetProtection selectLockedCells="1"/>
  <mergeCells count="5">
    <mergeCell ref="E4:I4"/>
    <mergeCell ref="E11:I11"/>
    <mergeCell ref="A6:C6"/>
    <mergeCell ref="A13:C13"/>
    <mergeCell ref="L2:N2"/>
  </mergeCells>
  <pageMargins left="0.7" right="0.7" top="0.75" bottom="0.75" header="0.3" footer="0.3"/>
  <pageSetup paperSize="9" scale="56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2:N14"/>
  <sheetViews>
    <sheetView showGridLines="0" workbookViewId="0">
      <selection activeCell="A13" sqref="A13:C13"/>
    </sheetView>
  </sheetViews>
  <sheetFormatPr defaultRowHeight="15"/>
  <cols>
    <col min="1" max="1" width="20.28515625" style="1" customWidth="1"/>
    <col min="2" max="4" width="9.140625" style="1"/>
    <col min="5" max="5" width="24.140625" style="1" customWidth="1"/>
    <col min="6" max="8" width="14.42578125" style="1" customWidth="1"/>
    <col min="9" max="9" width="16.85546875" style="1" customWidth="1"/>
    <col min="10" max="13" width="9.140625" style="1"/>
    <col min="14" max="14" width="4.28515625" style="1" customWidth="1"/>
    <col min="15" max="16384" width="9.140625" style="1"/>
  </cols>
  <sheetData>
    <row r="2" spans="1:14">
      <c r="L2" s="16" t="s">
        <v>9</v>
      </c>
      <c r="M2" s="16"/>
      <c r="N2" s="16"/>
    </row>
    <row r="3" spans="1:14" ht="15.75" thickBot="1"/>
    <row r="4" spans="1:14" ht="27" customHeight="1" thickBot="1">
      <c r="A4"/>
      <c r="B4"/>
      <c r="C4"/>
      <c r="D4"/>
      <c r="E4" s="9" t="s">
        <v>3</v>
      </c>
      <c r="F4" s="10"/>
      <c r="G4" s="10"/>
      <c r="H4" s="10"/>
      <c r="I4" s="11"/>
    </row>
    <row r="5" spans="1:14" ht="15.75" thickBot="1">
      <c r="A5"/>
      <c r="B5"/>
      <c r="C5"/>
      <c r="D5"/>
      <c r="E5" s="4" t="s">
        <v>4</v>
      </c>
      <c r="F5" s="3" t="s">
        <v>5</v>
      </c>
      <c r="G5" s="3" t="s">
        <v>1</v>
      </c>
      <c r="H5" s="3" t="s">
        <v>10</v>
      </c>
      <c r="I5" s="3" t="s">
        <v>2</v>
      </c>
    </row>
    <row r="6" spans="1:14" ht="15.75" thickBot="1">
      <c r="A6" s="12" t="s">
        <v>7</v>
      </c>
      <c r="B6" s="13"/>
      <c r="C6" s="14"/>
      <c r="D6"/>
      <c r="E6" s="5">
        <v>0</v>
      </c>
      <c r="F6" s="6">
        <f>IF(E6&lt;=200,0,IF(E6&gt;2500,((E6-2500)*0.25)+350,(E6-200)*0.14))</f>
        <v>0</v>
      </c>
      <c r="G6" s="7">
        <f>E6*0.03</f>
        <v>0</v>
      </c>
      <c r="H6" s="7">
        <f>E6*0.005</f>
        <v>0</v>
      </c>
      <c r="I6" s="7">
        <f>E6-F6-G6-H6</f>
        <v>0</v>
      </c>
    </row>
    <row r="7" spans="1:14">
      <c r="A7"/>
      <c r="B7"/>
      <c r="C7"/>
      <c r="D7"/>
      <c r="E7"/>
      <c r="F7"/>
      <c r="G7"/>
      <c r="H7"/>
      <c r="I7"/>
    </row>
    <row r="8" spans="1:14">
      <c r="A8"/>
      <c r="B8"/>
      <c r="C8"/>
      <c r="D8"/>
      <c r="E8"/>
      <c r="F8"/>
      <c r="G8"/>
      <c r="H8"/>
      <c r="I8"/>
    </row>
    <row r="9" spans="1:14">
      <c r="A9"/>
      <c r="B9"/>
      <c r="C9"/>
      <c r="D9"/>
      <c r="E9"/>
      <c r="F9"/>
      <c r="G9"/>
      <c r="H9"/>
      <c r="I9"/>
    </row>
    <row r="10" spans="1:14" ht="15.75" thickBot="1">
      <c r="A10"/>
      <c r="B10"/>
      <c r="C10"/>
      <c r="D10"/>
      <c r="E10"/>
      <c r="F10"/>
      <c r="G10"/>
      <c r="H10"/>
      <c r="I10"/>
    </row>
    <row r="11" spans="1:14" ht="27" customHeight="1" thickBot="1">
      <c r="A11"/>
      <c r="B11"/>
      <c r="C11"/>
      <c r="D11"/>
      <c r="E11" s="9" t="s">
        <v>6</v>
      </c>
      <c r="F11" s="10"/>
      <c r="G11" s="10"/>
      <c r="H11" s="10"/>
      <c r="I11" s="15"/>
    </row>
    <row r="12" spans="1:14" ht="15.75" thickBot="1">
      <c r="A12"/>
      <c r="B12"/>
      <c r="C12"/>
      <c r="D12"/>
      <c r="E12" s="4" t="s">
        <v>2</v>
      </c>
      <c r="F12" s="3" t="s">
        <v>5</v>
      </c>
      <c r="G12" s="3" t="s">
        <v>1</v>
      </c>
      <c r="H12" s="3" t="s">
        <v>10</v>
      </c>
      <c r="I12" s="2" t="s">
        <v>0</v>
      </c>
    </row>
    <row r="13" spans="1:14" ht="15.75" thickBot="1">
      <c r="A13" s="12" t="s">
        <v>8</v>
      </c>
      <c r="B13" s="13"/>
      <c r="C13" s="14"/>
      <c r="D13"/>
      <c r="E13" s="5">
        <v>0</v>
      </c>
      <c r="F13" s="6">
        <f>IF(I13&lt;=200,0,IF(I13&gt;2500,((I13-2500)*0.25)+350,(I13-200)*0.14))</f>
        <v>0</v>
      </c>
      <c r="G13" s="7">
        <f>I13*0.03</f>
        <v>0</v>
      </c>
      <c r="H13" s="7">
        <f>I13*0.005</f>
        <v>0</v>
      </c>
      <c r="I13" s="7">
        <f>IF(E13&lt;=193,E13/96.5%,IF(E13&lt;=2090.5,(E13-28)/82.5%,(E13-275)/71.5%))</f>
        <v>0</v>
      </c>
    </row>
    <row r="14" spans="1:14">
      <c r="A14"/>
      <c r="B14"/>
      <c r="C14"/>
      <c r="D14"/>
      <c r="E14"/>
      <c r="F14"/>
      <c r="G14"/>
      <c r="H14"/>
      <c r="I14"/>
    </row>
  </sheetData>
  <sheetProtection formatCells="0" formatColumns="0" formatRows="0" insertColumns="0" insertRows="0" deleteColumns="0" deleteRows="0"/>
  <mergeCells count="5">
    <mergeCell ref="E11:I11"/>
    <mergeCell ref="A13:C13"/>
    <mergeCell ref="E4:I4"/>
    <mergeCell ref="A6:C6"/>
    <mergeCell ref="L2:N2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2018</vt:lpstr>
      <vt:lpstr>2019 Özəl sektor</vt:lpstr>
      <vt:lpstr>2019 Dövlət və Neft-qaz sektoru</vt:lpstr>
      <vt:lpstr>'2019 Özəl sektor'!Print_Area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2019-01-25T22:21:54Z</dcterms:modified>
</cp:coreProperties>
</file>