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 Astrum\Documents\GitHub\ABM_Bonanza\output\"/>
    </mc:Choice>
  </mc:AlternateContent>
  <xr:revisionPtr revIDLastSave="0" documentId="13_ncr:1_{427E5C57-1A2A-4129-A614-7692B495DAC3}" xr6:coauthVersionLast="45" xr6:coauthVersionMax="45" xr10:uidLastSave="{00000000-0000-0000-0000-000000000000}"/>
  <bookViews>
    <workbookView xWindow="-98" yWindow="503" windowWidth="24196" windowHeight="13094" tabRatio="500" firstSheet="3" activeTab="7" xr2:uid="{00000000-000D-0000-FFFF-FFFF00000000}"/>
  </bookViews>
  <sheets>
    <sheet name="Std exit" sheetId="1" r:id="rId1"/>
    <sheet name="Std exit threshold 10" sheetId="2" r:id="rId2"/>
    <sheet name="Std exit threshold 20" sheetId="3" r:id="rId3"/>
    <sheet name="Std exit threshold 30" sheetId="4" r:id="rId4"/>
    <sheet name="Dif exit no workers" sheetId="5" r:id="rId5"/>
    <sheet name="Dif exit workers" sheetId="6" r:id="rId6"/>
    <sheet name="(fe)males" sheetId="7" r:id="rId7"/>
    <sheet name="workers in offic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3" i="8" l="1"/>
  <c r="K13" i="8"/>
  <c r="J13" i="8"/>
  <c r="I13" i="8"/>
  <c r="H13" i="8"/>
  <c r="G13" i="8"/>
  <c r="F13" i="8"/>
  <c r="L12" i="8"/>
  <c r="K12" i="8"/>
  <c r="J12" i="8"/>
  <c r="I12" i="8"/>
  <c r="H12" i="8"/>
  <c r="G12" i="8"/>
  <c r="F12" i="8"/>
  <c r="L11" i="8"/>
  <c r="K11" i="8"/>
  <c r="J11" i="8"/>
  <c r="I11" i="8"/>
  <c r="H11" i="8"/>
  <c r="G11" i="8"/>
  <c r="F11" i="8"/>
  <c r="L10" i="8"/>
  <c r="K10" i="8"/>
  <c r="J10" i="8"/>
  <c r="I10" i="8"/>
  <c r="H10" i="8"/>
  <c r="G10" i="8"/>
  <c r="F10" i="8"/>
  <c r="L9" i="8"/>
  <c r="K9" i="8"/>
  <c r="J9" i="8"/>
  <c r="I9" i="8"/>
  <c r="H9" i="8"/>
  <c r="G9" i="8"/>
  <c r="F9" i="8"/>
  <c r="L10" i="7"/>
  <c r="K10" i="7"/>
  <c r="J10" i="7"/>
  <c r="I10" i="7"/>
  <c r="H10" i="7"/>
  <c r="G10" i="7"/>
  <c r="F10" i="7"/>
  <c r="L9" i="7"/>
  <c r="K9" i="7"/>
  <c r="J9" i="7"/>
  <c r="I9" i="7"/>
  <c r="H9" i="7"/>
  <c r="G9" i="7"/>
  <c r="F9" i="7"/>
  <c r="L11" i="6"/>
  <c r="K11" i="6"/>
  <c r="J11" i="6"/>
  <c r="I11" i="6"/>
  <c r="H11" i="6"/>
  <c r="G11" i="6"/>
  <c r="F11" i="6"/>
  <c r="L10" i="6"/>
  <c r="K10" i="6"/>
  <c r="J10" i="6"/>
  <c r="I10" i="6"/>
  <c r="H10" i="6"/>
  <c r="G10" i="6"/>
  <c r="F10" i="6"/>
  <c r="L9" i="6"/>
  <c r="K9" i="6"/>
  <c r="J9" i="6"/>
  <c r="I9" i="6"/>
  <c r="H9" i="6"/>
  <c r="G9" i="6"/>
  <c r="F9" i="6"/>
  <c r="L11" i="5"/>
  <c r="K11" i="5"/>
  <c r="J11" i="5"/>
  <c r="I11" i="5"/>
  <c r="H11" i="5"/>
  <c r="G11" i="5"/>
  <c r="F11" i="5"/>
  <c r="L10" i="5"/>
  <c r="K10" i="5"/>
  <c r="J10" i="5"/>
  <c r="I10" i="5"/>
  <c r="H10" i="5"/>
  <c r="G10" i="5"/>
  <c r="F10" i="5"/>
  <c r="L9" i="5"/>
  <c r="K9" i="5"/>
  <c r="J9" i="5"/>
  <c r="I9" i="5"/>
  <c r="H9" i="5"/>
  <c r="G9" i="5"/>
  <c r="F9" i="5"/>
  <c r="L14" i="4"/>
  <c r="K14" i="4"/>
  <c r="J14" i="4"/>
  <c r="I14" i="4"/>
  <c r="H14" i="4"/>
  <c r="G14" i="4"/>
  <c r="F14" i="4"/>
  <c r="L13" i="4"/>
  <c r="K13" i="4"/>
  <c r="J13" i="4"/>
  <c r="I13" i="4"/>
  <c r="H13" i="4"/>
  <c r="G13" i="4"/>
  <c r="F13" i="4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L14" i="3"/>
  <c r="K14" i="3"/>
  <c r="J14" i="3"/>
  <c r="I14" i="3"/>
  <c r="H14" i="3"/>
  <c r="G14" i="3"/>
  <c r="F14" i="3"/>
  <c r="L13" i="3"/>
  <c r="K13" i="3"/>
  <c r="J13" i="3"/>
  <c r="I13" i="3"/>
  <c r="H13" i="3"/>
  <c r="G13" i="3"/>
  <c r="F13" i="3"/>
  <c r="L12" i="3"/>
  <c r="K12" i="3"/>
  <c r="J12" i="3"/>
  <c r="I12" i="3"/>
  <c r="H12" i="3"/>
  <c r="G12" i="3"/>
  <c r="F12" i="3"/>
  <c r="L11" i="3"/>
  <c r="K11" i="3"/>
  <c r="J11" i="3"/>
  <c r="I11" i="3"/>
  <c r="H11" i="3"/>
  <c r="G11" i="3"/>
  <c r="F11" i="3"/>
  <c r="L10" i="3"/>
  <c r="K10" i="3"/>
  <c r="J10" i="3"/>
  <c r="I10" i="3"/>
  <c r="H10" i="3"/>
  <c r="G10" i="3"/>
  <c r="F10" i="3"/>
  <c r="L9" i="3"/>
  <c r="K9" i="3"/>
  <c r="J9" i="3"/>
  <c r="I9" i="3"/>
  <c r="H9" i="3"/>
  <c r="G9" i="3"/>
  <c r="F9" i="3"/>
  <c r="L14" i="2"/>
  <c r="K14" i="2"/>
  <c r="J14" i="2"/>
  <c r="I14" i="2"/>
  <c r="H14" i="2"/>
  <c r="G14" i="2"/>
  <c r="F14" i="2"/>
  <c r="L13" i="2"/>
  <c r="K13" i="2"/>
  <c r="J13" i="2"/>
  <c r="I13" i="2"/>
  <c r="H13" i="2"/>
  <c r="G13" i="2"/>
  <c r="F13" i="2"/>
  <c r="L12" i="2"/>
  <c r="K12" i="2"/>
  <c r="J12" i="2"/>
  <c r="I12" i="2"/>
  <c r="H12" i="2"/>
  <c r="G12" i="2"/>
  <c r="F12" i="2"/>
  <c r="L11" i="2"/>
  <c r="K11" i="2"/>
  <c r="J11" i="2"/>
  <c r="I11" i="2"/>
  <c r="H11" i="2"/>
  <c r="G11" i="2"/>
  <c r="F11" i="2"/>
  <c r="L10" i="2"/>
  <c r="K10" i="2"/>
  <c r="J10" i="2"/>
  <c r="I10" i="2"/>
  <c r="H10" i="2"/>
  <c r="G10" i="2"/>
  <c r="F10" i="2"/>
  <c r="L9" i="2"/>
  <c r="K9" i="2"/>
  <c r="J9" i="2"/>
  <c r="I9" i="2"/>
  <c r="H9" i="2"/>
  <c r="G9" i="2"/>
  <c r="F9" i="2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<sst xmlns="http://schemas.openxmlformats.org/spreadsheetml/2006/main" count="141" uniqueCount="32">
  <si>
    <t>Standard exit 1</t>
  </si>
  <si>
    <t>n. visitors</t>
  </si>
  <si>
    <t>n. workers</t>
  </si>
  <si>
    <t>% female</t>
  </si>
  <si>
    <t>vision</t>
  </si>
  <si>
    <t>alert threshold</t>
  </si>
  <si>
    <t>[run number]</t>
  </si>
  <si>
    <t>[steps]</t>
  </si>
  <si>
    <t>% trained visitors</t>
  </si>
  <si>
    <t>% trained</t>
  </si>
  <si>
    <t>Mean</t>
  </si>
  <si>
    <t>Min</t>
  </si>
  <si>
    <t>Q1 25%</t>
  </si>
  <si>
    <t>Q2 50%</t>
  </si>
  <si>
    <t>Q3 75%</t>
  </si>
  <si>
    <t>Max</t>
  </si>
  <si>
    <t>std dev</t>
  </si>
  <si>
    <t>Standard exit threshold 10</t>
  </si>
  <si>
    <t>Standard exit threshold 30</t>
  </si>
  <si>
    <t>Different exits, no workers</t>
  </si>
  <si>
    <t>default</t>
  </si>
  <si>
    <t>exit</t>
  </si>
  <si>
    <t>Different exits with workers</t>
  </si>
  <si>
    <t>All females or all men</t>
  </si>
  <si>
    <t>percentage-female</t>
  </si>
  <si>
    <t>sex</t>
  </si>
  <si>
    <t>100% male</t>
  </si>
  <si>
    <t>100% female</t>
  </si>
  <si>
    <t>% of workers inside offices</t>
  </si>
  <si>
    <t>% females</t>
  </si>
  <si>
    <t>workers-in-offices</t>
  </si>
  <si>
    <t>%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</si>
</sst>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8"/>
  <sheetViews>
    <sheetView topLeftCell="A7" zoomScale="120" zoomScaleNormal="120" workbookViewId="0">
      <selection activeCell="E16" sqref="E16:J25"/>
    </sheetView>
  </sheetViews>
  <sheetFormatPr defaultColWidth="11.53125" defaultRowHeight="12.75" x14ac:dyDescent="0.35"/>
  <sheetData>
    <row r="2" spans="1:12" ht="13.15" x14ac:dyDescent="0.4">
      <c r="A2" s="1" t="s">
        <v>0</v>
      </c>
    </row>
    <row r="3" spans="1:12" x14ac:dyDescent="0.35">
      <c r="A3" s="2" t="s">
        <v>1</v>
      </c>
      <c r="B3" s="2">
        <v>450</v>
      </c>
    </row>
    <row r="4" spans="1:12" x14ac:dyDescent="0.35">
      <c r="A4" s="2" t="s">
        <v>2</v>
      </c>
      <c r="B4" s="2">
        <v>50</v>
      </c>
    </row>
    <row r="5" spans="1:12" x14ac:dyDescent="0.35">
      <c r="A5" s="2" t="s">
        <v>3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3</v>
      </c>
    </row>
    <row r="8" spans="1:12" s="2" customFormat="1" x14ac:dyDescent="0.35">
      <c r="A8" s="2" t="s">
        <v>6</v>
      </c>
      <c r="B8" s="2" t="s">
        <v>7</v>
      </c>
      <c r="C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 s="2">
        <v>1</v>
      </c>
      <c r="B9" s="2">
        <v>421</v>
      </c>
      <c r="C9" s="2">
        <v>0</v>
      </c>
      <c r="E9" s="3">
        <v>0</v>
      </c>
      <c r="F9" s="2">
        <f>AVERAGE($B9:$B18)-30</f>
        <v>357.2</v>
      </c>
      <c r="G9" s="2">
        <f>MIN($B9:$B18)-30</f>
        <v>345</v>
      </c>
      <c r="H9" s="2">
        <f>QUARTILE($B9:$B18,1)-30</f>
        <v>348.25</v>
      </c>
      <c r="I9" s="2">
        <f>QUARTILE($B9:$B18,2)-30</f>
        <v>355</v>
      </c>
      <c r="J9" s="2">
        <f>QUARTILE($B9:$B18,3)-30</f>
        <v>356</v>
      </c>
      <c r="K9" s="2">
        <f>MAX($B9:$B18)-30</f>
        <v>391</v>
      </c>
      <c r="L9" s="2">
        <f>STDEV($B9:$B18)</f>
        <v>13.571211359999438</v>
      </c>
    </row>
    <row r="10" spans="1:12" x14ac:dyDescent="0.35">
      <c r="A10" s="2">
        <v>2</v>
      </c>
      <c r="B10" s="2">
        <v>377</v>
      </c>
      <c r="C10" s="2">
        <v>0</v>
      </c>
      <c r="E10" s="3">
        <v>0.2</v>
      </c>
      <c r="F10" s="2">
        <f>AVERAGE($B19:$B28)-30</f>
        <v>357.4</v>
      </c>
      <c r="G10" s="2">
        <f>MIN($B19:$B28)-30</f>
        <v>343</v>
      </c>
      <c r="H10" s="2">
        <f>QUARTILE($B19:$B28,1)-30</f>
        <v>346</v>
      </c>
      <c r="I10" s="2">
        <f>QUARTILE($B19:$B28,2)-30</f>
        <v>357.5</v>
      </c>
      <c r="J10" s="2">
        <f>QUARTILE($B19:$B28,3)-30</f>
        <v>367</v>
      </c>
      <c r="K10" s="2">
        <f>MAX($B19:$B28)-30</f>
        <v>374</v>
      </c>
      <c r="L10" s="2">
        <f>STDEV($B19:$B28)</f>
        <v>12.267391282945567</v>
      </c>
    </row>
    <row r="11" spans="1:12" x14ac:dyDescent="0.35">
      <c r="A11" s="2">
        <v>3</v>
      </c>
      <c r="B11" s="2">
        <v>382</v>
      </c>
      <c r="C11" s="2">
        <v>0</v>
      </c>
      <c r="E11" s="3">
        <v>0.4</v>
      </c>
      <c r="F11" s="2">
        <f>AVERAGE($B29:$B38)-30</f>
        <v>353.8</v>
      </c>
      <c r="G11" s="2">
        <f>MIN($B29:$B38)-30</f>
        <v>336</v>
      </c>
      <c r="H11" s="2">
        <f>QUARTILE($B29:$B38,1)-30</f>
        <v>347.5</v>
      </c>
      <c r="I11" s="2">
        <f>QUARTILE($B29:$B38,2)-30</f>
        <v>353.5</v>
      </c>
      <c r="J11" s="2">
        <f>QUARTILE($B29:$B38,3)-30</f>
        <v>362.25</v>
      </c>
      <c r="K11" s="2">
        <f>MAX($B29:$B38)-30</f>
        <v>367</v>
      </c>
      <c r="L11" s="2">
        <f>STDEV($B29:$B38)</f>
        <v>9.6701143277166643</v>
      </c>
    </row>
    <row r="12" spans="1:12" x14ac:dyDescent="0.35">
      <c r="A12" s="2">
        <v>4</v>
      </c>
      <c r="B12" s="2">
        <v>377</v>
      </c>
      <c r="C12" s="2">
        <v>0</v>
      </c>
      <c r="E12" s="3">
        <v>0.6</v>
      </c>
      <c r="F12" s="2">
        <f>AVERAGE($B39:$B48)-30</f>
        <v>346.1</v>
      </c>
      <c r="G12" s="2">
        <f>MIN($B39:$B48)-30</f>
        <v>325</v>
      </c>
      <c r="H12" s="2">
        <f>QUARTILE($B39:$B48,1)-30</f>
        <v>344.25</v>
      </c>
      <c r="I12" s="2">
        <f>QUARTILE($B39:$B48,2)-30</f>
        <v>346</v>
      </c>
      <c r="J12" s="2">
        <f>QUARTILE($B39:$B48,3)-30</f>
        <v>351.75</v>
      </c>
      <c r="K12" s="2">
        <f>MAX($B39:$B48)-30</f>
        <v>360</v>
      </c>
      <c r="L12" s="2">
        <f>STDEV($B39:$B48)</f>
        <v>10.764654094664529</v>
      </c>
    </row>
    <row r="13" spans="1:12" x14ac:dyDescent="0.35">
      <c r="A13" s="2">
        <v>5</v>
      </c>
      <c r="B13" s="2">
        <v>398</v>
      </c>
      <c r="C13" s="2">
        <v>0</v>
      </c>
      <c r="E13" s="3">
        <v>0.8</v>
      </c>
      <c r="F13" s="2">
        <f>AVERAGE($B49:$B58)-30</f>
        <v>358.5</v>
      </c>
      <c r="G13" s="2">
        <f>MIN($B49:$B58)-30</f>
        <v>346</v>
      </c>
      <c r="H13" s="2">
        <f>QUARTILE($B49:$B58,1)-30</f>
        <v>352.75</v>
      </c>
      <c r="I13" s="2">
        <f>QUARTILE($B49:$B58,2)-30</f>
        <v>359</v>
      </c>
      <c r="J13" s="2">
        <f>QUARTILE($B49:$B58,3)-30</f>
        <v>361</v>
      </c>
      <c r="K13" s="2">
        <f>MAX($B49:$B58)-30</f>
        <v>378</v>
      </c>
      <c r="L13" s="2">
        <f>STDEV($B49:$B58)</f>
        <v>8.8600225733346747</v>
      </c>
    </row>
    <row r="14" spans="1:12" x14ac:dyDescent="0.35">
      <c r="A14" s="2">
        <v>6</v>
      </c>
      <c r="B14" s="2">
        <v>386</v>
      </c>
      <c r="C14" s="2">
        <v>0</v>
      </c>
      <c r="E14" s="3">
        <v>1</v>
      </c>
      <c r="F14" s="2">
        <f>AVERAGE($B59:$B68)-30</f>
        <v>355</v>
      </c>
      <c r="G14" s="2">
        <f>MIN($B59:$B68)-30</f>
        <v>339</v>
      </c>
      <c r="H14" s="2">
        <f>QUARTILE($B59:$B68,1)-30</f>
        <v>346</v>
      </c>
      <c r="I14" s="2">
        <f>QUARTILE($B59:$B68,2)-30</f>
        <v>359</v>
      </c>
      <c r="J14" s="2">
        <f>QUARTILE($B59:$B68,3)-30</f>
        <v>362.75</v>
      </c>
      <c r="K14" s="2">
        <f>MAX($B59:$B68)-30</f>
        <v>366</v>
      </c>
      <c r="L14" s="2">
        <f>STDEV($B59:$B68)</f>
        <v>10.241527663824812</v>
      </c>
    </row>
    <row r="15" spans="1:12" x14ac:dyDescent="0.35">
      <c r="A15" s="2">
        <v>7</v>
      </c>
      <c r="B15" s="2">
        <v>384</v>
      </c>
      <c r="C15" s="2">
        <v>0</v>
      </c>
    </row>
    <row r="16" spans="1:12" x14ac:dyDescent="0.35">
      <c r="A16" s="2">
        <v>8</v>
      </c>
      <c r="B16" s="2">
        <v>386</v>
      </c>
      <c r="C16" s="2">
        <v>0</v>
      </c>
      <c r="E16" s="2">
        <v>421</v>
      </c>
      <c r="F16" s="2">
        <v>383</v>
      </c>
      <c r="G16" s="2">
        <v>379</v>
      </c>
      <c r="H16" s="2">
        <v>375</v>
      </c>
      <c r="I16" s="2">
        <v>391</v>
      </c>
      <c r="J16" s="2">
        <v>393</v>
      </c>
    </row>
    <row r="17" spans="1:10" x14ac:dyDescent="0.35">
      <c r="A17" s="2">
        <v>9</v>
      </c>
      <c r="B17" s="2">
        <v>375</v>
      </c>
      <c r="C17" s="2">
        <v>0</v>
      </c>
      <c r="E17" s="2">
        <v>377</v>
      </c>
      <c r="F17" s="2">
        <v>379</v>
      </c>
      <c r="G17" s="2">
        <v>390</v>
      </c>
      <c r="H17" s="2">
        <v>382</v>
      </c>
      <c r="I17" s="2">
        <v>382</v>
      </c>
      <c r="J17" s="2">
        <v>373</v>
      </c>
    </row>
    <row r="18" spans="1:10" x14ac:dyDescent="0.35">
      <c r="A18" s="2">
        <v>10</v>
      </c>
      <c r="B18" s="2">
        <v>386</v>
      </c>
      <c r="C18" s="2">
        <v>0</v>
      </c>
      <c r="E18" s="2">
        <v>382</v>
      </c>
      <c r="F18" s="2">
        <v>375</v>
      </c>
      <c r="G18" s="2">
        <v>377</v>
      </c>
      <c r="H18" s="2">
        <v>377</v>
      </c>
      <c r="I18" s="2">
        <v>391</v>
      </c>
      <c r="J18" s="2">
        <v>396</v>
      </c>
    </row>
    <row r="19" spans="1:10" x14ac:dyDescent="0.35">
      <c r="A19" s="2">
        <v>11</v>
      </c>
      <c r="B19" s="2">
        <v>383</v>
      </c>
      <c r="C19" s="2">
        <v>20</v>
      </c>
      <c r="E19" s="2">
        <v>377</v>
      </c>
      <c r="F19" s="2">
        <v>373</v>
      </c>
      <c r="G19" s="2">
        <v>386</v>
      </c>
      <c r="H19" s="2">
        <v>374</v>
      </c>
      <c r="I19" s="2">
        <v>394</v>
      </c>
      <c r="J19" s="2">
        <v>369</v>
      </c>
    </row>
    <row r="20" spans="1:10" x14ac:dyDescent="0.35">
      <c r="A20" s="2">
        <v>12</v>
      </c>
      <c r="B20" s="2">
        <v>379</v>
      </c>
      <c r="C20" s="2">
        <v>20</v>
      </c>
      <c r="E20" s="2">
        <v>398</v>
      </c>
      <c r="F20" s="2">
        <v>373</v>
      </c>
      <c r="G20" s="2">
        <v>366</v>
      </c>
      <c r="H20" s="2">
        <v>381</v>
      </c>
      <c r="I20" s="2">
        <v>408</v>
      </c>
      <c r="J20" s="2">
        <v>385</v>
      </c>
    </row>
    <row r="21" spans="1:10" x14ac:dyDescent="0.35">
      <c r="A21" s="2">
        <v>13</v>
      </c>
      <c r="B21" s="2">
        <v>375</v>
      </c>
      <c r="C21" s="2">
        <v>20</v>
      </c>
      <c r="E21" s="2">
        <v>386</v>
      </c>
      <c r="F21" s="2">
        <v>404</v>
      </c>
      <c r="G21" s="2">
        <v>376</v>
      </c>
      <c r="H21" s="2">
        <v>375</v>
      </c>
      <c r="I21" s="2">
        <v>389</v>
      </c>
      <c r="J21" s="2">
        <v>392</v>
      </c>
    </row>
    <row r="22" spans="1:10" x14ac:dyDescent="0.35">
      <c r="A22" s="2">
        <v>14</v>
      </c>
      <c r="B22" s="2">
        <v>373</v>
      </c>
      <c r="C22" s="2">
        <v>20</v>
      </c>
      <c r="E22" s="2">
        <v>384</v>
      </c>
      <c r="F22" s="2">
        <v>403</v>
      </c>
      <c r="G22" s="2">
        <v>393</v>
      </c>
      <c r="H22" s="2">
        <v>390</v>
      </c>
      <c r="I22" s="2">
        <v>385</v>
      </c>
      <c r="J22" s="2">
        <v>371</v>
      </c>
    </row>
    <row r="23" spans="1:10" x14ac:dyDescent="0.35">
      <c r="A23" s="2">
        <v>15</v>
      </c>
      <c r="B23" s="2">
        <v>373</v>
      </c>
      <c r="C23" s="2">
        <v>20</v>
      </c>
      <c r="E23" s="2">
        <v>386</v>
      </c>
      <c r="F23" s="2">
        <v>394</v>
      </c>
      <c r="G23" s="2">
        <v>381</v>
      </c>
      <c r="H23" s="2">
        <v>355</v>
      </c>
      <c r="I23" s="2">
        <v>376</v>
      </c>
      <c r="J23" s="2">
        <v>386</v>
      </c>
    </row>
    <row r="24" spans="1:10" x14ac:dyDescent="0.35">
      <c r="A24" s="2">
        <v>16</v>
      </c>
      <c r="B24" s="2">
        <v>404</v>
      </c>
      <c r="C24" s="2">
        <v>20</v>
      </c>
      <c r="E24" s="2">
        <v>375</v>
      </c>
      <c r="F24" s="2">
        <v>398</v>
      </c>
      <c r="G24" s="2">
        <v>397</v>
      </c>
      <c r="H24" s="2">
        <v>363</v>
      </c>
      <c r="I24" s="2">
        <v>389</v>
      </c>
      <c r="J24" s="2">
        <v>392</v>
      </c>
    </row>
    <row r="25" spans="1:10" x14ac:dyDescent="0.35">
      <c r="A25" s="2">
        <v>17</v>
      </c>
      <c r="B25" s="2">
        <v>403</v>
      </c>
      <c r="C25" s="2">
        <v>20</v>
      </c>
      <c r="E25" s="2">
        <v>386</v>
      </c>
      <c r="F25" s="2">
        <v>392</v>
      </c>
      <c r="G25" s="2">
        <v>393</v>
      </c>
      <c r="H25" s="2">
        <v>389</v>
      </c>
      <c r="I25" s="2">
        <v>380</v>
      </c>
      <c r="J25" s="2">
        <v>393</v>
      </c>
    </row>
    <row r="26" spans="1:10" x14ac:dyDescent="0.35">
      <c r="A26" s="2">
        <v>18</v>
      </c>
      <c r="B26" s="2">
        <v>394</v>
      </c>
      <c r="C26" s="2">
        <v>20</v>
      </c>
    </row>
    <row r="27" spans="1:10" x14ac:dyDescent="0.35">
      <c r="A27" s="2">
        <v>19</v>
      </c>
      <c r="B27" s="2">
        <v>398</v>
      </c>
      <c r="C27" s="2">
        <v>20</v>
      </c>
    </row>
    <row r="28" spans="1:10" x14ac:dyDescent="0.35">
      <c r="A28" s="2">
        <v>20</v>
      </c>
      <c r="B28" s="2">
        <v>392</v>
      </c>
      <c r="C28" s="2">
        <v>20</v>
      </c>
    </row>
    <row r="29" spans="1:10" x14ac:dyDescent="0.35">
      <c r="A29" s="2">
        <v>21</v>
      </c>
      <c r="B29" s="2">
        <v>379</v>
      </c>
      <c r="C29" s="2">
        <v>40</v>
      </c>
    </row>
    <row r="30" spans="1:10" x14ac:dyDescent="0.35">
      <c r="A30" s="2">
        <v>22</v>
      </c>
      <c r="B30" s="2">
        <v>390</v>
      </c>
      <c r="C30" s="2">
        <v>40</v>
      </c>
    </row>
    <row r="31" spans="1:10" x14ac:dyDescent="0.35">
      <c r="A31" s="2">
        <v>23</v>
      </c>
      <c r="B31" s="2">
        <v>377</v>
      </c>
      <c r="C31" s="2">
        <v>40</v>
      </c>
    </row>
    <row r="32" spans="1:10" x14ac:dyDescent="0.35">
      <c r="A32" s="2">
        <v>24</v>
      </c>
      <c r="B32" s="2">
        <v>386</v>
      </c>
      <c r="C32" s="2">
        <v>40</v>
      </c>
    </row>
    <row r="33" spans="1:3" x14ac:dyDescent="0.35">
      <c r="A33" s="2">
        <v>25</v>
      </c>
      <c r="B33" s="2">
        <v>366</v>
      </c>
      <c r="C33" s="2">
        <v>40</v>
      </c>
    </row>
    <row r="34" spans="1:3" x14ac:dyDescent="0.35">
      <c r="A34" s="2">
        <v>26</v>
      </c>
      <c r="B34" s="2">
        <v>376</v>
      </c>
      <c r="C34" s="2">
        <v>40</v>
      </c>
    </row>
    <row r="35" spans="1:3" x14ac:dyDescent="0.35">
      <c r="A35" s="2">
        <v>27</v>
      </c>
      <c r="B35" s="2">
        <v>393</v>
      </c>
      <c r="C35" s="2">
        <v>40</v>
      </c>
    </row>
    <row r="36" spans="1:3" x14ac:dyDescent="0.35">
      <c r="A36" s="2">
        <v>28</v>
      </c>
      <c r="B36" s="2">
        <v>381</v>
      </c>
      <c r="C36" s="2">
        <v>40</v>
      </c>
    </row>
    <row r="37" spans="1:3" x14ac:dyDescent="0.35">
      <c r="A37" s="2">
        <v>29</v>
      </c>
      <c r="B37" s="2">
        <v>397</v>
      </c>
      <c r="C37" s="2">
        <v>40</v>
      </c>
    </row>
    <row r="38" spans="1:3" x14ac:dyDescent="0.35">
      <c r="A38" s="2">
        <v>30</v>
      </c>
      <c r="B38" s="2">
        <v>393</v>
      </c>
      <c r="C38" s="2">
        <v>40</v>
      </c>
    </row>
    <row r="39" spans="1:3" x14ac:dyDescent="0.35">
      <c r="A39" s="2">
        <v>31</v>
      </c>
      <c r="B39" s="2">
        <v>375</v>
      </c>
      <c r="C39" s="2">
        <v>60</v>
      </c>
    </row>
    <row r="40" spans="1:3" x14ac:dyDescent="0.35">
      <c r="A40" s="2">
        <v>32</v>
      </c>
      <c r="B40" s="2">
        <v>382</v>
      </c>
      <c r="C40" s="2">
        <v>60</v>
      </c>
    </row>
    <row r="41" spans="1:3" x14ac:dyDescent="0.35">
      <c r="A41" s="2">
        <v>33</v>
      </c>
      <c r="B41" s="2">
        <v>377</v>
      </c>
      <c r="C41" s="2">
        <v>60</v>
      </c>
    </row>
    <row r="42" spans="1:3" x14ac:dyDescent="0.35">
      <c r="A42" s="2">
        <v>34</v>
      </c>
      <c r="B42" s="2">
        <v>374</v>
      </c>
      <c r="C42" s="2">
        <v>60</v>
      </c>
    </row>
    <row r="43" spans="1:3" x14ac:dyDescent="0.35">
      <c r="A43" s="2">
        <v>35</v>
      </c>
      <c r="B43" s="2">
        <v>381</v>
      </c>
      <c r="C43" s="2">
        <v>60</v>
      </c>
    </row>
    <row r="44" spans="1:3" x14ac:dyDescent="0.35">
      <c r="A44" s="2">
        <v>36</v>
      </c>
      <c r="B44" s="2">
        <v>375</v>
      </c>
      <c r="C44" s="2">
        <v>60</v>
      </c>
    </row>
    <row r="45" spans="1:3" x14ac:dyDescent="0.35">
      <c r="A45" s="2">
        <v>37</v>
      </c>
      <c r="B45" s="2">
        <v>390</v>
      </c>
      <c r="C45" s="2">
        <v>60</v>
      </c>
    </row>
    <row r="46" spans="1:3" x14ac:dyDescent="0.35">
      <c r="A46" s="2">
        <v>38</v>
      </c>
      <c r="B46" s="2">
        <v>355</v>
      </c>
      <c r="C46" s="2">
        <v>60</v>
      </c>
    </row>
    <row r="47" spans="1:3" x14ac:dyDescent="0.35">
      <c r="A47" s="2">
        <v>39</v>
      </c>
      <c r="B47" s="2">
        <v>363</v>
      </c>
      <c r="C47" s="2">
        <v>60</v>
      </c>
    </row>
    <row r="48" spans="1:3" x14ac:dyDescent="0.35">
      <c r="A48" s="2">
        <v>40</v>
      </c>
      <c r="B48" s="2">
        <v>389</v>
      </c>
      <c r="C48" s="2">
        <v>60</v>
      </c>
    </row>
    <row r="49" spans="1:3" x14ac:dyDescent="0.35">
      <c r="A49" s="2">
        <v>41</v>
      </c>
      <c r="B49" s="2">
        <v>391</v>
      </c>
      <c r="C49" s="2">
        <v>80</v>
      </c>
    </row>
    <row r="50" spans="1:3" x14ac:dyDescent="0.35">
      <c r="A50" s="2">
        <v>42</v>
      </c>
      <c r="B50" s="2">
        <v>382</v>
      </c>
      <c r="C50" s="2">
        <v>80</v>
      </c>
    </row>
    <row r="51" spans="1:3" x14ac:dyDescent="0.35">
      <c r="A51" s="2">
        <v>43</v>
      </c>
      <c r="B51" s="2">
        <v>391</v>
      </c>
      <c r="C51" s="2">
        <v>80</v>
      </c>
    </row>
    <row r="52" spans="1:3" x14ac:dyDescent="0.35">
      <c r="A52" s="2">
        <v>44</v>
      </c>
      <c r="B52" s="2">
        <v>394</v>
      </c>
      <c r="C52" s="2">
        <v>80</v>
      </c>
    </row>
    <row r="53" spans="1:3" x14ac:dyDescent="0.35">
      <c r="A53" s="2">
        <v>45</v>
      </c>
      <c r="B53" s="2">
        <v>408</v>
      </c>
      <c r="C53" s="2">
        <v>80</v>
      </c>
    </row>
    <row r="54" spans="1:3" x14ac:dyDescent="0.35">
      <c r="A54" s="2">
        <v>46</v>
      </c>
      <c r="B54" s="2">
        <v>389</v>
      </c>
      <c r="C54" s="2">
        <v>80</v>
      </c>
    </row>
    <row r="55" spans="1:3" x14ac:dyDescent="0.35">
      <c r="A55" s="2">
        <v>47</v>
      </c>
      <c r="B55" s="2">
        <v>385</v>
      </c>
      <c r="C55" s="2">
        <v>80</v>
      </c>
    </row>
    <row r="56" spans="1:3" x14ac:dyDescent="0.35">
      <c r="A56" s="2">
        <v>48</v>
      </c>
      <c r="B56" s="2">
        <v>376</v>
      </c>
      <c r="C56" s="2">
        <v>80</v>
      </c>
    </row>
    <row r="57" spans="1:3" x14ac:dyDescent="0.35">
      <c r="A57" s="2">
        <v>49</v>
      </c>
      <c r="B57" s="2">
        <v>389</v>
      </c>
      <c r="C57" s="2">
        <v>80</v>
      </c>
    </row>
    <row r="58" spans="1:3" x14ac:dyDescent="0.35">
      <c r="A58" s="2">
        <v>50</v>
      </c>
      <c r="B58" s="2">
        <v>380</v>
      </c>
      <c r="C58" s="2">
        <v>80</v>
      </c>
    </row>
    <row r="59" spans="1:3" x14ac:dyDescent="0.35">
      <c r="A59" s="2">
        <v>51</v>
      </c>
      <c r="B59" s="2">
        <v>393</v>
      </c>
      <c r="C59" s="2">
        <v>100</v>
      </c>
    </row>
    <row r="60" spans="1:3" x14ac:dyDescent="0.35">
      <c r="A60" s="2">
        <v>52</v>
      </c>
      <c r="B60" s="2">
        <v>373</v>
      </c>
      <c r="C60" s="2">
        <v>100</v>
      </c>
    </row>
    <row r="61" spans="1:3" x14ac:dyDescent="0.35">
      <c r="A61" s="2">
        <v>53</v>
      </c>
      <c r="B61" s="2">
        <v>396</v>
      </c>
      <c r="C61" s="2">
        <v>100</v>
      </c>
    </row>
    <row r="62" spans="1:3" x14ac:dyDescent="0.35">
      <c r="A62" s="2">
        <v>54</v>
      </c>
      <c r="B62" s="2">
        <v>369</v>
      </c>
      <c r="C62" s="2">
        <v>100</v>
      </c>
    </row>
    <row r="63" spans="1:3" x14ac:dyDescent="0.35">
      <c r="A63" s="2">
        <v>55</v>
      </c>
      <c r="B63" s="2">
        <v>385</v>
      </c>
      <c r="C63" s="2">
        <v>100</v>
      </c>
    </row>
    <row r="64" spans="1:3" x14ac:dyDescent="0.35">
      <c r="A64" s="2">
        <v>56</v>
      </c>
      <c r="B64" s="2">
        <v>392</v>
      </c>
      <c r="C64" s="2">
        <v>100</v>
      </c>
    </row>
    <row r="65" spans="1:3" x14ac:dyDescent="0.35">
      <c r="A65" s="2">
        <v>57</v>
      </c>
      <c r="B65" s="2">
        <v>371</v>
      </c>
      <c r="C65" s="2">
        <v>100</v>
      </c>
    </row>
    <row r="66" spans="1:3" x14ac:dyDescent="0.35">
      <c r="A66" s="2">
        <v>58</v>
      </c>
      <c r="B66" s="2">
        <v>386</v>
      </c>
      <c r="C66" s="2">
        <v>100</v>
      </c>
    </row>
    <row r="67" spans="1:3" x14ac:dyDescent="0.35">
      <c r="A67" s="2">
        <v>59</v>
      </c>
      <c r="B67" s="2">
        <v>392</v>
      </c>
      <c r="C67" s="2">
        <v>100</v>
      </c>
    </row>
    <row r="68" spans="1:3" x14ac:dyDescent="0.35">
      <c r="A68" s="2">
        <v>60</v>
      </c>
      <c r="B68" s="2">
        <v>393</v>
      </c>
      <c r="C68" s="2">
        <v>100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8"/>
  <sheetViews>
    <sheetView topLeftCell="A12" zoomScale="120" zoomScaleNormal="120" workbookViewId="0">
      <selection activeCell="E16" sqref="E16:J25"/>
    </sheetView>
  </sheetViews>
  <sheetFormatPr defaultColWidth="11.53125" defaultRowHeight="12.75" x14ac:dyDescent="0.35"/>
  <sheetData>
    <row r="2" spans="1:12" ht="13.15" x14ac:dyDescent="0.4">
      <c r="A2" s="1" t="s">
        <v>17</v>
      </c>
    </row>
    <row r="3" spans="1:12" x14ac:dyDescent="0.35">
      <c r="A3" s="2" t="s">
        <v>1</v>
      </c>
      <c r="B3" s="2">
        <v>450</v>
      </c>
    </row>
    <row r="4" spans="1:12" x14ac:dyDescent="0.35">
      <c r="A4" s="2" t="s">
        <v>2</v>
      </c>
      <c r="B4" s="2">
        <v>50</v>
      </c>
    </row>
    <row r="5" spans="1:12" x14ac:dyDescent="0.35">
      <c r="A5" s="2" t="s">
        <v>3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10</v>
      </c>
    </row>
    <row r="8" spans="1:12" x14ac:dyDescent="0.35">
      <c r="A8" s="2" t="s">
        <v>6</v>
      </c>
      <c r="B8" s="2" t="s">
        <v>7</v>
      </c>
      <c r="C8" s="2" t="s">
        <v>8</v>
      </c>
      <c r="D8" s="2"/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 s="2">
        <v>1</v>
      </c>
      <c r="B9" s="2">
        <v>382</v>
      </c>
      <c r="C9" s="2">
        <v>0</v>
      </c>
      <c r="E9" s="3">
        <v>0</v>
      </c>
      <c r="F9" s="2">
        <f>AVERAGE($B9:$B18)-30</f>
        <v>363.9</v>
      </c>
      <c r="G9" s="2">
        <f>MIN($B9:$B18)-30</f>
        <v>352</v>
      </c>
      <c r="H9" s="2">
        <f>QUARTILE($B9:$B18,1)-30</f>
        <v>358.25</v>
      </c>
      <c r="I9" s="2">
        <f>QUARTILE($B9:$B18,2)-30</f>
        <v>362.5</v>
      </c>
      <c r="J9" s="2">
        <f>QUARTILE($B9:$B18,3)-30</f>
        <v>368.5</v>
      </c>
      <c r="K9" s="2">
        <f>MAX($B9:$B18)-30</f>
        <v>377</v>
      </c>
      <c r="L9" s="2">
        <f>STDEV($B9:$B18)</f>
        <v>8.3858346169133462</v>
      </c>
    </row>
    <row r="10" spans="1:12" x14ac:dyDescent="0.35">
      <c r="A10" s="2">
        <v>2</v>
      </c>
      <c r="B10" s="2">
        <v>399</v>
      </c>
      <c r="C10" s="2">
        <v>0</v>
      </c>
      <c r="E10" s="3">
        <v>0.2</v>
      </c>
      <c r="F10" s="2">
        <f>AVERAGE($B19:$B28)-30</f>
        <v>366.1</v>
      </c>
      <c r="G10" s="2">
        <f>MIN($B19:$B28)-30</f>
        <v>348</v>
      </c>
      <c r="H10" s="2">
        <f>QUARTILE($B19:$B28,1)-30</f>
        <v>354.75</v>
      </c>
      <c r="I10" s="2">
        <f>QUARTILE($B19:$B28,2)-30</f>
        <v>364</v>
      </c>
      <c r="J10" s="2">
        <f>QUARTILE($B19:$B28,3)-30</f>
        <v>368</v>
      </c>
      <c r="K10" s="2">
        <f>MAX($B19:$B28)-30</f>
        <v>415</v>
      </c>
      <c r="L10" s="2">
        <f>STDEV($B19:$B28)</f>
        <v>19.011400088718698</v>
      </c>
    </row>
    <row r="11" spans="1:12" x14ac:dyDescent="0.35">
      <c r="A11" s="2">
        <v>3</v>
      </c>
      <c r="B11" s="2">
        <v>386</v>
      </c>
      <c r="C11" s="2">
        <v>0</v>
      </c>
      <c r="E11" s="3">
        <v>0.4</v>
      </c>
      <c r="F11" s="2">
        <f>AVERAGE($B29:$B38)-30</f>
        <v>357</v>
      </c>
      <c r="G11" s="2">
        <f>MIN($B29:$B38)-30</f>
        <v>344</v>
      </c>
      <c r="H11" s="2">
        <f>QUARTILE($B29:$B38,1)-30</f>
        <v>349.5</v>
      </c>
      <c r="I11" s="2">
        <f>QUARTILE($B29:$B38,2)-30</f>
        <v>357</v>
      </c>
      <c r="J11" s="2">
        <f>QUARTILE($B29:$B38,3)-30</f>
        <v>360.75</v>
      </c>
      <c r="K11" s="2">
        <f>MAX($B29:$B38)-30</f>
        <v>380</v>
      </c>
      <c r="L11" s="2">
        <f>STDEV($B29:$B38)</f>
        <v>10.488088481701515</v>
      </c>
    </row>
    <row r="12" spans="1:12" x14ac:dyDescent="0.35">
      <c r="A12" s="2">
        <v>4</v>
      </c>
      <c r="B12" s="2">
        <v>390</v>
      </c>
      <c r="C12" s="2">
        <v>0</v>
      </c>
      <c r="E12" s="3">
        <v>0.6</v>
      </c>
      <c r="F12" s="2">
        <f>AVERAGE($B39:$B48)-30</f>
        <v>360.8</v>
      </c>
      <c r="G12" s="2">
        <f>MIN($B39:$B48)-30</f>
        <v>345</v>
      </c>
      <c r="H12" s="2">
        <f>QUARTILE($B39:$B48,1)-30</f>
        <v>360.5</v>
      </c>
      <c r="I12" s="2">
        <f>QUARTILE($B39:$B48,2)-30</f>
        <v>362.5</v>
      </c>
      <c r="J12" s="2">
        <f>QUARTILE($B39:$B48,3)-30</f>
        <v>364.5</v>
      </c>
      <c r="K12" s="2">
        <f>MAX($B39:$B48)-30</f>
        <v>371</v>
      </c>
      <c r="L12" s="2">
        <f>STDEV($B39:$B48)</f>
        <v>7.2999238961025412</v>
      </c>
    </row>
    <row r="13" spans="1:12" x14ac:dyDescent="0.35">
      <c r="A13" s="2">
        <v>5</v>
      </c>
      <c r="B13" s="2">
        <v>395</v>
      </c>
      <c r="C13" s="2">
        <v>0</v>
      </c>
      <c r="E13" s="3">
        <v>0.8</v>
      </c>
      <c r="F13" s="2">
        <f>AVERAGE($B49:$B58)-30</f>
        <v>347.7</v>
      </c>
      <c r="G13" s="2">
        <f>MIN($B49:$B58)-30</f>
        <v>337</v>
      </c>
      <c r="H13" s="2">
        <f>QUARTILE($B49:$B58,1)-30</f>
        <v>345</v>
      </c>
      <c r="I13" s="2">
        <f>QUARTILE($B49:$B58,2)-30</f>
        <v>347.5</v>
      </c>
      <c r="J13" s="2">
        <f>QUARTILE($B49:$B58,3)-30</f>
        <v>350.75</v>
      </c>
      <c r="K13" s="2">
        <f>MAX($B49:$B58)-30</f>
        <v>363</v>
      </c>
      <c r="L13" s="2">
        <f>STDEV($B49:$B58)</f>
        <v>7.4988888065721673</v>
      </c>
    </row>
    <row r="14" spans="1:12" x14ac:dyDescent="0.35">
      <c r="A14" s="2">
        <v>6</v>
      </c>
      <c r="B14" s="2">
        <v>397</v>
      </c>
      <c r="C14" s="2">
        <v>0</v>
      </c>
      <c r="E14" s="3">
        <v>1</v>
      </c>
      <c r="F14" s="2">
        <f>AVERAGE($B59:$B68)-30</f>
        <v>352.1</v>
      </c>
      <c r="G14" s="2">
        <f>MIN($B59:$B68)-30</f>
        <v>326</v>
      </c>
      <c r="H14" s="2">
        <f>QUARTILE($B59:$B68,1)-30</f>
        <v>345.5</v>
      </c>
      <c r="I14" s="2">
        <f>QUARTILE($B59:$B68,2)-30</f>
        <v>357.5</v>
      </c>
      <c r="J14" s="2">
        <f>QUARTILE($B59:$B68,3)-30</f>
        <v>359</v>
      </c>
      <c r="K14" s="2">
        <f>MAX($B59:$B68)-30</f>
        <v>369</v>
      </c>
      <c r="L14" s="2">
        <f>STDEV($B59:$B68)</f>
        <v>13.30371710796982</v>
      </c>
    </row>
    <row r="15" spans="1:12" x14ac:dyDescent="0.35">
      <c r="A15" s="2">
        <v>7</v>
      </c>
      <c r="B15" s="2">
        <v>388</v>
      </c>
      <c r="C15" s="2">
        <v>0</v>
      </c>
    </row>
    <row r="16" spans="1:12" x14ac:dyDescent="0.35">
      <c r="A16" s="2">
        <v>8</v>
      </c>
      <c r="B16" s="2">
        <v>407</v>
      </c>
      <c r="C16" s="2">
        <v>0</v>
      </c>
      <c r="E16" s="2">
        <v>382</v>
      </c>
      <c r="F16" s="2">
        <v>379</v>
      </c>
      <c r="G16" s="2">
        <v>377</v>
      </c>
      <c r="H16" s="2">
        <v>382</v>
      </c>
      <c r="I16" s="2">
        <v>375</v>
      </c>
      <c r="J16" s="2">
        <v>389</v>
      </c>
    </row>
    <row r="17" spans="1:10" x14ac:dyDescent="0.35">
      <c r="A17" s="2">
        <v>9</v>
      </c>
      <c r="B17" s="2">
        <v>389</v>
      </c>
      <c r="C17" s="2">
        <v>0</v>
      </c>
      <c r="E17" s="2">
        <v>399</v>
      </c>
      <c r="F17" s="2">
        <v>398</v>
      </c>
      <c r="G17" s="2">
        <v>394</v>
      </c>
      <c r="H17" s="2">
        <v>393</v>
      </c>
      <c r="I17" s="2">
        <v>379</v>
      </c>
      <c r="J17" s="2">
        <v>365</v>
      </c>
    </row>
    <row r="18" spans="1:10" x14ac:dyDescent="0.35">
      <c r="A18" s="2">
        <v>10</v>
      </c>
      <c r="B18" s="2">
        <v>406</v>
      </c>
      <c r="C18" s="2">
        <v>0</v>
      </c>
      <c r="E18" s="2">
        <v>386</v>
      </c>
      <c r="F18" s="2">
        <v>378</v>
      </c>
      <c r="G18" s="2">
        <v>390</v>
      </c>
      <c r="H18" s="2">
        <v>393</v>
      </c>
      <c r="I18" s="2">
        <v>375</v>
      </c>
      <c r="J18" s="2">
        <v>390</v>
      </c>
    </row>
    <row r="19" spans="1:10" x14ac:dyDescent="0.35">
      <c r="A19" s="2">
        <v>11</v>
      </c>
      <c r="B19" s="2">
        <v>379</v>
      </c>
      <c r="C19" s="2">
        <v>20</v>
      </c>
      <c r="E19" s="2">
        <v>390</v>
      </c>
      <c r="F19" s="2">
        <v>382</v>
      </c>
      <c r="G19" s="2">
        <v>379</v>
      </c>
      <c r="H19" s="2">
        <v>375</v>
      </c>
      <c r="I19" s="2">
        <v>383</v>
      </c>
      <c r="J19" s="2">
        <v>388</v>
      </c>
    </row>
    <row r="20" spans="1:10" x14ac:dyDescent="0.35">
      <c r="A20" s="2">
        <v>12</v>
      </c>
      <c r="B20" s="2">
        <v>398</v>
      </c>
      <c r="C20" s="2">
        <v>20</v>
      </c>
      <c r="E20" s="2">
        <v>395</v>
      </c>
      <c r="F20" s="2">
        <v>395</v>
      </c>
      <c r="G20" s="2">
        <v>390</v>
      </c>
      <c r="H20" s="2">
        <v>392</v>
      </c>
      <c r="I20" s="2">
        <v>393</v>
      </c>
      <c r="J20" s="2">
        <v>372</v>
      </c>
    </row>
    <row r="21" spans="1:10" x14ac:dyDescent="0.35">
      <c r="A21" s="2">
        <v>13</v>
      </c>
      <c r="B21" s="2">
        <v>378</v>
      </c>
      <c r="C21" s="2">
        <v>20</v>
      </c>
      <c r="E21" s="2">
        <v>397</v>
      </c>
      <c r="F21" s="2">
        <v>445</v>
      </c>
      <c r="G21" s="2">
        <v>384</v>
      </c>
      <c r="H21" s="2">
        <v>390</v>
      </c>
      <c r="I21" s="2">
        <v>376</v>
      </c>
      <c r="J21" s="2">
        <v>399</v>
      </c>
    </row>
    <row r="22" spans="1:10" x14ac:dyDescent="0.35">
      <c r="A22" s="2">
        <v>14</v>
      </c>
      <c r="B22" s="2">
        <v>382</v>
      </c>
      <c r="C22" s="2">
        <v>20</v>
      </c>
      <c r="E22" s="2">
        <v>388</v>
      </c>
      <c r="F22" s="2">
        <v>393</v>
      </c>
      <c r="G22" s="2">
        <v>410</v>
      </c>
      <c r="H22" s="2">
        <v>395</v>
      </c>
      <c r="I22" s="2">
        <v>380</v>
      </c>
      <c r="J22" s="2">
        <v>387</v>
      </c>
    </row>
    <row r="23" spans="1:10" x14ac:dyDescent="0.35">
      <c r="A23" s="2">
        <v>15</v>
      </c>
      <c r="B23" s="2">
        <v>395</v>
      </c>
      <c r="C23" s="2">
        <v>20</v>
      </c>
      <c r="E23" s="2">
        <v>407</v>
      </c>
      <c r="F23" s="2">
        <v>400</v>
      </c>
      <c r="G23" s="2">
        <v>374</v>
      </c>
      <c r="H23" s="2">
        <v>401</v>
      </c>
      <c r="I23" s="2">
        <v>367</v>
      </c>
      <c r="J23" s="2">
        <v>389</v>
      </c>
    </row>
    <row r="24" spans="1:10" x14ac:dyDescent="0.35">
      <c r="A24" s="2">
        <v>16</v>
      </c>
      <c r="B24" s="2">
        <v>445</v>
      </c>
      <c r="C24" s="2">
        <v>20</v>
      </c>
      <c r="E24" s="2">
        <v>389</v>
      </c>
      <c r="F24" s="2">
        <v>393</v>
      </c>
      <c r="G24" s="2">
        <v>381</v>
      </c>
      <c r="H24" s="2">
        <v>392</v>
      </c>
      <c r="I24" s="2">
        <v>368</v>
      </c>
      <c r="J24" s="2">
        <v>386</v>
      </c>
    </row>
    <row r="25" spans="1:10" x14ac:dyDescent="0.35">
      <c r="A25" s="2">
        <v>17</v>
      </c>
      <c r="B25" s="2">
        <v>393</v>
      </c>
      <c r="C25" s="2">
        <v>20</v>
      </c>
      <c r="E25" s="2">
        <v>406</v>
      </c>
      <c r="F25" s="2">
        <v>398</v>
      </c>
      <c r="G25" s="2">
        <v>391</v>
      </c>
      <c r="H25" s="2">
        <v>395</v>
      </c>
      <c r="I25" s="2">
        <v>381</v>
      </c>
      <c r="J25" s="2">
        <v>356</v>
      </c>
    </row>
    <row r="26" spans="1:10" x14ac:dyDescent="0.35">
      <c r="A26" s="2">
        <v>18</v>
      </c>
      <c r="B26" s="2">
        <v>400</v>
      </c>
      <c r="C26" s="2">
        <v>20</v>
      </c>
      <c r="H26" s="2"/>
    </row>
    <row r="27" spans="1:10" x14ac:dyDescent="0.35">
      <c r="A27" s="2">
        <v>19</v>
      </c>
      <c r="B27" s="2">
        <v>393</v>
      </c>
      <c r="C27" s="2">
        <v>20</v>
      </c>
      <c r="H27" s="2"/>
    </row>
    <row r="28" spans="1:10" x14ac:dyDescent="0.35">
      <c r="A28" s="2">
        <v>20</v>
      </c>
      <c r="B28" s="2">
        <v>398</v>
      </c>
      <c r="C28" s="2">
        <v>20</v>
      </c>
      <c r="H28" s="2"/>
    </row>
    <row r="29" spans="1:10" x14ac:dyDescent="0.35">
      <c r="A29" s="2">
        <v>21</v>
      </c>
      <c r="B29" s="2">
        <v>377</v>
      </c>
      <c r="C29" s="2">
        <v>40</v>
      </c>
      <c r="H29" s="2"/>
    </row>
    <row r="30" spans="1:10" x14ac:dyDescent="0.35">
      <c r="A30" s="2">
        <v>22</v>
      </c>
      <c r="B30" s="2">
        <v>394</v>
      </c>
      <c r="C30" s="2">
        <v>40</v>
      </c>
      <c r="H30" s="2"/>
    </row>
    <row r="31" spans="1:10" x14ac:dyDescent="0.35">
      <c r="A31" s="2">
        <v>23</v>
      </c>
      <c r="B31" s="2">
        <v>390</v>
      </c>
      <c r="C31" s="2">
        <v>40</v>
      </c>
      <c r="H31" s="2"/>
    </row>
    <row r="32" spans="1:10" x14ac:dyDescent="0.35">
      <c r="A32" s="2">
        <v>24</v>
      </c>
      <c r="B32" s="2">
        <v>379</v>
      </c>
      <c r="C32" s="2">
        <v>40</v>
      </c>
      <c r="H32" s="2"/>
    </row>
    <row r="33" spans="1:8" x14ac:dyDescent="0.35">
      <c r="A33" s="2">
        <v>25</v>
      </c>
      <c r="B33" s="2">
        <v>390</v>
      </c>
      <c r="C33" s="2">
        <v>40</v>
      </c>
      <c r="H33" s="2"/>
    </row>
    <row r="34" spans="1:8" x14ac:dyDescent="0.35">
      <c r="A34" s="2">
        <v>26</v>
      </c>
      <c r="B34" s="2">
        <v>384</v>
      </c>
      <c r="C34" s="2">
        <v>40</v>
      </c>
      <c r="H34" s="2"/>
    </row>
    <row r="35" spans="1:8" x14ac:dyDescent="0.35">
      <c r="A35" s="2">
        <v>27</v>
      </c>
      <c r="B35" s="2">
        <v>410</v>
      </c>
      <c r="C35" s="2">
        <v>40</v>
      </c>
      <c r="H35" s="2"/>
    </row>
    <row r="36" spans="1:8" x14ac:dyDescent="0.35">
      <c r="A36" s="2">
        <v>28</v>
      </c>
      <c r="B36" s="2">
        <v>374</v>
      </c>
      <c r="C36" s="2">
        <v>40</v>
      </c>
      <c r="H36" s="2"/>
    </row>
    <row r="37" spans="1:8" x14ac:dyDescent="0.35">
      <c r="A37" s="2">
        <v>29</v>
      </c>
      <c r="B37" s="2">
        <v>381</v>
      </c>
      <c r="C37" s="2">
        <v>40</v>
      </c>
      <c r="H37" s="2"/>
    </row>
    <row r="38" spans="1:8" x14ac:dyDescent="0.35">
      <c r="A38" s="2">
        <v>30</v>
      </c>
      <c r="B38" s="2">
        <v>391</v>
      </c>
      <c r="C38" s="2">
        <v>40</v>
      </c>
      <c r="H38" s="2"/>
    </row>
    <row r="39" spans="1:8" x14ac:dyDescent="0.35">
      <c r="A39" s="2">
        <v>31</v>
      </c>
      <c r="B39" s="2">
        <v>382</v>
      </c>
      <c r="C39" s="2">
        <v>60</v>
      </c>
      <c r="H39" s="2"/>
    </row>
    <row r="40" spans="1:8" x14ac:dyDescent="0.35">
      <c r="A40" s="2">
        <v>32</v>
      </c>
      <c r="B40" s="2">
        <v>393</v>
      </c>
      <c r="C40" s="2">
        <v>60</v>
      </c>
      <c r="H40" s="2"/>
    </row>
    <row r="41" spans="1:8" x14ac:dyDescent="0.35">
      <c r="A41" s="2">
        <v>33</v>
      </c>
      <c r="B41" s="2">
        <v>393</v>
      </c>
      <c r="C41" s="2">
        <v>60</v>
      </c>
      <c r="H41" s="2"/>
    </row>
    <row r="42" spans="1:8" x14ac:dyDescent="0.35">
      <c r="A42" s="2">
        <v>34</v>
      </c>
      <c r="B42" s="2">
        <v>375</v>
      </c>
      <c r="C42" s="2">
        <v>60</v>
      </c>
      <c r="H42" s="2"/>
    </row>
    <row r="43" spans="1:8" x14ac:dyDescent="0.35">
      <c r="A43" s="2">
        <v>35</v>
      </c>
      <c r="B43" s="2">
        <v>392</v>
      </c>
      <c r="C43" s="2">
        <v>60</v>
      </c>
      <c r="H43" s="2"/>
    </row>
    <row r="44" spans="1:8" x14ac:dyDescent="0.35">
      <c r="A44" s="2">
        <v>36</v>
      </c>
      <c r="B44" s="2">
        <v>390</v>
      </c>
      <c r="C44" s="2">
        <v>60</v>
      </c>
      <c r="H44" s="2"/>
    </row>
    <row r="45" spans="1:8" x14ac:dyDescent="0.35">
      <c r="A45" s="2">
        <v>37</v>
      </c>
      <c r="B45" s="2">
        <v>395</v>
      </c>
      <c r="C45" s="2">
        <v>60</v>
      </c>
      <c r="H45" s="2"/>
    </row>
    <row r="46" spans="1:8" x14ac:dyDescent="0.35">
      <c r="A46" s="2">
        <v>38</v>
      </c>
      <c r="B46" s="2">
        <v>401</v>
      </c>
      <c r="C46" s="2">
        <v>60</v>
      </c>
    </row>
    <row r="47" spans="1:8" x14ac:dyDescent="0.35">
      <c r="A47" s="2">
        <v>39</v>
      </c>
      <c r="B47" s="2">
        <v>392</v>
      </c>
      <c r="C47" s="2">
        <v>60</v>
      </c>
    </row>
    <row r="48" spans="1:8" x14ac:dyDescent="0.35">
      <c r="A48" s="2">
        <v>40</v>
      </c>
      <c r="B48" s="2">
        <v>395</v>
      </c>
      <c r="C48" s="2">
        <v>60</v>
      </c>
    </row>
    <row r="49" spans="1:3" x14ac:dyDescent="0.35">
      <c r="A49" s="2">
        <v>41</v>
      </c>
      <c r="B49" s="2">
        <v>375</v>
      </c>
      <c r="C49" s="2">
        <v>80</v>
      </c>
    </row>
    <row r="50" spans="1:3" x14ac:dyDescent="0.35">
      <c r="A50" s="2">
        <v>42</v>
      </c>
      <c r="B50" s="2">
        <v>379</v>
      </c>
      <c r="C50" s="2">
        <v>80</v>
      </c>
    </row>
    <row r="51" spans="1:3" x14ac:dyDescent="0.35">
      <c r="A51" s="2">
        <v>43</v>
      </c>
      <c r="B51" s="2">
        <v>375</v>
      </c>
      <c r="C51" s="2">
        <v>80</v>
      </c>
    </row>
    <row r="52" spans="1:3" x14ac:dyDescent="0.35">
      <c r="A52" s="2">
        <v>44</v>
      </c>
      <c r="B52" s="2">
        <v>383</v>
      </c>
      <c r="C52" s="2">
        <v>80</v>
      </c>
    </row>
    <row r="53" spans="1:3" x14ac:dyDescent="0.35">
      <c r="A53" s="2">
        <v>45</v>
      </c>
      <c r="B53" s="2">
        <v>393</v>
      </c>
      <c r="C53" s="2">
        <v>80</v>
      </c>
    </row>
    <row r="54" spans="1:3" x14ac:dyDescent="0.35">
      <c r="A54" s="2">
        <v>46</v>
      </c>
      <c r="B54" s="2">
        <v>376</v>
      </c>
      <c r="C54" s="2">
        <v>80</v>
      </c>
    </row>
    <row r="55" spans="1:3" x14ac:dyDescent="0.35">
      <c r="A55" s="2">
        <v>47</v>
      </c>
      <c r="B55" s="2">
        <v>380</v>
      </c>
      <c r="C55" s="2">
        <v>80</v>
      </c>
    </row>
    <row r="56" spans="1:3" x14ac:dyDescent="0.35">
      <c r="A56" s="2">
        <v>48</v>
      </c>
      <c r="B56" s="2">
        <v>367</v>
      </c>
      <c r="C56" s="2">
        <v>80</v>
      </c>
    </row>
    <row r="57" spans="1:3" x14ac:dyDescent="0.35">
      <c r="A57" s="2">
        <v>49</v>
      </c>
      <c r="B57" s="2">
        <v>368</v>
      </c>
      <c r="C57" s="2">
        <v>80</v>
      </c>
    </row>
    <row r="58" spans="1:3" x14ac:dyDescent="0.35">
      <c r="A58" s="2">
        <v>50</v>
      </c>
      <c r="B58" s="2">
        <v>381</v>
      </c>
      <c r="C58" s="2">
        <v>80</v>
      </c>
    </row>
    <row r="59" spans="1:3" x14ac:dyDescent="0.35">
      <c r="A59" s="2">
        <v>51</v>
      </c>
      <c r="B59" s="2">
        <v>389</v>
      </c>
      <c r="C59" s="2">
        <v>100</v>
      </c>
    </row>
    <row r="60" spans="1:3" x14ac:dyDescent="0.35">
      <c r="A60" s="2">
        <v>52</v>
      </c>
      <c r="B60" s="2">
        <v>365</v>
      </c>
      <c r="C60" s="2">
        <v>100</v>
      </c>
    </row>
    <row r="61" spans="1:3" x14ac:dyDescent="0.35">
      <c r="A61" s="2">
        <v>53</v>
      </c>
      <c r="B61" s="2">
        <v>390</v>
      </c>
      <c r="C61" s="2">
        <v>100</v>
      </c>
    </row>
    <row r="62" spans="1:3" x14ac:dyDescent="0.35">
      <c r="A62" s="2">
        <v>54</v>
      </c>
      <c r="B62" s="2">
        <v>388</v>
      </c>
      <c r="C62" s="2">
        <v>100</v>
      </c>
    </row>
    <row r="63" spans="1:3" x14ac:dyDescent="0.35">
      <c r="A63" s="2">
        <v>55</v>
      </c>
      <c r="B63" s="2">
        <v>372</v>
      </c>
      <c r="C63" s="2">
        <v>100</v>
      </c>
    </row>
    <row r="64" spans="1:3" x14ac:dyDescent="0.35">
      <c r="A64" s="2">
        <v>56</v>
      </c>
      <c r="B64" s="2">
        <v>399</v>
      </c>
      <c r="C64" s="2">
        <v>100</v>
      </c>
    </row>
    <row r="65" spans="1:3" x14ac:dyDescent="0.35">
      <c r="A65" s="2">
        <v>57</v>
      </c>
      <c r="B65" s="2">
        <v>387</v>
      </c>
      <c r="C65" s="2">
        <v>100</v>
      </c>
    </row>
    <row r="66" spans="1:3" x14ac:dyDescent="0.35">
      <c r="A66" s="2">
        <v>58</v>
      </c>
      <c r="B66" s="2">
        <v>389</v>
      </c>
      <c r="C66" s="2">
        <v>100</v>
      </c>
    </row>
    <row r="67" spans="1:3" x14ac:dyDescent="0.35">
      <c r="A67" s="2">
        <v>59</v>
      </c>
      <c r="B67" s="2">
        <v>386</v>
      </c>
      <c r="C67" s="2">
        <v>100</v>
      </c>
    </row>
    <row r="68" spans="1:3" x14ac:dyDescent="0.35">
      <c r="A68" s="2">
        <v>60</v>
      </c>
      <c r="B68" s="2">
        <v>356</v>
      </c>
      <c r="C68" s="2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8"/>
  <sheetViews>
    <sheetView topLeftCell="A13" zoomScale="120" zoomScaleNormal="120" workbookViewId="0">
      <selection activeCell="E16" sqref="E16:J25"/>
    </sheetView>
  </sheetViews>
  <sheetFormatPr defaultColWidth="11.53125" defaultRowHeight="12.75" x14ac:dyDescent="0.35"/>
  <sheetData>
    <row r="2" spans="1:12" ht="13.15" x14ac:dyDescent="0.4">
      <c r="A2" s="1" t="s">
        <v>17</v>
      </c>
    </row>
    <row r="3" spans="1:12" x14ac:dyDescent="0.35">
      <c r="A3" s="2" t="s">
        <v>1</v>
      </c>
      <c r="B3" s="2">
        <v>450</v>
      </c>
    </row>
    <row r="4" spans="1:12" x14ac:dyDescent="0.35">
      <c r="A4" s="2" t="s">
        <v>2</v>
      </c>
      <c r="B4" s="2">
        <v>50</v>
      </c>
    </row>
    <row r="5" spans="1:12" x14ac:dyDescent="0.35">
      <c r="A5" s="2" t="s">
        <v>3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20</v>
      </c>
    </row>
    <row r="8" spans="1:12" x14ac:dyDescent="0.35">
      <c r="A8" s="2" t="s">
        <v>6</v>
      </c>
      <c r="B8" s="2" t="s">
        <v>7</v>
      </c>
      <c r="C8" s="2" t="s">
        <v>8</v>
      </c>
      <c r="D8" s="2"/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 s="2">
        <v>1</v>
      </c>
      <c r="B9" s="2">
        <v>395</v>
      </c>
      <c r="C9" s="2">
        <v>0</v>
      </c>
      <c r="E9" s="3">
        <v>0</v>
      </c>
      <c r="F9" s="2">
        <f>AVERAGE($B9:$B18)-30</f>
        <v>360.4</v>
      </c>
      <c r="G9" s="2">
        <f>MIN($B9:$B18)-30</f>
        <v>346</v>
      </c>
      <c r="H9" s="2">
        <f>QUARTILE($B9:$B18,1)-30</f>
        <v>358.25</v>
      </c>
      <c r="I9" s="2">
        <f>QUARTILE($B9:$B18,2)-30</f>
        <v>362.5</v>
      </c>
      <c r="J9" s="2">
        <f>QUARTILE($B9:$B18,3)-30</f>
        <v>365.75</v>
      </c>
      <c r="K9" s="2">
        <f>MAX($B9:$B18)-30</f>
        <v>369</v>
      </c>
      <c r="L9" s="2">
        <f>STDEV($B9:$B18)</f>
        <v>8.3159819357400924</v>
      </c>
    </row>
    <row r="10" spans="1:12" x14ac:dyDescent="0.35">
      <c r="A10" s="2">
        <v>2</v>
      </c>
      <c r="B10" s="2">
        <v>376</v>
      </c>
      <c r="C10" s="2">
        <v>0</v>
      </c>
      <c r="E10" s="3">
        <v>0.2</v>
      </c>
      <c r="F10" s="2">
        <f>AVERAGE($B19:$B28)-30</f>
        <v>357</v>
      </c>
      <c r="G10" s="2">
        <f>MIN($B19:$B28)-30</f>
        <v>337</v>
      </c>
      <c r="H10" s="2">
        <f>QUARTILE($B19:$B28,1)-30</f>
        <v>349.25</v>
      </c>
      <c r="I10" s="2">
        <f>QUARTILE($B19:$B28,2)-30</f>
        <v>360</v>
      </c>
      <c r="J10" s="2">
        <f>QUARTILE($B19:$B28,3)-30</f>
        <v>363.75</v>
      </c>
      <c r="K10" s="2">
        <f>MAX($B19:$B28)-30</f>
        <v>371</v>
      </c>
      <c r="L10" s="2">
        <f>STDEV($B19:$B28)</f>
        <v>10.55146119422961</v>
      </c>
    </row>
    <row r="11" spans="1:12" x14ac:dyDescent="0.35">
      <c r="A11" s="2">
        <v>3</v>
      </c>
      <c r="B11" s="2">
        <v>396</v>
      </c>
      <c r="C11" s="2">
        <v>0</v>
      </c>
      <c r="E11" s="3">
        <v>0.4</v>
      </c>
      <c r="F11" s="2">
        <f>AVERAGE($B29:$B38)-30</f>
        <v>354.8</v>
      </c>
      <c r="G11" s="2">
        <f>MIN($B29:$B38)-30</f>
        <v>344</v>
      </c>
      <c r="H11" s="2">
        <f>QUARTILE($B29:$B38,1)-30</f>
        <v>348.25</v>
      </c>
      <c r="I11" s="2">
        <f>QUARTILE($B29:$B38,2)-30</f>
        <v>353.5</v>
      </c>
      <c r="J11" s="2">
        <f>QUARTILE($B29:$B38,3)-30</f>
        <v>361.25</v>
      </c>
      <c r="K11" s="2">
        <f>MAX($B29:$B38)-30</f>
        <v>371</v>
      </c>
      <c r="L11" s="2">
        <f>STDEV($B29:$B38)</f>
        <v>8.6384154925670362</v>
      </c>
    </row>
    <row r="12" spans="1:12" x14ac:dyDescent="0.35">
      <c r="A12" s="2">
        <v>4</v>
      </c>
      <c r="B12" s="2">
        <v>393</v>
      </c>
      <c r="C12" s="2">
        <v>0</v>
      </c>
      <c r="E12" s="3">
        <v>0.6</v>
      </c>
      <c r="F12" s="2">
        <f>AVERAGE($B39:$B48)-30</f>
        <v>349.2</v>
      </c>
      <c r="G12" s="2">
        <f>MIN($B39:$B48)-30</f>
        <v>337</v>
      </c>
      <c r="H12" s="2">
        <f>QUARTILE($B39:$B48,1)-30</f>
        <v>348.25</v>
      </c>
      <c r="I12" s="2">
        <f>QUARTILE($B39:$B48,2)-30</f>
        <v>350</v>
      </c>
      <c r="J12" s="2">
        <f>QUARTILE($B39:$B48,3)-30</f>
        <v>352.75</v>
      </c>
      <c r="K12" s="2">
        <f>MAX($B39:$B48)-30</f>
        <v>355</v>
      </c>
      <c r="L12" s="2">
        <f>STDEV($B39:$B48)</f>
        <v>5.3499740393970345</v>
      </c>
    </row>
    <row r="13" spans="1:12" x14ac:dyDescent="0.35">
      <c r="A13" s="2">
        <v>5</v>
      </c>
      <c r="B13" s="2">
        <v>399</v>
      </c>
      <c r="C13" s="2">
        <v>0</v>
      </c>
      <c r="E13" s="3">
        <v>0.8</v>
      </c>
      <c r="F13" s="2">
        <f>AVERAGE($B49:$B58)-30</f>
        <v>350.7</v>
      </c>
      <c r="G13" s="2">
        <f>MIN($B49:$B58)-30</f>
        <v>338</v>
      </c>
      <c r="H13" s="2">
        <f>QUARTILE($B49:$B58,1)-30</f>
        <v>342.25</v>
      </c>
      <c r="I13" s="2">
        <f>QUARTILE($B49:$B58,2)-30</f>
        <v>348</v>
      </c>
      <c r="J13" s="2">
        <f>QUARTILE($B49:$B58,3)-30</f>
        <v>358.75</v>
      </c>
      <c r="K13" s="2">
        <f>MAX($B49:$B58)-30</f>
        <v>367</v>
      </c>
      <c r="L13" s="2">
        <f>STDEV($B49:$B58)</f>
        <v>10.842816362304891</v>
      </c>
    </row>
    <row r="14" spans="1:12" x14ac:dyDescent="0.35">
      <c r="A14" s="2">
        <v>6</v>
      </c>
      <c r="B14" s="2">
        <v>398</v>
      </c>
      <c r="C14" s="2">
        <v>0</v>
      </c>
      <c r="E14" s="3">
        <v>1</v>
      </c>
      <c r="F14" s="2">
        <f>AVERAGE($B59:$B68)-30</f>
        <v>354.1</v>
      </c>
      <c r="G14" s="2">
        <f>MIN($B59:$B68)-30</f>
        <v>338</v>
      </c>
      <c r="H14" s="2">
        <f>QUARTILE($B59:$B68,1)-30</f>
        <v>347.25</v>
      </c>
      <c r="I14" s="2">
        <f>QUARTILE($B59:$B68,2)-30</f>
        <v>349</v>
      </c>
      <c r="J14" s="2">
        <f>QUARTILE($B59:$B68,3)-30</f>
        <v>356.5</v>
      </c>
      <c r="K14" s="2">
        <f>MAX($B59:$B68)-30</f>
        <v>390</v>
      </c>
      <c r="L14" s="2">
        <f>STDEV($B59:$B68)</f>
        <v>14.722997883130549</v>
      </c>
    </row>
    <row r="15" spans="1:12" x14ac:dyDescent="0.35">
      <c r="A15" s="2">
        <v>7</v>
      </c>
      <c r="B15" s="2">
        <v>392</v>
      </c>
      <c r="C15" s="2">
        <v>0</v>
      </c>
    </row>
    <row r="16" spans="1:12" x14ac:dyDescent="0.35">
      <c r="A16" s="2">
        <v>8</v>
      </c>
      <c r="B16" s="2">
        <v>392</v>
      </c>
      <c r="C16" s="2">
        <v>0</v>
      </c>
      <c r="E16" s="2">
        <v>395</v>
      </c>
      <c r="F16" s="2">
        <v>390</v>
      </c>
      <c r="G16" s="2">
        <v>378</v>
      </c>
      <c r="H16" s="2">
        <v>385</v>
      </c>
      <c r="I16" s="2">
        <v>381</v>
      </c>
      <c r="J16" s="2">
        <v>382</v>
      </c>
    </row>
    <row r="17" spans="1:10" x14ac:dyDescent="0.35">
      <c r="A17" s="2">
        <v>9</v>
      </c>
      <c r="B17" s="2">
        <v>376</v>
      </c>
      <c r="C17" s="2">
        <v>0</v>
      </c>
      <c r="E17" s="2">
        <v>376</v>
      </c>
      <c r="F17" s="2">
        <v>367</v>
      </c>
      <c r="G17" s="2">
        <v>393</v>
      </c>
      <c r="H17" s="2">
        <v>384</v>
      </c>
      <c r="I17" s="2">
        <v>373</v>
      </c>
      <c r="J17" s="2">
        <v>368</v>
      </c>
    </row>
    <row r="18" spans="1:10" x14ac:dyDescent="0.35">
      <c r="A18" s="2">
        <v>10</v>
      </c>
      <c r="B18" s="2">
        <v>387</v>
      </c>
      <c r="C18" s="2">
        <v>0</v>
      </c>
      <c r="E18" s="2">
        <v>396</v>
      </c>
      <c r="F18" s="2">
        <v>401</v>
      </c>
      <c r="G18" s="2">
        <v>381</v>
      </c>
      <c r="H18" s="2">
        <v>367</v>
      </c>
      <c r="I18" s="2">
        <v>395</v>
      </c>
      <c r="J18" s="2">
        <v>396</v>
      </c>
    </row>
    <row r="19" spans="1:10" x14ac:dyDescent="0.35">
      <c r="A19" s="2">
        <v>11</v>
      </c>
      <c r="B19" s="2">
        <v>390</v>
      </c>
      <c r="C19" s="2">
        <v>20</v>
      </c>
      <c r="E19" s="2">
        <v>393</v>
      </c>
      <c r="F19" s="2">
        <v>393</v>
      </c>
      <c r="G19" s="2">
        <v>379</v>
      </c>
      <c r="H19" s="2">
        <v>383</v>
      </c>
      <c r="I19" s="2">
        <v>388</v>
      </c>
      <c r="J19" s="2">
        <v>377</v>
      </c>
    </row>
    <row r="20" spans="1:10" x14ac:dyDescent="0.35">
      <c r="A20" s="2">
        <v>12</v>
      </c>
      <c r="B20" s="2">
        <v>367</v>
      </c>
      <c r="C20" s="2">
        <v>20</v>
      </c>
      <c r="E20" s="2">
        <v>399</v>
      </c>
      <c r="F20" s="2">
        <v>390</v>
      </c>
      <c r="G20" s="2">
        <v>386</v>
      </c>
      <c r="H20" s="2">
        <v>380</v>
      </c>
      <c r="I20" s="2">
        <v>369</v>
      </c>
      <c r="J20" s="2">
        <v>378</v>
      </c>
    </row>
    <row r="21" spans="1:10" x14ac:dyDescent="0.35">
      <c r="A21" s="2">
        <v>13</v>
      </c>
      <c r="B21" s="2">
        <v>401</v>
      </c>
      <c r="C21" s="2">
        <v>20</v>
      </c>
      <c r="E21" s="2">
        <v>398</v>
      </c>
      <c r="F21" s="2">
        <v>376</v>
      </c>
      <c r="G21" s="2">
        <v>374</v>
      </c>
      <c r="H21" s="2">
        <v>374</v>
      </c>
      <c r="I21" s="2">
        <v>389</v>
      </c>
      <c r="J21" s="2">
        <v>420</v>
      </c>
    </row>
    <row r="22" spans="1:10" x14ac:dyDescent="0.35">
      <c r="A22" s="2">
        <v>14</v>
      </c>
      <c r="B22" s="2">
        <v>393</v>
      </c>
      <c r="C22" s="2">
        <v>20</v>
      </c>
      <c r="E22" s="2">
        <v>392</v>
      </c>
      <c r="F22" s="2">
        <v>394</v>
      </c>
      <c r="G22" s="2">
        <v>386</v>
      </c>
      <c r="H22" s="2">
        <v>380</v>
      </c>
      <c r="I22" s="2">
        <v>372</v>
      </c>
      <c r="J22" s="2">
        <v>379</v>
      </c>
    </row>
    <row r="23" spans="1:10" x14ac:dyDescent="0.35">
      <c r="A23" s="2">
        <v>15</v>
      </c>
      <c r="B23" s="2">
        <v>390</v>
      </c>
      <c r="C23" s="2">
        <v>20</v>
      </c>
      <c r="E23" s="2">
        <v>392</v>
      </c>
      <c r="F23" s="2">
        <v>377</v>
      </c>
      <c r="G23" s="2">
        <v>377</v>
      </c>
      <c r="H23" s="2">
        <v>379</v>
      </c>
      <c r="I23" s="2">
        <v>375</v>
      </c>
      <c r="J23" s="2">
        <v>388</v>
      </c>
    </row>
    <row r="24" spans="1:10" x14ac:dyDescent="0.35">
      <c r="A24" s="2">
        <v>16</v>
      </c>
      <c r="B24" s="2">
        <v>376</v>
      </c>
      <c r="C24" s="2">
        <v>20</v>
      </c>
      <c r="E24" s="2">
        <v>376</v>
      </c>
      <c r="F24" s="2">
        <v>396</v>
      </c>
      <c r="G24" s="2">
        <v>393</v>
      </c>
      <c r="H24" s="2">
        <v>382</v>
      </c>
      <c r="I24" s="2">
        <v>397</v>
      </c>
      <c r="J24" s="2">
        <v>379</v>
      </c>
    </row>
    <row r="25" spans="1:10" x14ac:dyDescent="0.35">
      <c r="A25" s="2">
        <v>17</v>
      </c>
      <c r="B25" s="2">
        <v>394</v>
      </c>
      <c r="C25" s="2">
        <v>20</v>
      </c>
      <c r="E25" s="2">
        <v>387</v>
      </c>
      <c r="F25" s="2">
        <v>386</v>
      </c>
      <c r="G25" s="2">
        <v>401</v>
      </c>
      <c r="H25" s="2">
        <v>378</v>
      </c>
      <c r="I25" s="2">
        <v>368</v>
      </c>
      <c r="J25" s="2">
        <v>374</v>
      </c>
    </row>
    <row r="26" spans="1:10" x14ac:dyDescent="0.35">
      <c r="A26" s="2">
        <v>18</v>
      </c>
      <c r="B26" s="2">
        <v>377</v>
      </c>
      <c r="C26" s="2">
        <v>20</v>
      </c>
    </row>
    <row r="27" spans="1:10" x14ac:dyDescent="0.35">
      <c r="A27" s="2">
        <v>19</v>
      </c>
      <c r="B27" s="2">
        <v>396</v>
      </c>
      <c r="C27" s="2">
        <v>20</v>
      </c>
    </row>
    <row r="28" spans="1:10" x14ac:dyDescent="0.35">
      <c r="A28" s="2">
        <v>20</v>
      </c>
      <c r="B28" s="2">
        <v>386</v>
      </c>
      <c r="C28" s="2">
        <v>20</v>
      </c>
    </row>
    <row r="29" spans="1:10" x14ac:dyDescent="0.35">
      <c r="A29" s="2">
        <v>21</v>
      </c>
      <c r="B29" s="2">
        <v>378</v>
      </c>
      <c r="C29" s="2">
        <v>40</v>
      </c>
    </row>
    <row r="30" spans="1:10" x14ac:dyDescent="0.35">
      <c r="A30" s="2">
        <v>22</v>
      </c>
      <c r="B30" s="2">
        <v>393</v>
      </c>
      <c r="C30" s="2">
        <v>40</v>
      </c>
    </row>
    <row r="31" spans="1:10" x14ac:dyDescent="0.35">
      <c r="A31" s="2">
        <v>23</v>
      </c>
      <c r="B31" s="2">
        <v>381</v>
      </c>
      <c r="C31" s="2">
        <v>40</v>
      </c>
    </row>
    <row r="32" spans="1:10" x14ac:dyDescent="0.35">
      <c r="A32" s="2">
        <v>24</v>
      </c>
      <c r="B32" s="2">
        <v>379</v>
      </c>
      <c r="C32" s="2">
        <v>40</v>
      </c>
    </row>
    <row r="33" spans="1:3" x14ac:dyDescent="0.35">
      <c r="A33" s="2">
        <v>25</v>
      </c>
      <c r="B33" s="2">
        <v>386</v>
      </c>
      <c r="C33" s="2">
        <v>40</v>
      </c>
    </row>
    <row r="34" spans="1:3" x14ac:dyDescent="0.35">
      <c r="A34" s="2">
        <v>26</v>
      </c>
      <c r="B34" s="2">
        <v>374</v>
      </c>
      <c r="C34" s="2">
        <v>40</v>
      </c>
    </row>
    <row r="35" spans="1:3" x14ac:dyDescent="0.35">
      <c r="A35" s="2">
        <v>27</v>
      </c>
      <c r="B35" s="2">
        <v>386</v>
      </c>
      <c r="C35" s="2">
        <v>40</v>
      </c>
    </row>
    <row r="36" spans="1:3" x14ac:dyDescent="0.35">
      <c r="A36" s="2">
        <v>28</v>
      </c>
      <c r="B36" s="2">
        <v>377</v>
      </c>
      <c r="C36" s="2">
        <v>40</v>
      </c>
    </row>
    <row r="37" spans="1:3" x14ac:dyDescent="0.35">
      <c r="A37" s="2">
        <v>29</v>
      </c>
      <c r="B37" s="2">
        <v>393</v>
      </c>
      <c r="C37" s="2">
        <v>40</v>
      </c>
    </row>
    <row r="38" spans="1:3" x14ac:dyDescent="0.35">
      <c r="A38" s="2">
        <v>30</v>
      </c>
      <c r="B38" s="2">
        <v>401</v>
      </c>
      <c r="C38" s="2">
        <v>40</v>
      </c>
    </row>
    <row r="39" spans="1:3" x14ac:dyDescent="0.35">
      <c r="A39" s="2">
        <v>31</v>
      </c>
      <c r="B39" s="2">
        <v>385</v>
      </c>
      <c r="C39" s="2">
        <v>60</v>
      </c>
    </row>
    <row r="40" spans="1:3" x14ac:dyDescent="0.35">
      <c r="A40" s="2">
        <v>32</v>
      </c>
      <c r="B40" s="2">
        <v>384</v>
      </c>
      <c r="C40" s="2">
        <v>60</v>
      </c>
    </row>
    <row r="41" spans="1:3" x14ac:dyDescent="0.35">
      <c r="A41" s="2">
        <v>33</v>
      </c>
      <c r="B41" s="2">
        <v>367</v>
      </c>
      <c r="C41" s="2">
        <v>60</v>
      </c>
    </row>
    <row r="42" spans="1:3" x14ac:dyDescent="0.35">
      <c r="A42" s="2">
        <v>34</v>
      </c>
      <c r="B42" s="2">
        <v>383</v>
      </c>
      <c r="C42" s="2">
        <v>60</v>
      </c>
    </row>
    <row r="43" spans="1:3" x14ac:dyDescent="0.35">
      <c r="A43" s="2">
        <v>35</v>
      </c>
      <c r="B43" s="2">
        <v>380</v>
      </c>
      <c r="C43" s="2">
        <v>60</v>
      </c>
    </row>
    <row r="44" spans="1:3" x14ac:dyDescent="0.35">
      <c r="A44" s="2">
        <v>36</v>
      </c>
      <c r="B44" s="2">
        <v>374</v>
      </c>
      <c r="C44" s="2">
        <v>60</v>
      </c>
    </row>
    <row r="45" spans="1:3" x14ac:dyDescent="0.35">
      <c r="A45" s="2">
        <v>37</v>
      </c>
      <c r="B45" s="2">
        <v>380</v>
      </c>
      <c r="C45" s="2">
        <v>60</v>
      </c>
    </row>
    <row r="46" spans="1:3" x14ac:dyDescent="0.35">
      <c r="A46" s="2">
        <v>38</v>
      </c>
      <c r="B46" s="2">
        <v>379</v>
      </c>
      <c r="C46" s="2">
        <v>60</v>
      </c>
    </row>
    <row r="47" spans="1:3" x14ac:dyDescent="0.35">
      <c r="A47" s="2">
        <v>39</v>
      </c>
      <c r="B47" s="2">
        <v>382</v>
      </c>
      <c r="C47" s="2">
        <v>60</v>
      </c>
    </row>
    <row r="48" spans="1:3" x14ac:dyDescent="0.35">
      <c r="A48" s="2">
        <v>40</v>
      </c>
      <c r="B48" s="2">
        <v>378</v>
      </c>
      <c r="C48" s="2">
        <v>60</v>
      </c>
    </row>
    <row r="49" spans="1:3" x14ac:dyDescent="0.35">
      <c r="A49" s="2">
        <v>41</v>
      </c>
      <c r="B49" s="2">
        <v>381</v>
      </c>
      <c r="C49" s="2">
        <v>80</v>
      </c>
    </row>
    <row r="50" spans="1:3" x14ac:dyDescent="0.35">
      <c r="A50" s="2">
        <v>42</v>
      </c>
      <c r="B50" s="2">
        <v>373</v>
      </c>
      <c r="C50" s="2">
        <v>80</v>
      </c>
    </row>
    <row r="51" spans="1:3" x14ac:dyDescent="0.35">
      <c r="A51" s="2">
        <v>43</v>
      </c>
      <c r="B51" s="2">
        <v>395</v>
      </c>
      <c r="C51" s="2">
        <v>80</v>
      </c>
    </row>
    <row r="52" spans="1:3" x14ac:dyDescent="0.35">
      <c r="A52" s="2">
        <v>44</v>
      </c>
      <c r="B52" s="2">
        <v>388</v>
      </c>
      <c r="C52" s="2">
        <v>80</v>
      </c>
    </row>
    <row r="53" spans="1:3" x14ac:dyDescent="0.35">
      <c r="A53" s="2">
        <v>45</v>
      </c>
      <c r="B53" s="2">
        <v>369</v>
      </c>
      <c r="C53" s="2">
        <v>80</v>
      </c>
    </row>
    <row r="54" spans="1:3" x14ac:dyDescent="0.35">
      <c r="A54" s="2">
        <v>46</v>
      </c>
      <c r="B54" s="2">
        <v>389</v>
      </c>
      <c r="C54" s="2">
        <v>80</v>
      </c>
    </row>
    <row r="55" spans="1:3" x14ac:dyDescent="0.35">
      <c r="A55" s="2">
        <v>47</v>
      </c>
      <c r="B55" s="2">
        <v>372</v>
      </c>
      <c r="C55" s="2">
        <v>80</v>
      </c>
    </row>
    <row r="56" spans="1:3" x14ac:dyDescent="0.35">
      <c r="A56" s="2">
        <v>48</v>
      </c>
      <c r="B56" s="2">
        <v>375</v>
      </c>
      <c r="C56" s="2">
        <v>80</v>
      </c>
    </row>
    <row r="57" spans="1:3" x14ac:dyDescent="0.35">
      <c r="A57" s="2">
        <v>49</v>
      </c>
      <c r="B57" s="2">
        <v>397</v>
      </c>
      <c r="C57" s="2">
        <v>80</v>
      </c>
    </row>
    <row r="58" spans="1:3" x14ac:dyDescent="0.35">
      <c r="A58" s="2">
        <v>50</v>
      </c>
      <c r="B58" s="2">
        <v>368</v>
      </c>
      <c r="C58" s="2">
        <v>80</v>
      </c>
    </row>
    <row r="59" spans="1:3" x14ac:dyDescent="0.35">
      <c r="A59" s="2">
        <v>51</v>
      </c>
      <c r="B59" s="2">
        <v>382</v>
      </c>
      <c r="C59" s="2">
        <v>100</v>
      </c>
    </row>
    <row r="60" spans="1:3" x14ac:dyDescent="0.35">
      <c r="A60" s="2">
        <v>52</v>
      </c>
      <c r="B60" s="2">
        <v>368</v>
      </c>
      <c r="C60" s="2">
        <v>100</v>
      </c>
    </row>
    <row r="61" spans="1:3" x14ac:dyDescent="0.35">
      <c r="A61" s="2">
        <v>53</v>
      </c>
      <c r="B61" s="2">
        <v>396</v>
      </c>
      <c r="C61" s="2">
        <v>100</v>
      </c>
    </row>
    <row r="62" spans="1:3" x14ac:dyDescent="0.35">
      <c r="A62" s="2">
        <v>54</v>
      </c>
      <c r="B62" s="2">
        <v>377</v>
      </c>
      <c r="C62" s="2">
        <v>100</v>
      </c>
    </row>
    <row r="63" spans="1:3" x14ac:dyDescent="0.35">
      <c r="A63" s="2">
        <v>55</v>
      </c>
      <c r="B63" s="2">
        <v>378</v>
      </c>
      <c r="C63" s="2">
        <v>100</v>
      </c>
    </row>
    <row r="64" spans="1:3" x14ac:dyDescent="0.35">
      <c r="A64" s="2">
        <v>56</v>
      </c>
      <c r="B64" s="2">
        <v>420</v>
      </c>
      <c r="C64" s="2">
        <v>100</v>
      </c>
    </row>
    <row r="65" spans="1:3" x14ac:dyDescent="0.35">
      <c r="A65" s="2">
        <v>57</v>
      </c>
      <c r="B65" s="2">
        <v>379</v>
      </c>
      <c r="C65" s="2">
        <v>100</v>
      </c>
    </row>
    <row r="66" spans="1:3" x14ac:dyDescent="0.35">
      <c r="A66" s="2">
        <v>58</v>
      </c>
      <c r="B66" s="2">
        <v>388</v>
      </c>
      <c r="C66" s="2">
        <v>100</v>
      </c>
    </row>
    <row r="67" spans="1:3" x14ac:dyDescent="0.35">
      <c r="A67" s="2">
        <v>59</v>
      </c>
      <c r="B67" s="2">
        <v>379</v>
      </c>
      <c r="C67" s="2">
        <v>100</v>
      </c>
    </row>
    <row r="68" spans="1:3" x14ac:dyDescent="0.35">
      <c r="A68" s="2">
        <v>60</v>
      </c>
      <c r="B68" s="2">
        <v>374</v>
      </c>
      <c r="C68" s="2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68"/>
  <sheetViews>
    <sheetView topLeftCell="A14" zoomScale="120" zoomScaleNormal="120" workbookViewId="0">
      <selection activeCell="E16" sqref="E16:J25"/>
    </sheetView>
  </sheetViews>
  <sheetFormatPr defaultColWidth="11.53125" defaultRowHeight="12.75" x14ac:dyDescent="0.35"/>
  <sheetData>
    <row r="2" spans="1:12" ht="13.15" x14ac:dyDescent="0.4">
      <c r="A2" s="1" t="s">
        <v>18</v>
      </c>
    </row>
    <row r="3" spans="1:12" x14ac:dyDescent="0.35">
      <c r="A3" s="2" t="s">
        <v>1</v>
      </c>
      <c r="B3" s="2">
        <v>450</v>
      </c>
    </row>
    <row r="4" spans="1:12" x14ac:dyDescent="0.35">
      <c r="A4" s="2" t="s">
        <v>2</v>
      </c>
      <c r="B4" s="2">
        <v>50</v>
      </c>
    </row>
    <row r="5" spans="1:12" x14ac:dyDescent="0.35">
      <c r="A5" s="2" t="s">
        <v>3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20</v>
      </c>
    </row>
    <row r="8" spans="1:12" x14ac:dyDescent="0.35">
      <c r="A8" s="2" t="s">
        <v>6</v>
      </c>
      <c r="B8" s="2" t="s">
        <v>7</v>
      </c>
      <c r="C8" s="2" t="s">
        <v>8</v>
      </c>
      <c r="D8" s="2"/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 s="2">
        <v>1</v>
      </c>
      <c r="B9" s="2">
        <v>405</v>
      </c>
      <c r="C9" s="2">
        <v>0</v>
      </c>
      <c r="E9" s="3">
        <v>0</v>
      </c>
      <c r="F9" s="2">
        <f>AVERAGE($B9:$B18)-30</f>
        <v>362.8</v>
      </c>
      <c r="G9" s="2">
        <f>MIN($B9:$B18)-30</f>
        <v>350</v>
      </c>
      <c r="H9" s="2">
        <f>QUARTILE($B9:$B18,1)-30</f>
        <v>356.25</v>
      </c>
      <c r="I9" s="2">
        <f>QUARTILE($B9:$B18,2)-30</f>
        <v>362</v>
      </c>
      <c r="J9" s="2">
        <f>QUARTILE($B9:$B18,3)-30</f>
        <v>371</v>
      </c>
      <c r="K9" s="2">
        <f>MAX($B9:$B18)-30</f>
        <v>375</v>
      </c>
      <c r="L9" s="2">
        <f>STDEV($B9:$B18)</f>
        <v>9.0529307716095762</v>
      </c>
    </row>
    <row r="10" spans="1:12" x14ac:dyDescent="0.35">
      <c r="A10" s="2">
        <v>2</v>
      </c>
      <c r="B10" s="2">
        <v>396</v>
      </c>
      <c r="C10" s="2">
        <v>0</v>
      </c>
      <c r="E10" s="3">
        <v>0.2</v>
      </c>
      <c r="F10" s="2">
        <f>AVERAGE($B19:$B28)-30</f>
        <v>366.3</v>
      </c>
      <c r="G10" s="2">
        <f>MIN($B19:$B28)-30</f>
        <v>350</v>
      </c>
      <c r="H10" s="2">
        <f>QUARTILE($B19:$B28,1)-30</f>
        <v>353.5</v>
      </c>
      <c r="I10" s="2">
        <f>QUARTILE($B19:$B28,2)-30</f>
        <v>361.5</v>
      </c>
      <c r="J10" s="2">
        <f>QUARTILE($B19:$B28,3)-30</f>
        <v>367.25</v>
      </c>
      <c r="K10" s="2">
        <f>MAX($B19:$B28)-30</f>
        <v>417</v>
      </c>
      <c r="L10" s="2">
        <f>STDEV($B19:$B28)</f>
        <v>19.838514729350749</v>
      </c>
    </row>
    <row r="11" spans="1:12" x14ac:dyDescent="0.35">
      <c r="A11" s="2">
        <v>3</v>
      </c>
      <c r="B11" s="2">
        <v>387</v>
      </c>
      <c r="C11" s="2">
        <v>0</v>
      </c>
      <c r="E11" s="3">
        <v>0.4</v>
      </c>
      <c r="F11" s="2">
        <f>AVERAGE($B29:$B38)-30</f>
        <v>352.2</v>
      </c>
      <c r="G11" s="2">
        <f>MIN($B29:$B38)-30</f>
        <v>344</v>
      </c>
      <c r="H11" s="2">
        <f>QUARTILE($B29:$B38,1)-30</f>
        <v>347.75</v>
      </c>
      <c r="I11" s="2">
        <f>QUARTILE($B29:$B38,2)-30</f>
        <v>351.5</v>
      </c>
      <c r="J11" s="2">
        <f>QUARTILE($B29:$B38,3)-30</f>
        <v>355</v>
      </c>
      <c r="K11" s="2">
        <f>MAX($B29:$B38)-30</f>
        <v>363</v>
      </c>
      <c r="L11" s="2">
        <f>STDEV($B29:$B38)</f>
        <v>5.9404451759854577</v>
      </c>
    </row>
    <row r="12" spans="1:12" x14ac:dyDescent="0.35">
      <c r="A12" s="2">
        <v>4</v>
      </c>
      <c r="B12" s="2">
        <v>386</v>
      </c>
      <c r="C12" s="2">
        <v>0</v>
      </c>
      <c r="E12" s="3">
        <v>0.6</v>
      </c>
      <c r="F12" s="2">
        <f>AVERAGE($B39:$B48)-30</f>
        <v>368.9</v>
      </c>
      <c r="G12" s="2">
        <f>MIN($B39:$B48)-30</f>
        <v>352</v>
      </c>
      <c r="H12" s="2">
        <f>QUARTILE($B39:$B48,1)-30</f>
        <v>361.25</v>
      </c>
      <c r="I12" s="2">
        <f>QUARTILE($B39:$B48,2)-30</f>
        <v>364.5</v>
      </c>
      <c r="J12" s="2">
        <f>QUARTILE($B39:$B48,3)-30</f>
        <v>374.5</v>
      </c>
      <c r="K12" s="2">
        <f>MAX($B39:$B48)-30</f>
        <v>405</v>
      </c>
      <c r="L12" s="2">
        <f>STDEV($B39:$B48)</f>
        <v>15.842628850316757</v>
      </c>
    </row>
    <row r="13" spans="1:12" x14ac:dyDescent="0.35">
      <c r="A13" s="2">
        <v>5</v>
      </c>
      <c r="B13" s="2">
        <v>383</v>
      </c>
      <c r="C13" s="2">
        <v>0</v>
      </c>
      <c r="E13" s="3">
        <v>0.8</v>
      </c>
      <c r="F13" s="2">
        <f>AVERAGE($B49:$B58)-30</f>
        <v>354.9</v>
      </c>
      <c r="G13" s="2">
        <f>MIN($B49:$B58)-30</f>
        <v>334</v>
      </c>
      <c r="H13" s="2">
        <f>QUARTILE($B49:$B58,1)-30</f>
        <v>348.5</v>
      </c>
      <c r="I13" s="2">
        <f>QUARTILE($B49:$B58,2)-30</f>
        <v>352</v>
      </c>
      <c r="J13" s="2">
        <f>QUARTILE($B49:$B58,3)-30</f>
        <v>358</v>
      </c>
      <c r="K13" s="2">
        <f>MAX($B49:$B58)-30</f>
        <v>395</v>
      </c>
      <c r="L13" s="2">
        <f>STDEV($B49:$B58)</f>
        <v>16.086225992030162</v>
      </c>
    </row>
    <row r="14" spans="1:12" x14ac:dyDescent="0.35">
      <c r="A14" s="2">
        <v>6</v>
      </c>
      <c r="B14" s="2">
        <v>388</v>
      </c>
      <c r="C14" s="2">
        <v>0</v>
      </c>
      <c r="E14" s="3">
        <v>1</v>
      </c>
      <c r="F14" s="2">
        <f>AVERAGE($B59:$B68)-30</f>
        <v>349.2</v>
      </c>
      <c r="G14" s="2">
        <f>MIN($B59:$B68)-30</f>
        <v>338</v>
      </c>
      <c r="H14" s="2">
        <f>QUARTILE($B59:$B68,1)-30</f>
        <v>345.25</v>
      </c>
      <c r="I14" s="2">
        <f>QUARTILE($B59:$B68,2)-30</f>
        <v>350.5</v>
      </c>
      <c r="J14" s="2">
        <f>QUARTILE($B59:$B68,3)-30</f>
        <v>354</v>
      </c>
      <c r="K14" s="2">
        <f>MAX($B59:$B68)-30</f>
        <v>357</v>
      </c>
      <c r="L14" s="2">
        <f>STDEV($B59:$B68)</f>
        <v>6.4773108274619293</v>
      </c>
    </row>
    <row r="15" spans="1:12" x14ac:dyDescent="0.35">
      <c r="A15" s="2">
        <v>7</v>
      </c>
      <c r="B15" s="2">
        <v>398</v>
      </c>
      <c r="C15" s="2">
        <v>0</v>
      </c>
    </row>
    <row r="16" spans="1:12" x14ac:dyDescent="0.35">
      <c r="A16" s="2">
        <v>8</v>
      </c>
      <c r="B16" s="2">
        <v>380</v>
      </c>
      <c r="C16" s="2">
        <v>0</v>
      </c>
      <c r="E16" s="2">
        <v>405</v>
      </c>
      <c r="F16" s="2">
        <v>389</v>
      </c>
      <c r="G16" s="2">
        <v>389</v>
      </c>
      <c r="H16" s="2">
        <v>395</v>
      </c>
      <c r="I16" s="2">
        <v>425</v>
      </c>
      <c r="J16" s="2">
        <v>380</v>
      </c>
    </row>
    <row r="17" spans="1:10" x14ac:dyDescent="0.35">
      <c r="A17" s="2">
        <v>9</v>
      </c>
      <c r="B17" s="2">
        <v>403</v>
      </c>
      <c r="C17" s="2">
        <v>0</v>
      </c>
      <c r="E17" s="2">
        <v>396</v>
      </c>
      <c r="F17" s="2">
        <v>394</v>
      </c>
      <c r="G17" s="2">
        <v>380</v>
      </c>
      <c r="H17" s="2">
        <v>397</v>
      </c>
      <c r="I17" s="2">
        <v>389</v>
      </c>
      <c r="J17" s="2">
        <v>387</v>
      </c>
    </row>
    <row r="18" spans="1:10" x14ac:dyDescent="0.35">
      <c r="A18" s="2">
        <v>10</v>
      </c>
      <c r="B18" s="2">
        <v>402</v>
      </c>
      <c r="C18" s="2">
        <v>0</v>
      </c>
      <c r="E18" s="2">
        <v>387</v>
      </c>
      <c r="F18" s="2">
        <v>383</v>
      </c>
      <c r="G18" s="2">
        <v>376</v>
      </c>
      <c r="H18" s="2">
        <v>413</v>
      </c>
      <c r="I18" s="2">
        <v>382</v>
      </c>
      <c r="J18" s="2">
        <v>384</v>
      </c>
    </row>
    <row r="19" spans="1:10" x14ac:dyDescent="0.35">
      <c r="A19" s="2">
        <v>11</v>
      </c>
      <c r="B19" s="2">
        <v>389</v>
      </c>
      <c r="C19" s="2">
        <v>20</v>
      </c>
      <c r="E19" s="2">
        <v>386</v>
      </c>
      <c r="F19" s="2">
        <v>383</v>
      </c>
      <c r="G19" s="2">
        <v>377</v>
      </c>
      <c r="H19" s="2">
        <v>435</v>
      </c>
      <c r="I19" s="2">
        <v>364</v>
      </c>
      <c r="J19" s="2">
        <v>381</v>
      </c>
    </row>
    <row r="20" spans="1:10" x14ac:dyDescent="0.35">
      <c r="A20" s="2">
        <v>12</v>
      </c>
      <c r="B20" s="2">
        <v>394</v>
      </c>
      <c r="C20" s="2">
        <v>20</v>
      </c>
      <c r="E20" s="2">
        <v>383</v>
      </c>
      <c r="F20" s="2">
        <v>380</v>
      </c>
      <c r="G20" s="2">
        <v>393</v>
      </c>
      <c r="H20" s="2">
        <v>392</v>
      </c>
      <c r="I20" s="2">
        <v>380</v>
      </c>
      <c r="J20" s="2">
        <v>375</v>
      </c>
    </row>
    <row r="21" spans="1:10" x14ac:dyDescent="0.35">
      <c r="A21" s="2">
        <v>13</v>
      </c>
      <c r="B21" s="2">
        <v>383</v>
      </c>
      <c r="C21" s="2">
        <v>20</v>
      </c>
      <c r="E21" s="2">
        <v>388</v>
      </c>
      <c r="F21" s="2">
        <v>385</v>
      </c>
      <c r="G21" s="2">
        <v>374</v>
      </c>
      <c r="H21" s="2">
        <v>391</v>
      </c>
      <c r="I21" s="2">
        <v>382</v>
      </c>
      <c r="J21" s="2">
        <v>386</v>
      </c>
    </row>
    <row r="22" spans="1:10" x14ac:dyDescent="0.35">
      <c r="A22" s="2">
        <v>14</v>
      </c>
      <c r="B22" s="2">
        <v>383</v>
      </c>
      <c r="C22" s="2">
        <v>20</v>
      </c>
      <c r="E22" s="2">
        <v>398</v>
      </c>
      <c r="F22" s="2">
        <v>395</v>
      </c>
      <c r="G22" s="2">
        <v>381</v>
      </c>
      <c r="H22" s="2">
        <v>407</v>
      </c>
      <c r="I22" s="2">
        <v>385</v>
      </c>
      <c r="J22" s="2">
        <v>376</v>
      </c>
    </row>
    <row r="23" spans="1:10" x14ac:dyDescent="0.35">
      <c r="A23" s="2">
        <v>15</v>
      </c>
      <c r="B23" s="2">
        <v>380</v>
      </c>
      <c r="C23" s="2">
        <v>20</v>
      </c>
      <c r="E23" s="2">
        <v>380</v>
      </c>
      <c r="F23" s="2">
        <v>447</v>
      </c>
      <c r="G23" s="2">
        <v>382</v>
      </c>
      <c r="H23" s="2">
        <v>383</v>
      </c>
      <c r="I23" s="2">
        <v>378</v>
      </c>
      <c r="J23" s="2">
        <v>384</v>
      </c>
    </row>
    <row r="24" spans="1:10" x14ac:dyDescent="0.35">
      <c r="A24" s="2">
        <v>16</v>
      </c>
      <c r="B24" s="2">
        <v>385</v>
      </c>
      <c r="C24" s="2">
        <v>20</v>
      </c>
      <c r="E24" s="2">
        <v>403</v>
      </c>
      <c r="F24" s="2">
        <v>398</v>
      </c>
      <c r="G24" s="2">
        <v>385</v>
      </c>
      <c r="H24" s="2">
        <v>394</v>
      </c>
      <c r="I24" s="2">
        <v>391</v>
      </c>
      <c r="J24" s="2">
        <v>371</v>
      </c>
    </row>
    <row r="25" spans="1:10" x14ac:dyDescent="0.35">
      <c r="A25" s="2">
        <v>17</v>
      </c>
      <c r="B25" s="2">
        <v>395</v>
      </c>
      <c r="C25" s="2">
        <v>20</v>
      </c>
      <c r="E25" s="2">
        <v>402</v>
      </c>
      <c r="F25" s="2">
        <v>409</v>
      </c>
      <c r="G25" s="2">
        <v>385</v>
      </c>
      <c r="H25" s="2">
        <v>382</v>
      </c>
      <c r="I25" s="2">
        <v>373</v>
      </c>
      <c r="J25" s="2">
        <v>368</v>
      </c>
    </row>
    <row r="26" spans="1:10" x14ac:dyDescent="0.35">
      <c r="A26" s="2">
        <v>18</v>
      </c>
      <c r="B26" s="2">
        <v>447</v>
      </c>
      <c r="C26" s="2">
        <v>20</v>
      </c>
    </row>
    <row r="27" spans="1:10" x14ac:dyDescent="0.35">
      <c r="A27" s="2">
        <v>19</v>
      </c>
      <c r="B27" s="2">
        <v>398</v>
      </c>
      <c r="C27" s="2">
        <v>20</v>
      </c>
    </row>
    <row r="28" spans="1:10" x14ac:dyDescent="0.35">
      <c r="A28" s="2">
        <v>20</v>
      </c>
      <c r="B28" s="2">
        <v>409</v>
      </c>
      <c r="C28" s="2">
        <v>20</v>
      </c>
    </row>
    <row r="29" spans="1:10" x14ac:dyDescent="0.35">
      <c r="A29" s="2">
        <v>21</v>
      </c>
      <c r="B29" s="2">
        <v>389</v>
      </c>
      <c r="C29" s="2">
        <v>40</v>
      </c>
    </row>
    <row r="30" spans="1:10" x14ac:dyDescent="0.35">
      <c r="A30" s="2">
        <v>22</v>
      </c>
      <c r="B30" s="2">
        <v>380</v>
      </c>
      <c r="C30" s="2">
        <v>40</v>
      </c>
    </row>
    <row r="31" spans="1:10" x14ac:dyDescent="0.35">
      <c r="A31" s="2">
        <v>23</v>
      </c>
      <c r="B31" s="2">
        <v>376</v>
      </c>
      <c r="C31" s="2">
        <v>40</v>
      </c>
    </row>
    <row r="32" spans="1:10" x14ac:dyDescent="0.35">
      <c r="A32" s="2">
        <v>24</v>
      </c>
      <c r="B32" s="2">
        <v>377</v>
      </c>
      <c r="C32" s="2">
        <v>40</v>
      </c>
    </row>
    <row r="33" spans="1:3" x14ac:dyDescent="0.35">
      <c r="A33" s="2">
        <v>25</v>
      </c>
      <c r="B33" s="2">
        <v>393</v>
      </c>
      <c r="C33" s="2">
        <v>40</v>
      </c>
    </row>
    <row r="34" spans="1:3" x14ac:dyDescent="0.35">
      <c r="A34" s="2">
        <v>26</v>
      </c>
      <c r="B34" s="2">
        <v>374</v>
      </c>
      <c r="C34" s="2">
        <v>40</v>
      </c>
    </row>
    <row r="35" spans="1:3" x14ac:dyDescent="0.35">
      <c r="A35" s="2">
        <v>27</v>
      </c>
      <c r="B35" s="2">
        <v>381</v>
      </c>
      <c r="C35" s="2">
        <v>40</v>
      </c>
    </row>
    <row r="36" spans="1:3" x14ac:dyDescent="0.35">
      <c r="A36" s="2">
        <v>28</v>
      </c>
      <c r="B36" s="2">
        <v>382</v>
      </c>
      <c r="C36" s="2">
        <v>40</v>
      </c>
    </row>
    <row r="37" spans="1:3" x14ac:dyDescent="0.35">
      <c r="A37" s="2">
        <v>29</v>
      </c>
      <c r="B37" s="2">
        <v>385</v>
      </c>
      <c r="C37" s="2">
        <v>40</v>
      </c>
    </row>
    <row r="38" spans="1:3" x14ac:dyDescent="0.35">
      <c r="A38" s="2">
        <v>30</v>
      </c>
      <c r="B38" s="2">
        <v>385</v>
      </c>
      <c r="C38" s="2">
        <v>40</v>
      </c>
    </row>
    <row r="39" spans="1:3" x14ac:dyDescent="0.35">
      <c r="A39" s="2">
        <v>31</v>
      </c>
      <c r="B39" s="2">
        <v>395</v>
      </c>
      <c r="C39" s="2">
        <v>60</v>
      </c>
    </row>
    <row r="40" spans="1:3" x14ac:dyDescent="0.35">
      <c r="A40" s="2">
        <v>32</v>
      </c>
      <c r="B40" s="2">
        <v>397</v>
      </c>
      <c r="C40" s="2">
        <v>60</v>
      </c>
    </row>
    <row r="41" spans="1:3" x14ac:dyDescent="0.35">
      <c r="A41" s="2">
        <v>33</v>
      </c>
      <c r="B41" s="2">
        <v>413</v>
      </c>
      <c r="C41" s="2">
        <v>60</v>
      </c>
    </row>
    <row r="42" spans="1:3" x14ac:dyDescent="0.35">
      <c r="A42" s="2">
        <v>34</v>
      </c>
      <c r="B42" s="2">
        <v>435</v>
      </c>
      <c r="C42" s="2">
        <v>60</v>
      </c>
    </row>
    <row r="43" spans="1:3" x14ac:dyDescent="0.35">
      <c r="A43" s="2">
        <v>35</v>
      </c>
      <c r="B43" s="2">
        <v>392</v>
      </c>
      <c r="C43" s="2">
        <v>60</v>
      </c>
    </row>
    <row r="44" spans="1:3" x14ac:dyDescent="0.35">
      <c r="A44" s="2">
        <v>36</v>
      </c>
      <c r="B44" s="2">
        <v>391</v>
      </c>
      <c r="C44" s="2">
        <v>60</v>
      </c>
    </row>
    <row r="45" spans="1:3" x14ac:dyDescent="0.35">
      <c r="A45" s="2">
        <v>37</v>
      </c>
      <c r="B45" s="2">
        <v>407</v>
      </c>
      <c r="C45" s="2">
        <v>60</v>
      </c>
    </row>
    <row r="46" spans="1:3" x14ac:dyDescent="0.35">
      <c r="A46" s="2">
        <v>38</v>
      </c>
      <c r="B46" s="2">
        <v>383</v>
      </c>
      <c r="C46" s="2">
        <v>60</v>
      </c>
    </row>
    <row r="47" spans="1:3" x14ac:dyDescent="0.35">
      <c r="A47" s="2">
        <v>39</v>
      </c>
      <c r="B47" s="2">
        <v>394</v>
      </c>
      <c r="C47" s="2">
        <v>60</v>
      </c>
    </row>
    <row r="48" spans="1:3" x14ac:dyDescent="0.35">
      <c r="A48" s="2">
        <v>40</v>
      </c>
      <c r="B48" s="2">
        <v>382</v>
      </c>
      <c r="C48" s="2">
        <v>60</v>
      </c>
    </row>
    <row r="49" spans="1:3" x14ac:dyDescent="0.35">
      <c r="A49" s="2">
        <v>41</v>
      </c>
      <c r="B49" s="2">
        <v>425</v>
      </c>
      <c r="C49" s="2">
        <v>80</v>
      </c>
    </row>
    <row r="50" spans="1:3" x14ac:dyDescent="0.35">
      <c r="A50" s="2">
        <v>42</v>
      </c>
      <c r="B50" s="2">
        <v>389</v>
      </c>
      <c r="C50" s="2">
        <v>80</v>
      </c>
    </row>
    <row r="51" spans="1:3" x14ac:dyDescent="0.35">
      <c r="A51" s="2">
        <v>43</v>
      </c>
      <c r="B51" s="2">
        <v>382</v>
      </c>
      <c r="C51" s="2">
        <v>80</v>
      </c>
    </row>
    <row r="52" spans="1:3" x14ac:dyDescent="0.35">
      <c r="A52" s="2">
        <v>44</v>
      </c>
      <c r="B52" s="2">
        <v>364</v>
      </c>
      <c r="C52" s="2">
        <v>80</v>
      </c>
    </row>
    <row r="53" spans="1:3" x14ac:dyDescent="0.35">
      <c r="A53" s="2">
        <v>45</v>
      </c>
      <c r="B53" s="2">
        <v>380</v>
      </c>
      <c r="C53" s="2">
        <v>80</v>
      </c>
    </row>
    <row r="54" spans="1:3" x14ac:dyDescent="0.35">
      <c r="A54" s="2">
        <v>46</v>
      </c>
      <c r="B54" s="2">
        <v>382</v>
      </c>
      <c r="C54" s="2">
        <v>80</v>
      </c>
    </row>
    <row r="55" spans="1:3" x14ac:dyDescent="0.35">
      <c r="A55" s="2">
        <v>47</v>
      </c>
      <c r="B55" s="2">
        <v>385</v>
      </c>
      <c r="C55" s="2">
        <v>80</v>
      </c>
    </row>
    <row r="56" spans="1:3" x14ac:dyDescent="0.35">
      <c r="A56" s="2">
        <v>48</v>
      </c>
      <c r="B56" s="2">
        <v>378</v>
      </c>
      <c r="C56" s="2">
        <v>80</v>
      </c>
    </row>
    <row r="57" spans="1:3" x14ac:dyDescent="0.35">
      <c r="A57" s="2">
        <v>49</v>
      </c>
      <c r="B57" s="2">
        <v>391</v>
      </c>
      <c r="C57" s="2">
        <v>80</v>
      </c>
    </row>
    <row r="58" spans="1:3" x14ac:dyDescent="0.35">
      <c r="A58" s="2">
        <v>50</v>
      </c>
      <c r="B58" s="2">
        <v>373</v>
      </c>
      <c r="C58" s="2">
        <v>80</v>
      </c>
    </row>
    <row r="59" spans="1:3" x14ac:dyDescent="0.35">
      <c r="A59" s="2">
        <v>51</v>
      </c>
      <c r="B59" s="2">
        <v>380</v>
      </c>
      <c r="C59" s="2">
        <v>100</v>
      </c>
    </row>
    <row r="60" spans="1:3" x14ac:dyDescent="0.35">
      <c r="A60" s="2">
        <v>52</v>
      </c>
      <c r="B60" s="2">
        <v>387</v>
      </c>
      <c r="C60" s="2">
        <v>100</v>
      </c>
    </row>
    <row r="61" spans="1:3" x14ac:dyDescent="0.35">
      <c r="A61" s="2">
        <v>53</v>
      </c>
      <c r="B61" s="2">
        <v>384</v>
      </c>
      <c r="C61" s="2">
        <v>100</v>
      </c>
    </row>
    <row r="62" spans="1:3" x14ac:dyDescent="0.35">
      <c r="A62" s="2">
        <v>54</v>
      </c>
      <c r="B62" s="2">
        <v>381</v>
      </c>
      <c r="C62" s="2">
        <v>100</v>
      </c>
    </row>
    <row r="63" spans="1:3" x14ac:dyDescent="0.35">
      <c r="A63" s="2">
        <v>55</v>
      </c>
      <c r="B63" s="2">
        <v>375</v>
      </c>
      <c r="C63" s="2">
        <v>100</v>
      </c>
    </row>
    <row r="64" spans="1:3" x14ac:dyDescent="0.35">
      <c r="A64" s="2">
        <v>56</v>
      </c>
      <c r="B64" s="2">
        <v>386</v>
      </c>
      <c r="C64" s="2">
        <v>100</v>
      </c>
    </row>
    <row r="65" spans="1:3" x14ac:dyDescent="0.35">
      <c r="A65" s="2">
        <v>57</v>
      </c>
      <c r="B65" s="2">
        <v>376</v>
      </c>
      <c r="C65" s="2">
        <v>100</v>
      </c>
    </row>
    <row r="66" spans="1:3" x14ac:dyDescent="0.35">
      <c r="A66" s="2">
        <v>58</v>
      </c>
      <c r="B66" s="2">
        <v>384</v>
      </c>
      <c r="C66" s="2">
        <v>100</v>
      </c>
    </row>
    <row r="67" spans="1:3" x14ac:dyDescent="0.35">
      <c r="A67" s="2">
        <v>59</v>
      </c>
      <c r="B67" s="2">
        <v>371</v>
      </c>
      <c r="C67" s="2">
        <v>100</v>
      </c>
    </row>
    <row r="68" spans="1:3" x14ac:dyDescent="0.35">
      <c r="A68" s="2">
        <v>60</v>
      </c>
      <c r="B68" s="2">
        <v>368</v>
      </c>
      <c r="C68" s="2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8"/>
  <sheetViews>
    <sheetView topLeftCell="A11" zoomScale="120" zoomScaleNormal="120" workbookViewId="0">
      <selection activeCell="E13" sqref="E13:G22"/>
    </sheetView>
  </sheetViews>
  <sheetFormatPr defaultColWidth="11.53125" defaultRowHeight="12.75" x14ac:dyDescent="0.35"/>
  <sheetData>
    <row r="2" spans="1:12" ht="13.15" x14ac:dyDescent="0.4">
      <c r="A2" s="1" t="s">
        <v>19</v>
      </c>
    </row>
    <row r="3" spans="1:12" x14ac:dyDescent="0.35">
      <c r="A3" s="2" t="s">
        <v>1</v>
      </c>
      <c r="B3" s="2">
        <v>500</v>
      </c>
      <c r="D3" s="2" t="s">
        <v>8</v>
      </c>
      <c r="E3" s="3">
        <v>0</v>
      </c>
    </row>
    <row r="4" spans="1:12" x14ac:dyDescent="0.35">
      <c r="A4" s="2" t="s">
        <v>2</v>
      </c>
      <c r="B4" s="2">
        <v>0</v>
      </c>
    </row>
    <row r="5" spans="1:12" x14ac:dyDescent="0.35">
      <c r="A5" s="2" t="s">
        <v>3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10</v>
      </c>
    </row>
    <row r="8" spans="1:12" x14ac:dyDescent="0.35">
      <c r="A8" s="2" t="s">
        <v>6</v>
      </c>
      <c r="B8" s="2" t="s">
        <v>7</v>
      </c>
      <c r="C8" s="2" t="s">
        <v>20</v>
      </c>
      <c r="E8" s="2" t="s">
        <v>21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 s="2">
        <v>1</v>
      </c>
      <c r="B9" s="2">
        <v>449</v>
      </c>
      <c r="C9" s="2">
        <v>1</v>
      </c>
      <c r="E9" s="2">
        <v>1</v>
      </c>
      <c r="F9" s="2">
        <f>AVERAGE($B9:$B18)-30</f>
        <v>411.9</v>
      </c>
      <c r="G9" s="2">
        <f>MIN($B9:$B18)-30</f>
        <v>385</v>
      </c>
      <c r="H9" s="2">
        <f>QUARTILE($B9:$B18,1)-30</f>
        <v>411.25</v>
      </c>
      <c r="I9" s="2">
        <f>QUARTILE($B9:$B18,2)-30</f>
        <v>417.5</v>
      </c>
      <c r="J9" s="2">
        <f>QUARTILE($B9:$B18,3)-30</f>
        <v>419</v>
      </c>
      <c r="K9" s="2">
        <f>MAX($B9:$B18)-30</f>
        <v>422</v>
      </c>
      <c r="L9" s="2">
        <f>STDEV($B9:$B18)</f>
        <v>12.661841186108054</v>
      </c>
    </row>
    <row r="10" spans="1:12" x14ac:dyDescent="0.35">
      <c r="A10" s="2">
        <v>2</v>
      </c>
      <c r="B10" s="2">
        <v>415</v>
      </c>
      <c r="C10" s="2">
        <v>1</v>
      </c>
      <c r="E10" s="2">
        <v>2</v>
      </c>
      <c r="F10" s="2">
        <f>AVERAGE($B19:$B28)-30</f>
        <v>335.6</v>
      </c>
      <c r="G10" s="2">
        <f>MIN($B19:$B28)-30</f>
        <v>312</v>
      </c>
      <c r="H10" s="2">
        <f>QUARTILE($B19:$B28,1)-30</f>
        <v>333</v>
      </c>
      <c r="I10" s="2">
        <f>QUARTILE($B19:$B28,2)-30</f>
        <v>334.5</v>
      </c>
      <c r="J10" s="2">
        <f>QUARTILE($B19:$B28,3)-30</f>
        <v>342.5</v>
      </c>
      <c r="K10" s="2">
        <f>MAX($B19:$B28)-30</f>
        <v>356</v>
      </c>
      <c r="L10" s="2">
        <f>STDEV($B19:$B28)</f>
        <v>11.768130220595323</v>
      </c>
    </row>
    <row r="11" spans="1:12" x14ac:dyDescent="0.35">
      <c r="A11" s="2">
        <v>3</v>
      </c>
      <c r="B11" s="2">
        <v>451</v>
      </c>
      <c r="C11" s="2">
        <v>1</v>
      </c>
      <c r="E11" s="2">
        <v>3</v>
      </c>
      <c r="F11" s="2">
        <f>AVERAGE($B29:$B38)-30</f>
        <v>453.9</v>
      </c>
      <c r="G11" s="2">
        <f>MIN($B29:$B38)-30</f>
        <v>441</v>
      </c>
      <c r="H11" s="2">
        <f>QUARTILE($B29:$B38,1)-30</f>
        <v>448.25</v>
      </c>
      <c r="I11" s="2">
        <f>QUARTILE($B29:$B38,2)-30</f>
        <v>454.5</v>
      </c>
      <c r="J11" s="2">
        <f>QUARTILE($B29:$B38,3)-30</f>
        <v>460.25</v>
      </c>
      <c r="K11" s="2">
        <f>MAX($B29:$B38)-30</f>
        <v>463</v>
      </c>
      <c r="L11" s="2">
        <f>STDEV($B29:$B38)</f>
        <v>7.4304179634197629</v>
      </c>
    </row>
    <row r="12" spans="1:12" x14ac:dyDescent="0.35">
      <c r="A12" s="2">
        <v>4</v>
      </c>
      <c r="B12" s="2">
        <v>445</v>
      </c>
      <c r="C12" s="2">
        <v>1</v>
      </c>
      <c r="E12" s="3"/>
    </row>
    <row r="13" spans="1:12" x14ac:dyDescent="0.35">
      <c r="A13" s="2">
        <v>5</v>
      </c>
      <c r="B13" s="2">
        <v>440</v>
      </c>
      <c r="C13" s="2">
        <v>1</v>
      </c>
      <c r="E13" s="2">
        <v>449</v>
      </c>
      <c r="F13" s="2">
        <v>356</v>
      </c>
      <c r="G13" s="2">
        <v>471</v>
      </c>
    </row>
    <row r="14" spans="1:12" x14ac:dyDescent="0.35">
      <c r="A14" s="2">
        <v>6</v>
      </c>
      <c r="B14" s="2">
        <v>447</v>
      </c>
      <c r="C14" s="2">
        <v>1</v>
      </c>
      <c r="E14" s="2">
        <v>415</v>
      </c>
      <c r="F14" s="2">
        <v>365</v>
      </c>
      <c r="G14" s="2">
        <v>491</v>
      </c>
    </row>
    <row r="15" spans="1:12" x14ac:dyDescent="0.35">
      <c r="A15" s="2">
        <v>7</v>
      </c>
      <c r="B15" s="2">
        <v>449</v>
      </c>
      <c r="C15" s="2">
        <v>1</v>
      </c>
      <c r="E15" s="2">
        <v>451</v>
      </c>
      <c r="F15" s="2">
        <v>374</v>
      </c>
      <c r="G15" s="2">
        <v>477</v>
      </c>
    </row>
    <row r="16" spans="1:12" x14ac:dyDescent="0.35">
      <c r="A16" s="2">
        <v>8</v>
      </c>
      <c r="B16" s="2">
        <v>452</v>
      </c>
      <c r="C16" s="2">
        <v>1</v>
      </c>
      <c r="E16" s="2">
        <v>445</v>
      </c>
      <c r="F16" s="2">
        <v>364</v>
      </c>
      <c r="G16" s="2">
        <v>476</v>
      </c>
    </row>
    <row r="17" spans="1:7" x14ac:dyDescent="0.35">
      <c r="A17" s="2">
        <v>9</v>
      </c>
      <c r="B17" s="2">
        <v>423</v>
      </c>
      <c r="C17" s="2">
        <v>1</v>
      </c>
      <c r="E17" s="2">
        <v>440</v>
      </c>
      <c r="F17" s="2">
        <v>386</v>
      </c>
      <c r="G17" s="2">
        <v>484</v>
      </c>
    </row>
    <row r="18" spans="1:7" x14ac:dyDescent="0.35">
      <c r="A18" s="2">
        <v>10</v>
      </c>
      <c r="B18" s="2">
        <v>448</v>
      </c>
      <c r="C18" s="2">
        <v>1</v>
      </c>
      <c r="E18" s="2">
        <v>447</v>
      </c>
      <c r="F18" s="2">
        <v>363</v>
      </c>
      <c r="G18" s="2">
        <v>493</v>
      </c>
    </row>
    <row r="19" spans="1:7" x14ac:dyDescent="0.35">
      <c r="A19" s="2">
        <v>11</v>
      </c>
      <c r="B19" s="2">
        <v>356</v>
      </c>
      <c r="C19" s="2">
        <v>2</v>
      </c>
      <c r="E19" s="2">
        <v>449</v>
      </c>
      <c r="F19" s="2">
        <v>342</v>
      </c>
      <c r="G19" s="2">
        <v>488</v>
      </c>
    </row>
    <row r="20" spans="1:7" x14ac:dyDescent="0.35">
      <c r="A20" s="2">
        <v>12</v>
      </c>
      <c r="B20" s="2">
        <v>365</v>
      </c>
      <c r="C20" s="2">
        <v>2</v>
      </c>
      <c r="E20" s="2">
        <v>452</v>
      </c>
      <c r="F20" s="2">
        <v>368</v>
      </c>
      <c r="G20" s="2">
        <v>482</v>
      </c>
    </row>
    <row r="21" spans="1:7" x14ac:dyDescent="0.35">
      <c r="A21" s="2">
        <v>13</v>
      </c>
      <c r="B21" s="2">
        <v>374</v>
      </c>
      <c r="C21" s="2">
        <v>2</v>
      </c>
      <c r="E21" s="2">
        <v>423</v>
      </c>
      <c r="F21" s="2">
        <v>363</v>
      </c>
      <c r="G21" s="2">
        <v>492</v>
      </c>
    </row>
    <row r="22" spans="1:7" x14ac:dyDescent="0.35">
      <c r="A22" s="2">
        <v>14</v>
      </c>
      <c r="B22" s="2">
        <v>364</v>
      </c>
      <c r="C22" s="2">
        <v>2</v>
      </c>
      <c r="E22" s="2">
        <v>448</v>
      </c>
      <c r="F22" s="2">
        <v>375</v>
      </c>
      <c r="G22" s="2">
        <v>485</v>
      </c>
    </row>
    <row r="23" spans="1:7" x14ac:dyDescent="0.35">
      <c r="A23" s="2">
        <v>15</v>
      </c>
      <c r="B23" s="2">
        <v>386</v>
      </c>
      <c r="C23" s="2">
        <v>2</v>
      </c>
    </row>
    <row r="24" spans="1:7" x14ac:dyDescent="0.35">
      <c r="A24" s="2">
        <v>16</v>
      </c>
      <c r="B24" s="2">
        <v>363</v>
      </c>
      <c r="C24" s="2">
        <v>2</v>
      </c>
    </row>
    <row r="25" spans="1:7" x14ac:dyDescent="0.35">
      <c r="A25" s="2">
        <v>17</v>
      </c>
      <c r="B25" s="2">
        <v>342</v>
      </c>
      <c r="C25" s="2">
        <v>2</v>
      </c>
    </row>
    <row r="26" spans="1:7" x14ac:dyDescent="0.35">
      <c r="A26" s="2">
        <v>18</v>
      </c>
      <c r="B26" s="2">
        <v>368</v>
      </c>
      <c r="C26" s="2">
        <v>2</v>
      </c>
    </row>
    <row r="27" spans="1:7" x14ac:dyDescent="0.35">
      <c r="A27" s="2">
        <v>19</v>
      </c>
      <c r="B27" s="2">
        <v>363</v>
      </c>
      <c r="C27" s="2">
        <v>2</v>
      </c>
    </row>
    <row r="28" spans="1:7" x14ac:dyDescent="0.35">
      <c r="A28" s="2">
        <v>20</v>
      </c>
      <c r="B28" s="2">
        <v>375</v>
      </c>
      <c r="C28" s="2">
        <v>2</v>
      </c>
    </row>
    <row r="29" spans="1:7" x14ac:dyDescent="0.35">
      <c r="A29" s="2">
        <v>21</v>
      </c>
      <c r="B29" s="2">
        <v>471</v>
      </c>
      <c r="C29" s="2">
        <v>3</v>
      </c>
    </row>
    <row r="30" spans="1:7" x14ac:dyDescent="0.35">
      <c r="A30" s="2">
        <v>22</v>
      </c>
      <c r="B30" s="2">
        <v>491</v>
      </c>
      <c r="C30" s="2">
        <v>3</v>
      </c>
    </row>
    <row r="31" spans="1:7" x14ac:dyDescent="0.35">
      <c r="A31" s="2">
        <v>23</v>
      </c>
      <c r="B31" s="2">
        <v>477</v>
      </c>
      <c r="C31" s="2">
        <v>3</v>
      </c>
    </row>
    <row r="32" spans="1:7" x14ac:dyDescent="0.35">
      <c r="A32" s="2">
        <v>24</v>
      </c>
      <c r="B32" s="2">
        <v>476</v>
      </c>
      <c r="C32" s="2">
        <v>3</v>
      </c>
    </row>
    <row r="33" spans="1:3" x14ac:dyDescent="0.35">
      <c r="A33" s="2">
        <v>25</v>
      </c>
      <c r="B33" s="2">
        <v>484</v>
      </c>
      <c r="C33" s="2">
        <v>3</v>
      </c>
    </row>
    <row r="34" spans="1:3" x14ac:dyDescent="0.35">
      <c r="A34" s="2">
        <v>26</v>
      </c>
      <c r="B34" s="2">
        <v>493</v>
      </c>
      <c r="C34" s="2">
        <v>3</v>
      </c>
    </row>
    <row r="35" spans="1:3" x14ac:dyDescent="0.35">
      <c r="A35" s="2">
        <v>27</v>
      </c>
      <c r="B35" s="2">
        <v>488</v>
      </c>
      <c r="C35" s="2">
        <v>3</v>
      </c>
    </row>
    <row r="36" spans="1:3" x14ac:dyDescent="0.35">
      <c r="A36" s="2">
        <v>28</v>
      </c>
      <c r="B36" s="2">
        <v>482</v>
      </c>
      <c r="C36" s="2">
        <v>3</v>
      </c>
    </row>
    <row r="37" spans="1:3" x14ac:dyDescent="0.35">
      <c r="A37" s="2">
        <v>29</v>
      </c>
      <c r="B37" s="2">
        <v>492</v>
      </c>
      <c r="C37" s="2">
        <v>3</v>
      </c>
    </row>
    <row r="38" spans="1:3" x14ac:dyDescent="0.35">
      <c r="A38" s="2">
        <v>30</v>
      </c>
      <c r="B38" s="2">
        <v>485</v>
      </c>
      <c r="C38" s="2">
        <v>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8"/>
  <sheetViews>
    <sheetView topLeftCell="A11" zoomScale="120" zoomScaleNormal="120" workbookViewId="0">
      <selection activeCell="F13" sqref="F13"/>
    </sheetView>
  </sheetViews>
  <sheetFormatPr defaultColWidth="11.53125" defaultRowHeight="12.75" x14ac:dyDescent="0.35"/>
  <sheetData>
    <row r="2" spans="1:12" ht="13.15" x14ac:dyDescent="0.4">
      <c r="A2" s="1" t="s">
        <v>22</v>
      </c>
    </row>
    <row r="3" spans="1:12" x14ac:dyDescent="0.35">
      <c r="A3" s="2" t="s">
        <v>1</v>
      </c>
      <c r="B3" s="2">
        <v>450</v>
      </c>
      <c r="D3" s="2" t="s">
        <v>8</v>
      </c>
      <c r="E3" s="3">
        <v>0</v>
      </c>
    </row>
    <row r="4" spans="1:12" x14ac:dyDescent="0.35">
      <c r="A4" s="2" t="s">
        <v>2</v>
      </c>
      <c r="B4" s="2">
        <v>50</v>
      </c>
    </row>
    <row r="5" spans="1:12" x14ac:dyDescent="0.35">
      <c r="A5" s="2" t="s">
        <v>3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10</v>
      </c>
    </row>
    <row r="8" spans="1:12" x14ac:dyDescent="0.35">
      <c r="A8" s="2" t="s">
        <v>6</v>
      </c>
      <c r="B8" s="2" t="s">
        <v>7</v>
      </c>
      <c r="C8" s="2" t="s">
        <v>20</v>
      </c>
      <c r="E8" s="2" t="s">
        <v>21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 s="2">
        <v>1</v>
      </c>
      <c r="B9" s="2">
        <v>445</v>
      </c>
      <c r="C9" s="2">
        <v>1</v>
      </c>
      <c r="E9" s="2">
        <v>1</v>
      </c>
      <c r="F9" s="2">
        <f>AVERAGE($B9:$B18)-30</f>
        <v>410.8</v>
      </c>
      <c r="G9" s="2">
        <f>MIN($B9:$B18)-30</f>
        <v>399</v>
      </c>
      <c r="H9" s="2">
        <f>QUARTILE($B9:$B18,1)-30</f>
        <v>404.75</v>
      </c>
      <c r="I9" s="2">
        <f>QUARTILE($B9:$B18,2)-30</f>
        <v>409.5</v>
      </c>
      <c r="J9" s="2">
        <f>QUARTILE($B9:$B18,3)-30</f>
        <v>414.25</v>
      </c>
      <c r="K9" s="2">
        <f>MAX($B9:$B18)-30</f>
        <v>427</v>
      </c>
      <c r="L9" s="2">
        <f>STDEV($B9:$B18)</f>
        <v>8.638415492567038</v>
      </c>
    </row>
    <row r="10" spans="1:12" x14ac:dyDescent="0.35">
      <c r="A10" s="2">
        <v>2</v>
      </c>
      <c r="B10" s="2">
        <v>429</v>
      </c>
      <c r="C10" s="2">
        <v>1</v>
      </c>
      <c r="E10" s="2">
        <v>2</v>
      </c>
      <c r="F10" s="2">
        <f>AVERAGE($B19:$B28)-30</f>
        <v>357.5</v>
      </c>
      <c r="G10" s="2">
        <f>MIN($B19:$B28)-30</f>
        <v>342</v>
      </c>
      <c r="H10" s="2">
        <f>QUARTILE($B19:$B28,1)-30</f>
        <v>348</v>
      </c>
      <c r="I10" s="2">
        <f>QUARTILE($B19:$B28,2)-30</f>
        <v>357</v>
      </c>
      <c r="J10" s="2">
        <f>QUARTILE($B19:$B28,3)-30</f>
        <v>362.75</v>
      </c>
      <c r="K10" s="2">
        <f>MAX($B19:$B28)-30</f>
        <v>376</v>
      </c>
      <c r="L10" s="2">
        <f>STDEV($B19:$B28)</f>
        <v>11.721300648344828</v>
      </c>
    </row>
    <row r="11" spans="1:12" x14ac:dyDescent="0.35">
      <c r="A11" s="2">
        <v>3</v>
      </c>
      <c r="B11" s="2">
        <v>457</v>
      </c>
      <c r="C11" s="2">
        <v>1</v>
      </c>
      <c r="E11" s="2">
        <v>3</v>
      </c>
      <c r="F11" s="2">
        <f>AVERAGE($B29:$B38)-30</f>
        <v>385.9</v>
      </c>
      <c r="G11" s="2">
        <f>MIN($B29:$B38)-30</f>
        <v>349</v>
      </c>
      <c r="H11" s="2">
        <f>QUARTILE($B29:$B38,1)-30</f>
        <v>361.75</v>
      </c>
      <c r="I11" s="2">
        <f>QUARTILE($B29:$B38,2)-30</f>
        <v>383</v>
      </c>
      <c r="J11" s="2">
        <f>QUARTILE($B29:$B38,3)-30</f>
        <v>402.5</v>
      </c>
      <c r="K11" s="2">
        <f>MAX($B29:$B38)-30</f>
        <v>437</v>
      </c>
      <c r="L11" s="2">
        <f>STDEV($B29:$B38)</f>
        <v>29.095436831992135</v>
      </c>
    </row>
    <row r="12" spans="1:12" x14ac:dyDescent="0.35">
      <c r="A12" s="2">
        <v>4</v>
      </c>
      <c r="B12" s="2">
        <v>434</v>
      </c>
      <c r="C12" s="2">
        <v>1</v>
      </c>
      <c r="E12" s="3"/>
    </row>
    <row r="13" spans="1:12" x14ac:dyDescent="0.35">
      <c r="A13" s="2">
        <v>5</v>
      </c>
      <c r="B13" s="2">
        <v>437</v>
      </c>
      <c r="C13" s="2">
        <v>1</v>
      </c>
      <c r="E13" s="2">
        <v>445</v>
      </c>
      <c r="F13" s="2">
        <v>406</v>
      </c>
      <c r="G13" s="2">
        <v>467</v>
      </c>
    </row>
    <row r="14" spans="1:12" x14ac:dyDescent="0.35">
      <c r="A14" s="2">
        <v>6</v>
      </c>
      <c r="B14" s="2">
        <v>442</v>
      </c>
      <c r="C14" s="2">
        <v>1</v>
      </c>
      <c r="E14" s="2">
        <v>429</v>
      </c>
      <c r="F14" s="2">
        <v>394</v>
      </c>
      <c r="G14" s="2">
        <v>451</v>
      </c>
    </row>
    <row r="15" spans="1:12" x14ac:dyDescent="0.35">
      <c r="A15" s="2">
        <v>7</v>
      </c>
      <c r="B15" s="2">
        <v>439</v>
      </c>
      <c r="C15" s="2">
        <v>1</v>
      </c>
      <c r="E15" s="2">
        <v>457</v>
      </c>
      <c r="F15" s="2">
        <v>389</v>
      </c>
      <c r="G15" s="2">
        <v>418</v>
      </c>
    </row>
    <row r="16" spans="1:12" x14ac:dyDescent="0.35">
      <c r="A16" s="2">
        <v>8</v>
      </c>
      <c r="B16" s="2">
        <v>452</v>
      </c>
      <c r="C16" s="2">
        <v>1</v>
      </c>
      <c r="E16" s="2">
        <v>434</v>
      </c>
      <c r="F16" s="2">
        <v>376</v>
      </c>
      <c r="G16" s="2">
        <v>408</v>
      </c>
    </row>
    <row r="17" spans="1:7" x14ac:dyDescent="0.35">
      <c r="A17" s="2">
        <v>9</v>
      </c>
      <c r="B17" s="2">
        <v>440</v>
      </c>
      <c r="C17" s="2">
        <v>1</v>
      </c>
      <c r="E17" s="2">
        <v>437</v>
      </c>
      <c r="F17" s="2">
        <v>388</v>
      </c>
      <c r="G17" s="2">
        <v>388</v>
      </c>
    </row>
    <row r="18" spans="1:7" x14ac:dyDescent="0.35">
      <c r="A18" s="2">
        <v>10</v>
      </c>
      <c r="B18" s="2">
        <v>433</v>
      </c>
      <c r="C18" s="2">
        <v>1</v>
      </c>
      <c r="E18" s="2">
        <v>442</v>
      </c>
      <c r="F18" s="2">
        <v>372</v>
      </c>
      <c r="G18" s="2">
        <v>379</v>
      </c>
    </row>
    <row r="19" spans="1:7" x14ac:dyDescent="0.35">
      <c r="A19" s="2">
        <v>11</v>
      </c>
      <c r="B19" s="2">
        <v>406</v>
      </c>
      <c r="C19" s="2">
        <v>2</v>
      </c>
      <c r="E19" s="2">
        <v>439</v>
      </c>
      <c r="F19" s="2">
        <v>384</v>
      </c>
      <c r="G19" s="2">
        <v>435</v>
      </c>
    </row>
    <row r="20" spans="1:7" x14ac:dyDescent="0.35">
      <c r="A20" s="2">
        <v>12</v>
      </c>
      <c r="B20" s="2">
        <v>394</v>
      </c>
      <c r="C20" s="2">
        <v>2</v>
      </c>
      <c r="E20" s="2">
        <v>452</v>
      </c>
      <c r="F20" s="2">
        <v>375</v>
      </c>
      <c r="G20" s="2">
        <v>425</v>
      </c>
    </row>
    <row r="21" spans="1:7" x14ac:dyDescent="0.35">
      <c r="A21" s="2">
        <v>13</v>
      </c>
      <c r="B21" s="2">
        <v>389</v>
      </c>
      <c r="C21" s="2">
        <v>2</v>
      </c>
      <c r="E21" s="2">
        <v>440</v>
      </c>
      <c r="F21" s="2">
        <v>386</v>
      </c>
      <c r="G21" s="2">
        <v>385</v>
      </c>
    </row>
    <row r="22" spans="1:7" x14ac:dyDescent="0.35">
      <c r="A22" s="2">
        <v>14</v>
      </c>
      <c r="B22" s="2">
        <v>376</v>
      </c>
      <c r="C22" s="2">
        <v>2</v>
      </c>
      <c r="E22" s="2">
        <v>433</v>
      </c>
      <c r="F22" s="2">
        <v>405</v>
      </c>
      <c r="G22" s="2">
        <v>403</v>
      </c>
    </row>
    <row r="23" spans="1:7" x14ac:dyDescent="0.35">
      <c r="A23" s="2">
        <v>15</v>
      </c>
      <c r="B23" s="2">
        <v>388</v>
      </c>
      <c r="C23" s="2">
        <v>2</v>
      </c>
    </row>
    <row r="24" spans="1:7" x14ac:dyDescent="0.35">
      <c r="A24" s="2">
        <v>16</v>
      </c>
      <c r="B24" s="2">
        <v>372</v>
      </c>
      <c r="C24" s="2">
        <v>2</v>
      </c>
    </row>
    <row r="25" spans="1:7" x14ac:dyDescent="0.35">
      <c r="A25" s="2">
        <v>17</v>
      </c>
      <c r="B25" s="2">
        <v>384</v>
      </c>
      <c r="C25" s="2">
        <v>2</v>
      </c>
    </row>
    <row r="26" spans="1:7" x14ac:dyDescent="0.35">
      <c r="A26" s="2">
        <v>18</v>
      </c>
      <c r="B26" s="2">
        <v>375</v>
      </c>
      <c r="C26" s="2">
        <v>2</v>
      </c>
    </row>
    <row r="27" spans="1:7" x14ac:dyDescent="0.35">
      <c r="A27" s="2">
        <v>19</v>
      </c>
      <c r="B27" s="2">
        <v>386</v>
      </c>
      <c r="C27" s="2">
        <v>2</v>
      </c>
    </row>
    <row r="28" spans="1:7" x14ac:dyDescent="0.35">
      <c r="A28" s="2">
        <v>20</v>
      </c>
      <c r="B28" s="2">
        <v>405</v>
      </c>
      <c r="C28" s="2">
        <v>2</v>
      </c>
    </row>
    <row r="29" spans="1:7" x14ac:dyDescent="0.35">
      <c r="A29" s="2">
        <v>21</v>
      </c>
      <c r="B29" s="2">
        <v>467</v>
      </c>
      <c r="C29" s="2">
        <v>3</v>
      </c>
    </row>
    <row r="30" spans="1:7" x14ac:dyDescent="0.35">
      <c r="A30" s="2">
        <v>22</v>
      </c>
      <c r="B30" s="2">
        <v>451</v>
      </c>
      <c r="C30" s="2">
        <v>3</v>
      </c>
    </row>
    <row r="31" spans="1:7" x14ac:dyDescent="0.35">
      <c r="A31" s="2">
        <v>23</v>
      </c>
      <c r="B31" s="2">
        <v>418</v>
      </c>
      <c r="C31" s="2">
        <v>3</v>
      </c>
    </row>
    <row r="32" spans="1:7" x14ac:dyDescent="0.35">
      <c r="A32" s="2">
        <v>24</v>
      </c>
      <c r="B32" s="2">
        <v>408</v>
      </c>
      <c r="C32" s="2">
        <v>3</v>
      </c>
    </row>
    <row r="33" spans="1:3" x14ac:dyDescent="0.35">
      <c r="A33" s="2">
        <v>25</v>
      </c>
      <c r="B33" s="2">
        <v>388</v>
      </c>
      <c r="C33" s="2">
        <v>3</v>
      </c>
    </row>
    <row r="34" spans="1:3" x14ac:dyDescent="0.35">
      <c r="A34" s="2">
        <v>26</v>
      </c>
      <c r="B34" s="2">
        <v>379</v>
      </c>
      <c r="C34" s="2">
        <v>3</v>
      </c>
    </row>
    <row r="35" spans="1:3" x14ac:dyDescent="0.35">
      <c r="A35" s="2">
        <v>27</v>
      </c>
      <c r="B35" s="2">
        <v>435</v>
      </c>
      <c r="C35" s="2">
        <v>3</v>
      </c>
    </row>
    <row r="36" spans="1:3" x14ac:dyDescent="0.35">
      <c r="A36" s="2">
        <v>28</v>
      </c>
      <c r="B36" s="2">
        <v>425</v>
      </c>
      <c r="C36" s="2">
        <v>3</v>
      </c>
    </row>
    <row r="37" spans="1:3" x14ac:dyDescent="0.35">
      <c r="A37" s="2">
        <v>29</v>
      </c>
      <c r="B37" s="2">
        <v>385</v>
      </c>
      <c r="C37" s="2">
        <v>3</v>
      </c>
    </row>
    <row r="38" spans="1:3" x14ac:dyDescent="0.35">
      <c r="A38" s="2">
        <v>30</v>
      </c>
      <c r="B38" s="2">
        <v>403</v>
      </c>
      <c r="C38" s="2">
        <v>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28"/>
  <sheetViews>
    <sheetView zoomScale="120" zoomScaleNormal="120" workbookViewId="0">
      <selection activeCell="E12" sqref="E12:F21"/>
    </sheetView>
  </sheetViews>
  <sheetFormatPr defaultColWidth="11.53125" defaultRowHeight="12.75" x14ac:dyDescent="0.35"/>
  <sheetData>
    <row r="2" spans="1:12" ht="13.15" x14ac:dyDescent="0.4">
      <c r="A2" s="1" t="s">
        <v>23</v>
      </c>
    </row>
    <row r="3" spans="1:12" x14ac:dyDescent="0.35">
      <c r="A3" s="2" t="s">
        <v>1</v>
      </c>
      <c r="B3" s="2">
        <v>450</v>
      </c>
      <c r="D3" s="2" t="s">
        <v>8</v>
      </c>
      <c r="E3" s="3">
        <v>0</v>
      </c>
    </row>
    <row r="4" spans="1:12" x14ac:dyDescent="0.35">
      <c r="A4" s="2" t="s">
        <v>2</v>
      </c>
      <c r="B4" s="2">
        <v>50</v>
      </c>
    </row>
    <row r="5" spans="1:12" x14ac:dyDescent="0.35">
      <c r="A5" s="2"/>
      <c r="B5" s="3"/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10</v>
      </c>
    </row>
    <row r="8" spans="1:12" x14ac:dyDescent="0.35">
      <c r="A8" s="2" t="s">
        <v>6</v>
      </c>
      <c r="B8" s="2" t="s">
        <v>7</v>
      </c>
      <c r="C8" s="2" t="s">
        <v>24</v>
      </c>
      <c r="E8" s="2" t="s">
        <v>25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>
        <v>1</v>
      </c>
      <c r="B9">
        <v>361</v>
      </c>
      <c r="C9">
        <v>0</v>
      </c>
      <c r="E9" t="s">
        <v>26</v>
      </c>
      <c r="F9" s="2">
        <f>AVERAGE($B9:$B18)-30</f>
        <v>332.8</v>
      </c>
      <c r="G9" s="2">
        <f>MIN($B9:$B18)-30</f>
        <v>328</v>
      </c>
      <c r="H9" s="2">
        <f>QUARTILE($B9:$B18,1)-30</f>
        <v>330.25</v>
      </c>
      <c r="I9" s="2">
        <f>QUARTILE($B9:$B18,2)-30</f>
        <v>333.5</v>
      </c>
      <c r="J9" s="2">
        <f>QUARTILE($B9:$B18,3)-30</f>
        <v>335.75</v>
      </c>
      <c r="K9" s="2">
        <f>MAX($B9:$B18)-30</f>
        <v>336</v>
      </c>
      <c r="L9" s="2">
        <f>STDEV($B9:$B18)</f>
        <v>3.0840089349921005</v>
      </c>
    </row>
    <row r="10" spans="1:12" x14ac:dyDescent="0.35">
      <c r="A10">
        <v>2</v>
      </c>
      <c r="B10">
        <v>366</v>
      </c>
      <c r="C10">
        <v>0</v>
      </c>
      <c r="E10" t="s">
        <v>27</v>
      </c>
      <c r="F10" s="2">
        <f>AVERAGE($B19:$B28)-30</f>
        <v>366</v>
      </c>
      <c r="G10" s="2">
        <f>MIN($B19:$B28)-30</f>
        <v>345</v>
      </c>
      <c r="H10" s="2">
        <f>QUARTILE($B19:$B28,1)-30</f>
        <v>355.75</v>
      </c>
      <c r="I10" s="2">
        <f>QUARTILE($B19:$B28,2)-30</f>
        <v>365.5</v>
      </c>
      <c r="J10" s="2">
        <f>QUARTILE($B19:$B28,3)-30</f>
        <v>371.25</v>
      </c>
      <c r="K10" s="2">
        <f>MAX($B19:$B28)-30</f>
        <v>403</v>
      </c>
      <c r="L10" s="2">
        <f>STDEV($B19:$B28)</f>
        <v>16.619934483090546</v>
      </c>
    </row>
    <row r="11" spans="1:12" x14ac:dyDescent="0.35">
      <c r="A11">
        <v>3</v>
      </c>
      <c r="B11">
        <v>366</v>
      </c>
      <c r="C11">
        <v>0</v>
      </c>
    </row>
    <row r="12" spans="1:12" x14ac:dyDescent="0.35">
      <c r="A12">
        <v>4</v>
      </c>
      <c r="B12">
        <v>359</v>
      </c>
      <c r="C12">
        <v>0</v>
      </c>
      <c r="E12">
        <v>361</v>
      </c>
      <c r="F12">
        <v>375</v>
      </c>
    </row>
    <row r="13" spans="1:12" x14ac:dyDescent="0.35">
      <c r="A13">
        <v>5</v>
      </c>
      <c r="B13">
        <v>360</v>
      </c>
      <c r="C13">
        <v>0</v>
      </c>
      <c r="E13">
        <v>366</v>
      </c>
      <c r="F13">
        <v>379</v>
      </c>
    </row>
    <row r="14" spans="1:12" x14ac:dyDescent="0.35">
      <c r="A14">
        <v>6</v>
      </c>
      <c r="B14">
        <v>366</v>
      </c>
      <c r="C14">
        <v>0</v>
      </c>
      <c r="E14">
        <v>366</v>
      </c>
      <c r="F14">
        <v>398</v>
      </c>
    </row>
    <row r="15" spans="1:12" x14ac:dyDescent="0.35">
      <c r="A15">
        <v>7</v>
      </c>
      <c r="B15">
        <v>364</v>
      </c>
      <c r="C15">
        <v>0</v>
      </c>
      <c r="E15">
        <v>359</v>
      </c>
      <c r="F15">
        <v>408</v>
      </c>
    </row>
    <row r="16" spans="1:12" x14ac:dyDescent="0.35">
      <c r="A16">
        <v>8</v>
      </c>
      <c r="B16">
        <v>363</v>
      </c>
      <c r="C16">
        <v>0</v>
      </c>
      <c r="E16">
        <v>360</v>
      </c>
      <c r="F16">
        <v>393</v>
      </c>
    </row>
    <row r="17" spans="1:6" x14ac:dyDescent="0.35">
      <c r="A17">
        <v>9</v>
      </c>
      <c r="B17">
        <v>365</v>
      </c>
      <c r="C17">
        <v>0</v>
      </c>
      <c r="E17">
        <v>366</v>
      </c>
      <c r="F17">
        <v>402</v>
      </c>
    </row>
    <row r="18" spans="1:6" x14ac:dyDescent="0.35">
      <c r="A18">
        <v>10</v>
      </c>
      <c r="B18">
        <v>358</v>
      </c>
      <c r="C18">
        <v>0</v>
      </c>
      <c r="E18">
        <v>364</v>
      </c>
      <c r="F18">
        <v>388</v>
      </c>
    </row>
    <row r="19" spans="1:6" x14ac:dyDescent="0.35">
      <c r="A19">
        <v>11</v>
      </c>
      <c r="B19">
        <v>375</v>
      </c>
      <c r="C19">
        <v>100</v>
      </c>
      <c r="E19">
        <v>363</v>
      </c>
      <c r="F19">
        <v>385</v>
      </c>
    </row>
    <row r="20" spans="1:6" x14ac:dyDescent="0.35">
      <c r="A20">
        <v>12</v>
      </c>
      <c r="B20">
        <v>379</v>
      </c>
      <c r="C20">
        <v>100</v>
      </c>
      <c r="E20">
        <v>365</v>
      </c>
      <c r="F20">
        <v>433</v>
      </c>
    </row>
    <row r="21" spans="1:6" x14ac:dyDescent="0.35">
      <c r="A21">
        <v>13</v>
      </c>
      <c r="B21">
        <v>398</v>
      </c>
      <c r="C21">
        <v>100</v>
      </c>
      <c r="E21">
        <v>358</v>
      </c>
      <c r="F21">
        <v>399</v>
      </c>
    </row>
    <row r="22" spans="1:6" x14ac:dyDescent="0.35">
      <c r="A22">
        <v>14</v>
      </c>
      <c r="B22">
        <v>408</v>
      </c>
      <c r="C22">
        <v>100</v>
      </c>
    </row>
    <row r="23" spans="1:6" x14ac:dyDescent="0.35">
      <c r="A23">
        <v>15</v>
      </c>
      <c r="B23">
        <v>393</v>
      </c>
      <c r="C23">
        <v>100</v>
      </c>
    </row>
    <row r="24" spans="1:6" x14ac:dyDescent="0.35">
      <c r="A24">
        <v>16</v>
      </c>
      <c r="B24">
        <v>402</v>
      </c>
      <c r="C24">
        <v>100</v>
      </c>
    </row>
    <row r="25" spans="1:6" x14ac:dyDescent="0.35">
      <c r="A25">
        <v>17</v>
      </c>
      <c r="B25">
        <v>388</v>
      </c>
      <c r="C25">
        <v>100</v>
      </c>
    </row>
    <row r="26" spans="1:6" x14ac:dyDescent="0.35">
      <c r="A26">
        <v>18</v>
      </c>
      <c r="B26">
        <v>385</v>
      </c>
      <c r="C26">
        <v>100</v>
      </c>
    </row>
    <row r="27" spans="1:6" x14ac:dyDescent="0.35">
      <c r="A27">
        <v>19</v>
      </c>
      <c r="B27">
        <v>433</v>
      </c>
      <c r="C27">
        <v>100</v>
      </c>
    </row>
    <row r="28" spans="1:6" x14ac:dyDescent="0.35">
      <c r="A28">
        <v>20</v>
      </c>
      <c r="B28">
        <v>399</v>
      </c>
      <c r="C28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58"/>
  <sheetViews>
    <sheetView tabSelected="1" topLeftCell="A14" zoomScale="120" zoomScaleNormal="120" workbookViewId="0">
      <selection activeCell="E15" sqref="E15:I24"/>
    </sheetView>
  </sheetViews>
  <sheetFormatPr defaultColWidth="11.53125" defaultRowHeight="12.75" x14ac:dyDescent="0.35"/>
  <sheetData>
    <row r="2" spans="1:12" ht="13.15" x14ac:dyDescent="0.4">
      <c r="A2" s="1" t="s">
        <v>28</v>
      </c>
    </row>
    <row r="3" spans="1:12" x14ac:dyDescent="0.35">
      <c r="A3" s="2" t="s">
        <v>1</v>
      </c>
      <c r="B3" s="2">
        <v>450</v>
      </c>
      <c r="D3" s="2" t="s">
        <v>8</v>
      </c>
      <c r="E3" s="3">
        <v>0</v>
      </c>
    </row>
    <row r="4" spans="1:12" x14ac:dyDescent="0.35">
      <c r="A4" s="2" t="s">
        <v>2</v>
      </c>
      <c r="B4" s="2">
        <v>50</v>
      </c>
    </row>
    <row r="5" spans="1:12" x14ac:dyDescent="0.35">
      <c r="A5" s="2" t="s">
        <v>29</v>
      </c>
      <c r="B5" s="3">
        <v>0.5</v>
      </c>
    </row>
    <row r="6" spans="1:12" x14ac:dyDescent="0.35">
      <c r="A6" s="2" t="s">
        <v>4</v>
      </c>
      <c r="B6" s="2">
        <v>10</v>
      </c>
    </row>
    <row r="7" spans="1:12" x14ac:dyDescent="0.35">
      <c r="A7" s="2" t="s">
        <v>5</v>
      </c>
      <c r="B7" s="2">
        <v>10</v>
      </c>
    </row>
    <row r="8" spans="1:12" x14ac:dyDescent="0.35">
      <c r="A8" s="2" t="s">
        <v>6</v>
      </c>
      <c r="B8" s="2" t="s">
        <v>7</v>
      </c>
      <c r="C8" s="2" t="s">
        <v>30</v>
      </c>
      <c r="E8" s="2" t="s">
        <v>31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spans="1:12" x14ac:dyDescent="0.35">
      <c r="A9">
        <v>1</v>
      </c>
      <c r="B9">
        <v>389</v>
      </c>
      <c r="C9">
        <v>0</v>
      </c>
      <c r="E9" s="3">
        <v>0</v>
      </c>
      <c r="F9" s="2">
        <f>AVERAGE($B9:$B18)-30</f>
        <v>362</v>
      </c>
      <c r="G9" s="2">
        <f>MIN($B9:$B18)-30</f>
        <v>356</v>
      </c>
      <c r="H9" s="2">
        <f>QUARTILE($B9:$B18,1)-30</f>
        <v>357.25</v>
      </c>
      <c r="I9" s="2">
        <f>QUARTILE($B9:$B18,2)-30</f>
        <v>358.5</v>
      </c>
      <c r="J9" s="2">
        <f>QUARTILE($B9:$B18,3)-30</f>
        <v>366.5</v>
      </c>
      <c r="K9" s="2">
        <f>MAX($B9:$B18)-30</f>
        <v>375</v>
      </c>
      <c r="L9" s="2">
        <f>STDEV($B9:$B18)</f>
        <v>6.8637534273246672</v>
      </c>
    </row>
    <row r="10" spans="1:12" x14ac:dyDescent="0.35">
      <c r="A10">
        <v>2</v>
      </c>
      <c r="B10">
        <v>401</v>
      </c>
      <c r="C10">
        <v>0</v>
      </c>
      <c r="E10" s="3">
        <v>0.25</v>
      </c>
      <c r="F10" s="2">
        <f>AVERAGE($B19:$B28)-30</f>
        <v>370</v>
      </c>
      <c r="G10" s="2">
        <f>MIN($B19:$B28)-30</f>
        <v>346</v>
      </c>
      <c r="H10" s="2">
        <f>QUARTILE($B19:$B28,1)-30</f>
        <v>353.25</v>
      </c>
      <c r="I10" s="2">
        <f>QUARTILE($B19:$B28,2)-30</f>
        <v>359</v>
      </c>
      <c r="J10" s="2">
        <f>QUARTILE($B19:$B28,3)-30</f>
        <v>375.5</v>
      </c>
      <c r="K10" s="2">
        <f>MAX($B19:$B28)-30</f>
        <v>425</v>
      </c>
      <c r="L10" s="2">
        <f>STDEV($B19:$B28)</f>
        <v>25.490739059073547</v>
      </c>
    </row>
    <row r="11" spans="1:12" x14ac:dyDescent="0.35">
      <c r="A11">
        <v>3</v>
      </c>
      <c r="B11">
        <v>392</v>
      </c>
      <c r="C11">
        <v>0</v>
      </c>
      <c r="E11" s="3">
        <v>0.5</v>
      </c>
      <c r="F11" s="2">
        <f>AVERAGE($B29:$B38)-30</f>
        <v>360.5</v>
      </c>
      <c r="G11" s="2">
        <f>MIN($B29:$B38)-30</f>
        <v>348</v>
      </c>
      <c r="H11" s="2">
        <f>QUARTILE($B29:$B38,1)-30</f>
        <v>355.75</v>
      </c>
      <c r="I11" s="2">
        <f>QUARTILE($B29:$B38,2)-30</f>
        <v>361.5</v>
      </c>
      <c r="J11" s="2">
        <f>QUARTILE($B29:$B38,3)-30</f>
        <v>364.25</v>
      </c>
      <c r="K11" s="2">
        <f>MAX($B29:$B38)-30</f>
        <v>373</v>
      </c>
      <c r="L11" s="2">
        <f>STDEV($B29:$B38)</f>
        <v>8.7337150043826011</v>
      </c>
    </row>
    <row r="12" spans="1:12" x14ac:dyDescent="0.35">
      <c r="A12">
        <v>4</v>
      </c>
      <c r="B12">
        <v>387</v>
      </c>
      <c r="C12">
        <v>0</v>
      </c>
      <c r="E12" s="3">
        <v>0.75</v>
      </c>
      <c r="F12" s="2">
        <f>AVERAGE($B39:$B48)-30</f>
        <v>369</v>
      </c>
      <c r="G12" s="2">
        <f>MIN($B39:$B48)-30</f>
        <v>347</v>
      </c>
      <c r="H12" s="2">
        <f>QUARTILE($B39:$B48,1)-30</f>
        <v>360.25</v>
      </c>
      <c r="I12" s="2">
        <f>QUARTILE($B39:$B48,2)-30</f>
        <v>366.5</v>
      </c>
      <c r="J12" s="2">
        <f>QUARTILE($B39:$B48,3)-30</f>
        <v>372.5</v>
      </c>
      <c r="K12" s="2">
        <f>MAX($B39:$B48)-30</f>
        <v>413</v>
      </c>
      <c r="L12" s="2">
        <f>STDEV($B39:$B48)</f>
        <v>17.676098111417136</v>
      </c>
    </row>
    <row r="13" spans="1:12" x14ac:dyDescent="0.35">
      <c r="A13">
        <v>5</v>
      </c>
      <c r="B13">
        <v>405</v>
      </c>
      <c r="C13">
        <v>0</v>
      </c>
      <c r="E13" s="3">
        <v>1</v>
      </c>
      <c r="F13" s="2">
        <f>AVERAGE($B49:$B58)-30</f>
        <v>359.6</v>
      </c>
      <c r="G13" s="2">
        <f>MIN($B49:$B58)-30</f>
        <v>342</v>
      </c>
      <c r="H13" s="2">
        <f>QUARTILE($B49:$B58,1)-30</f>
        <v>358.5</v>
      </c>
      <c r="I13" s="2">
        <f>QUARTILE($B49:$B58,2)-30</f>
        <v>361</v>
      </c>
      <c r="J13" s="2">
        <f>QUARTILE($B49:$B58,3)-30</f>
        <v>363</v>
      </c>
      <c r="K13" s="2">
        <f>MAX($B49:$B58)-30</f>
        <v>368</v>
      </c>
      <c r="L13" s="2">
        <f>STDEV($B49:$B58)</f>
        <v>7.7488350378908208</v>
      </c>
    </row>
    <row r="14" spans="1:12" x14ac:dyDescent="0.35">
      <c r="A14">
        <v>6</v>
      </c>
      <c r="B14">
        <v>386</v>
      </c>
      <c r="C14">
        <v>0</v>
      </c>
    </row>
    <row r="15" spans="1:12" x14ac:dyDescent="0.35">
      <c r="A15">
        <v>7</v>
      </c>
      <c r="B15">
        <v>386</v>
      </c>
      <c r="C15">
        <v>0</v>
      </c>
      <c r="E15">
        <v>389</v>
      </c>
      <c r="F15">
        <v>385</v>
      </c>
      <c r="G15">
        <v>378</v>
      </c>
      <c r="H15">
        <v>407</v>
      </c>
      <c r="I15">
        <v>392</v>
      </c>
    </row>
    <row r="16" spans="1:12" x14ac:dyDescent="0.35">
      <c r="A16">
        <v>8</v>
      </c>
      <c r="B16">
        <v>398</v>
      </c>
      <c r="C16">
        <v>0</v>
      </c>
      <c r="E16">
        <v>401</v>
      </c>
      <c r="F16">
        <v>401</v>
      </c>
      <c r="G16">
        <v>403</v>
      </c>
      <c r="H16">
        <v>443</v>
      </c>
      <c r="I16">
        <v>393</v>
      </c>
    </row>
    <row r="17" spans="1:9" x14ac:dyDescent="0.35">
      <c r="A17">
        <v>9</v>
      </c>
      <c r="B17">
        <v>388</v>
      </c>
      <c r="C17">
        <v>0</v>
      </c>
      <c r="E17">
        <v>392</v>
      </c>
      <c r="F17">
        <v>393</v>
      </c>
      <c r="G17">
        <v>395</v>
      </c>
      <c r="H17">
        <v>396</v>
      </c>
      <c r="I17">
        <v>398</v>
      </c>
    </row>
    <row r="18" spans="1:9" x14ac:dyDescent="0.35">
      <c r="A18">
        <v>10</v>
      </c>
      <c r="B18">
        <v>388</v>
      </c>
      <c r="C18">
        <v>0</v>
      </c>
      <c r="E18">
        <v>387</v>
      </c>
      <c r="F18">
        <v>455</v>
      </c>
      <c r="G18">
        <v>403</v>
      </c>
      <c r="H18">
        <v>387</v>
      </c>
      <c r="I18">
        <v>398</v>
      </c>
    </row>
    <row r="19" spans="1:9" x14ac:dyDescent="0.35">
      <c r="A19">
        <v>11</v>
      </c>
      <c r="B19">
        <v>385</v>
      </c>
      <c r="C19">
        <v>25</v>
      </c>
      <c r="E19">
        <v>405</v>
      </c>
      <c r="F19">
        <v>384</v>
      </c>
      <c r="G19">
        <v>392</v>
      </c>
      <c r="H19">
        <v>390</v>
      </c>
      <c r="I19">
        <v>390</v>
      </c>
    </row>
    <row r="20" spans="1:9" x14ac:dyDescent="0.35">
      <c r="A20">
        <v>12</v>
      </c>
      <c r="B20">
        <v>401</v>
      </c>
      <c r="C20">
        <v>25</v>
      </c>
      <c r="E20">
        <v>386</v>
      </c>
      <c r="F20">
        <v>407</v>
      </c>
      <c r="G20">
        <v>378</v>
      </c>
      <c r="H20">
        <v>391</v>
      </c>
      <c r="I20">
        <v>372</v>
      </c>
    </row>
    <row r="21" spans="1:9" x14ac:dyDescent="0.35">
      <c r="A21">
        <v>13</v>
      </c>
      <c r="B21">
        <v>393</v>
      </c>
      <c r="C21">
        <v>25</v>
      </c>
      <c r="E21">
        <v>386</v>
      </c>
      <c r="F21">
        <v>383</v>
      </c>
      <c r="G21">
        <v>391</v>
      </c>
      <c r="H21">
        <v>377</v>
      </c>
      <c r="I21">
        <v>390</v>
      </c>
    </row>
    <row r="22" spans="1:9" x14ac:dyDescent="0.35">
      <c r="A22">
        <v>14</v>
      </c>
      <c r="B22">
        <v>455</v>
      </c>
      <c r="C22">
        <v>25</v>
      </c>
      <c r="E22">
        <v>398</v>
      </c>
      <c r="F22">
        <v>433</v>
      </c>
      <c r="G22">
        <v>388</v>
      </c>
      <c r="H22">
        <v>397</v>
      </c>
      <c r="I22">
        <v>388</v>
      </c>
    </row>
    <row r="23" spans="1:9" x14ac:dyDescent="0.35">
      <c r="A23">
        <v>15</v>
      </c>
      <c r="B23">
        <v>384</v>
      </c>
      <c r="C23">
        <v>25</v>
      </c>
      <c r="E23">
        <v>388</v>
      </c>
      <c r="F23">
        <v>383</v>
      </c>
      <c r="G23">
        <v>385</v>
      </c>
      <c r="H23">
        <v>398</v>
      </c>
      <c r="I23">
        <v>382</v>
      </c>
    </row>
    <row r="24" spans="1:9" x14ac:dyDescent="0.35">
      <c r="A24">
        <v>16</v>
      </c>
      <c r="B24">
        <v>407</v>
      </c>
      <c r="C24">
        <v>25</v>
      </c>
      <c r="E24">
        <v>388</v>
      </c>
      <c r="F24">
        <v>376</v>
      </c>
      <c r="G24">
        <v>392</v>
      </c>
      <c r="H24">
        <v>404</v>
      </c>
      <c r="I24">
        <v>393</v>
      </c>
    </row>
    <row r="25" spans="1:9" x14ac:dyDescent="0.35">
      <c r="A25">
        <v>17</v>
      </c>
      <c r="B25">
        <v>383</v>
      </c>
      <c r="C25">
        <v>25</v>
      </c>
    </row>
    <row r="26" spans="1:9" x14ac:dyDescent="0.35">
      <c r="A26">
        <v>18</v>
      </c>
      <c r="B26">
        <v>433</v>
      </c>
      <c r="C26">
        <v>25</v>
      </c>
    </row>
    <row r="27" spans="1:9" x14ac:dyDescent="0.35">
      <c r="A27">
        <v>19</v>
      </c>
      <c r="B27">
        <v>383</v>
      </c>
      <c r="C27">
        <v>25</v>
      </c>
    </row>
    <row r="28" spans="1:9" x14ac:dyDescent="0.35">
      <c r="A28">
        <v>20</v>
      </c>
      <c r="B28">
        <v>376</v>
      </c>
      <c r="C28">
        <v>25</v>
      </c>
    </row>
    <row r="29" spans="1:9" x14ac:dyDescent="0.35">
      <c r="A29">
        <v>21</v>
      </c>
      <c r="B29">
        <v>378</v>
      </c>
      <c r="C29">
        <v>50</v>
      </c>
    </row>
    <row r="30" spans="1:9" x14ac:dyDescent="0.35">
      <c r="A30">
        <v>22</v>
      </c>
      <c r="B30">
        <v>403</v>
      </c>
      <c r="C30">
        <v>50</v>
      </c>
    </row>
    <row r="31" spans="1:9" x14ac:dyDescent="0.35">
      <c r="A31">
        <v>23</v>
      </c>
      <c r="B31">
        <v>395</v>
      </c>
      <c r="C31">
        <v>50</v>
      </c>
    </row>
    <row r="32" spans="1:9" x14ac:dyDescent="0.35">
      <c r="A32">
        <v>24</v>
      </c>
      <c r="B32">
        <v>403</v>
      </c>
      <c r="C32">
        <v>50</v>
      </c>
    </row>
    <row r="33" spans="1:3" x14ac:dyDescent="0.35">
      <c r="A33">
        <v>25</v>
      </c>
      <c r="B33">
        <v>392</v>
      </c>
      <c r="C33">
        <v>50</v>
      </c>
    </row>
    <row r="34" spans="1:3" x14ac:dyDescent="0.35">
      <c r="A34">
        <v>26</v>
      </c>
      <c r="B34">
        <v>378</v>
      </c>
      <c r="C34">
        <v>50</v>
      </c>
    </row>
    <row r="35" spans="1:3" x14ac:dyDescent="0.35">
      <c r="A35">
        <v>27</v>
      </c>
      <c r="B35">
        <v>391</v>
      </c>
      <c r="C35">
        <v>50</v>
      </c>
    </row>
    <row r="36" spans="1:3" x14ac:dyDescent="0.35">
      <c r="A36">
        <v>28</v>
      </c>
      <c r="B36">
        <v>388</v>
      </c>
      <c r="C36">
        <v>50</v>
      </c>
    </row>
    <row r="37" spans="1:3" x14ac:dyDescent="0.35">
      <c r="A37">
        <v>29</v>
      </c>
      <c r="B37">
        <v>385</v>
      </c>
      <c r="C37">
        <v>50</v>
      </c>
    </row>
    <row r="38" spans="1:3" x14ac:dyDescent="0.35">
      <c r="A38">
        <v>30</v>
      </c>
      <c r="B38">
        <v>392</v>
      </c>
      <c r="C38">
        <v>50</v>
      </c>
    </row>
    <row r="39" spans="1:3" x14ac:dyDescent="0.35">
      <c r="A39">
        <v>31</v>
      </c>
      <c r="B39">
        <v>407</v>
      </c>
      <c r="C39">
        <v>75</v>
      </c>
    </row>
    <row r="40" spans="1:3" x14ac:dyDescent="0.35">
      <c r="A40">
        <v>32</v>
      </c>
      <c r="B40">
        <v>443</v>
      </c>
      <c r="C40">
        <v>75</v>
      </c>
    </row>
    <row r="41" spans="1:3" x14ac:dyDescent="0.35">
      <c r="A41">
        <v>33</v>
      </c>
      <c r="B41">
        <v>396</v>
      </c>
      <c r="C41">
        <v>75</v>
      </c>
    </row>
    <row r="42" spans="1:3" x14ac:dyDescent="0.35">
      <c r="A42">
        <v>34</v>
      </c>
      <c r="B42">
        <v>387</v>
      </c>
      <c r="C42">
        <v>75</v>
      </c>
    </row>
    <row r="43" spans="1:3" x14ac:dyDescent="0.35">
      <c r="A43">
        <v>35</v>
      </c>
      <c r="B43">
        <v>390</v>
      </c>
      <c r="C43">
        <v>75</v>
      </c>
    </row>
    <row r="44" spans="1:3" x14ac:dyDescent="0.35">
      <c r="A44">
        <v>36</v>
      </c>
      <c r="B44">
        <v>391</v>
      </c>
      <c r="C44">
        <v>75</v>
      </c>
    </row>
    <row r="45" spans="1:3" x14ac:dyDescent="0.35">
      <c r="A45">
        <v>37</v>
      </c>
      <c r="B45">
        <v>377</v>
      </c>
      <c r="C45">
        <v>75</v>
      </c>
    </row>
    <row r="46" spans="1:3" x14ac:dyDescent="0.35">
      <c r="A46">
        <v>38</v>
      </c>
      <c r="B46">
        <v>397</v>
      </c>
      <c r="C46">
        <v>75</v>
      </c>
    </row>
    <row r="47" spans="1:3" x14ac:dyDescent="0.35">
      <c r="A47">
        <v>39</v>
      </c>
      <c r="B47">
        <v>398</v>
      </c>
      <c r="C47">
        <v>75</v>
      </c>
    </row>
    <row r="48" spans="1:3" x14ac:dyDescent="0.35">
      <c r="A48">
        <v>40</v>
      </c>
      <c r="B48">
        <v>404</v>
      </c>
      <c r="C48">
        <v>75</v>
      </c>
    </row>
    <row r="49" spans="1:3" x14ac:dyDescent="0.35">
      <c r="A49">
        <v>41</v>
      </c>
      <c r="B49">
        <v>392</v>
      </c>
      <c r="C49">
        <v>100</v>
      </c>
    </row>
    <row r="50" spans="1:3" x14ac:dyDescent="0.35">
      <c r="A50">
        <v>42</v>
      </c>
      <c r="B50">
        <v>393</v>
      </c>
      <c r="C50">
        <v>100</v>
      </c>
    </row>
    <row r="51" spans="1:3" x14ac:dyDescent="0.35">
      <c r="A51">
        <v>43</v>
      </c>
      <c r="B51">
        <v>398</v>
      </c>
      <c r="C51">
        <v>100</v>
      </c>
    </row>
    <row r="52" spans="1:3" x14ac:dyDescent="0.35">
      <c r="A52">
        <v>44</v>
      </c>
      <c r="B52">
        <v>398</v>
      </c>
      <c r="C52">
        <v>100</v>
      </c>
    </row>
    <row r="53" spans="1:3" x14ac:dyDescent="0.35">
      <c r="A53">
        <v>45</v>
      </c>
      <c r="B53">
        <v>390</v>
      </c>
      <c r="C53">
        <v>100</v>
      </c>
    </row>
    <row r="54" spans="1:3" x14ac:dyDescent="0.35">
      <c r="A54">
        <v>46</v>
      </c>
      <c r="B54">
        <v>372</v>
      </c>
      <c r="C54">
        <v>100</v>
      </c>
    </row>
    <row r="55" spans="1:3" x14ac:dyDescent="0.35">
      <c r="A55">
        <v>47</v>
      </c>
      <c r="B55">
        <v>390</v>
      </c>
      <c r="C55">
        <v>100</v>
      </c>
    </row>
    <row r="56" spans="1:3" x14ac:dyDescent="0.35">
      <c r="A56">
        <v>48</v>
      </c>
      <c r="B56">
        <v>388</v>
      </c>
      <c r="C56">
        <v>100</v>
      </c>
    </row>
    <row r="57" spans="1:3" x14ac:dyDescent="0.35">
      <c r="A57">
        <v>49</v>
      </c>
      <c r="B57">
        <v>382</v>
      </c>
      <c r="C57">
        <v>100</v>
      </c>
    </row>
    <row r="58" spans="1:3" x14ac:dyDescent="0.35">
      <c r="A58">
        <v>50</v>
      </c>
      <c r="B58">
        <v>393</v>
      </c>
      <c r="C58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Std exit</vt:lpstr>
      <vt:lpstr>Std exit threshold 10</vt:lpstr>
      <vt:lpstr>Std exit threshold 20</vt:lpstr>
      <vt:lpstr>Std exit threshold 30</vt:lpstr>
      <vt:lpstr>Dif exit no workers</vt:lpstr>
      <vt:lpstr>Dif exit workers</vt:lpstr>
      <vt:lpstr>(fe)males</vt:lpstr>
      <vt:lpstr>workers in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Sol Astrum</cp:lastModifiedBy>
  <cp:revision>3</cp:revision>
  <dcterms:created xsi:type="dcterms:W3CDTF">2021-01-11T09:21:58Z</dcterms:created>
  <dcterms:modified xsi:type="dcterms:W3CDTF">2021-01-20T10:39:55Z</dcterms:modified>
  <dc:language>en-US</dc:language>
</cp:coreProperties>
</file>