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os\ProyectoEstadistica\data\"/>
    </mc:Choice>
  </mc:AlternateContent>
  <xr:revisionPtr revIDLastSave="0" documentId="13_ncr:1_{0F62B8DB-A5B6-4D1B-8F0D-EDDD35EE1AF1}" xr6:coauthVersionLast="47" xr6:coauthVersionMax="47" xr10:uidLastSave="{00000000-0000-0000-0000-000000000000}"/>
  <bookViews>
    <workbookView xWindow="28680" yWindow="-180" windowWidth="29040" windowHeight="15840" xr2:uid="{2171B35B-201F-42CE-BDFE-036AAE766D0F}"/>
  </bookViews>
  <sheets>
    <sheet name="original-data" sheetId="1" r:id="rId1"/>
  </sheets>
  <calcPr calcId="191029"/>
</workbook>
</file>

<file path=xl/calcChain.xml><?xml version="1.0" encoding="utf-8"?>
<calcChain xmlns="http://schemas.openxmlformats.org/spreadsheetml/2006/main">
  <c r="M8" i="1" l="1"/>
  <c r="L7" i="1"/>
  <c r="L3" i="1"/>
  <c r="L4" i="1"/>
  <c r="L5" i="1"/>
  <c r="L6" i="1"/>
  <c r="L2" i="1"/>
  <c r="K3" i="1"/>
  <c r="K4" i="1"/>
  <c r="K5" i="1"/>
  <c r="K6" i="1"/>
  <c r="K2" i="1"/>
  <c r="G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  <c r="G6" i="1" l="1"/>
  <c r="G3" i="1"/>
  <c r="G4" i="1"/>
  <c r="G5" i="1"/>
  <c r="G12" i="1" s="1"/>
  <c r="G2" i="1"/>
  <c r="G7" i="1" l="1"/>
  <c r="G9" i="1" s="1"/>
  <c r="H2" i="1"/>
  <c r="H3" i="1" s="1"/>
  <c r="H4" i="1" s="1"/>
  <c r="H5" i="1" l="1"/>
  <c r="H6" i="1" s="1"/>
  <c r="G11" i="1"/>
  <c r="G15" i="1"/>
  <c r="G16" i="1" s="1"/>
  <c r="G17" i="1" s="1"/>
  <c r="G18" i="1" s="1"/>
</calcChain>
</file>

<file path=xl/sharedStrings.xml><?xml version="1.0" encoding="utf-8"?>
<sst xmlns="http://schemas.openxmlformats.org/spreadsheetml/2006/main" count="230" uniqueCount="227">
  <si>
    <t>Total</t>
  </si>
  <si>
    <t>Personas</t>
  </si>
  <si>
    <t>00 años</t>
  </si>
  <si>
    <t xml:space="preserve"> 1 812 977</t>
  </si>
  <si>
    <t>01 años</t>
  </si>
  <si>
    <t xml:space="preserve"> 1 909 958</t>
  </si>
  <si>
    <t>02 años</t>
  </si>
  <si>
    <t xml:space="preserve"> 2 041 119</t>
  </si>
  <si>
    <t>03 años</t>
  </si>
  <si>
    <t xml:space="preserve"> 2 108 406</t>
  </si>
  <si>
    <t>04 años</t>
  </si>
  <si>
    <t xml:space="preserve"> 2 174 905</t>
  </si>
  <si>
    <t>05 años</t>
  </si>
  <si>
    <t xml:space="preserve"> 2 178 901</t>
  </si>
  <si>
    <t>06 años</t>
  </si>
  <si>
    <t xml:space="preserve"> 2 095 349</t>
  </si>
  <si>
    <t>07 años</t>
  </si>
  <si>
    <t xml:space="preserve"> 2 146 294</t>
  </si>
  <si>
    <t>08 años</t>
  </si>
  <si>
    <t xml:space="preserve"> 2 234 495</t>
  </si>
  <si>
    <t>09 años</t>
  </si>
  <si>
    <t xml:space="preserve"> 2 109 340</t>
  </si>
  <si>
    <t>10 años</t>
  </si>
  <si>
    <t xml:space="preserve"> 2 299 267</t>
  </si>
  <si>
    <t>11 años</t>
  </si>
  <si>
    <t xml:space="preserve"> 2 101 472</t>
  </si>
  <si>
    <t>12 años</t>
  </si>
  <si>
    <t xml:space="preserve"> 2 249 567</t>
  </si>
  <si>
    <t>13 años</t>
  </si>
  <si>
    <t xml:space="preserve"> 2 140 641</t>
  </si>
  <si>
    <t>14 años</t>
  </si>
  <si>
    <t xml:space="preserve"> 2 152 593</t>
  </si>
  <si>
    <t>15 años</t>
  </si>
  <si>
    <t xml:space="preserve"> 2 193 794</t>
  </si>
  <si>
    <t>16 años</t>
  </si>
  <si>
    <t xml:space="preserve"> 2 086 484</t>
  </si>
  <si>
    <t>17 años</t>
  </si>
  <si>
    <t xml:space="preserve"> 2 212 396</t>
  </si>
  <si>
    <t>18 años</t>
  </si>
  <si>
    <t xml:space="preserve"> 2 307 675</t>
  </si>
  <si>
    <t>19 años</t>
  </si>
  <si>
    <t xml:space="preserve"> 2 006 341</t>
  </si>
  <si>
    <t>20 años</t>
  </si>
  <si>
    <t xml:space="preserve"> 2 307 835</t>
  </si>
  <si>
    <t>21 años</t>
  </si>
  <si>
    <t xml:space="preserve"> 1 917 550</t>
  </si>
  <si>
    <t>22 años</t>
  </si>
  <si>
    <t xml:space="preserve"> 2 128 911</t>
  </si>
  <si>
    <t>23 años</t>
  </si>
  <si>
    <t xml:space="preserve"> 2 034 083</t>
  </si>
  <si>
    <t>24 años</t>
  </si>
  <si>
    <t xml:space="preserve"> 2 033 716</t>
  </si>
  <si>
    <t>25 años</t>
  </si>
  <si>
    <t xml:space="preserve"> 2 179 016</t>
  </si>
  <si>
    <t>26 años</t>
  </si>
  <si>
    <t xml:space="preserve"> 1 976 471</t>
  </si>
  <si>
    <t>27 años</t>
  </si>
  <si>
    <t xml:space="preserve"> 1 954 646</t>
  </si>
  <si>
    <t>28 años</t>
  </si>
  <si>
    <t xml:space="preserve"> 2 044 540</t>
  </si>
  <si>
    <t>29 años</t>
  </si>
  <si>
    <t xml:space="preserve"> 1 838 328</t>
  </si>
  <si>
    <t>30 años</t>
  </si>
  <si>
    <t xml:space="preserve"> 2 366 318</t>
  </si>
  <si>
    <t>31 años</t>
  </si>
  <si>
    <t xml:space="preserve"> 1 541 404</t>
  </si>
  <si>
    <t>32 años</t>
  </si>
  <si>
    <t xml:space="preserve"> 1 997 789</t>
  </si>
  <si>
    <t>33 años</t>
  </si>
  <si>
    <t xml:space="preserve"> 1 777 080</t>
  </si>
  <si>
    <t>34 años</t>
  </si>
  <si>
    <t xml:space="preserve"> 1 738 236</t>
  </si>
  <si>
    <t>35 años</t>
  </si>
  <si>
    <t xml:space="preserve"> 2 003 176</t>
  </si>
  <si>
    <t>36 años</t>
  </si>
  <si>
    <t xml:space="preserve"> 1 828 356</t>
  </si>
  <si>
    <t>37 años</t>
  </si>
  <si>
    <t xml:space="preserve"> 1 600 851</t>
  </si>
  <si>
    <t>38 años</t>
  </si>
  <si>
    <t xml:space="preserve"> 1 942 049</t>
  </si>
  <si>
    <t>39 años</t>
  </si>
  <si>
    <t xml:space="preserve"> 1 645 844</t>
  </si>
  <si>
    <t>40 años</t>
  </si>
  <si>
    <t xml:space="preserve"> 2 206 005</t>
  </si>
  <si>
    <t>41 años</t>
  </si>
  <si>
    <t xml:space="preserve"> 1 315 240</t>
  </si>
  <si>
    <t>42 años</t>
  </si>
  <si>
    <t xml:space="preserve"> 1 925 907</t>
  </si>
  <si>
    <t>43 años</t>
  </si>
  <si>
    <t xml:space="preserve"> 1 618 309</t>
  </si>
  <si>
    <t>44 años</t>
  </si>
  <si>
    <t xml:space="preserve"> 1 438 125</t>
  </si>
  <si>
    <t>45 años</t>
  </si>
  <si>
    <t xml:space="preserve"> 1 895 945</t>
  </si>
  <si>
    <t>46 años</t>
  </si>
  <si>
    <t xml:space="preserve"> 1 509 494</t>
  </si>
  <si>
    <t>47 años</t>
  </si>
  <si>
    <t xml:space="preserve"> 1 507 873</t>
  </si>
  <si>
    <t>48 años</t>
  </si>
  <si>
    <t xml:space="preserve"> 1 591 330</t>
  </si>
  <si>
    <t>49 años</t>
  </si>
  <si>
    <t xml:space="preserve"> 1 437 771</t>
  </si>
  <si>
    <t>50 años</t>
  </si>
  <si>
    <t xml:space="preserve"> 1 865 176</t>
  </si>
  <si>
    <t>51 años</t>
  </si>
  <si>
    <t xml:space="preserve"> 1 100 487</t>
  </si>
  <si>
    <t>52 años</t>
  </si>
  <si>
    <t xml:space="preserve"> 1 490 960</t>
  </si>
  <si>
    <t>53 años</t>
  </si>
  <si>
    <t xml:space="preserve"> 1 281 760</t>
  </si>
  <si>
    <t>54 años</t>
  </si>
  <si>
    <t xml:space="preserve"> 1 299 149</t>
  </si>
  <si>
    <t>55 años</t>
  </si>
  <si>
    <t xml:space="preserve"> 1 315 508</t>
  </si>
  <si>
    <t>56 años</t>
  </si>
  <si>
    <t xml:space="preserve"> 1 235 819</t>
  </si>
  <si>
    <t>57 años</t>
  </si>
  <si>
    <t xml:space="preserve"> 1 013 170</t>
  </si>
  <si>
    <t>58 años</t>
  </si>
  <si>
    <t xml:space="preserve"> 1 113 318</t>
  </si>
  <si>
    <t>59 años</t>
  </si>
  <si>
    <t xml:space="preserve"> 1 018 143</t>
  </si>
  <si>
    <t>60 años</t>
  </si>
  <si>
    <t xml:space="preserve"> 1 333 530</t>
  </si>
  <si>
    <t>61 años</t>
  </si>
  <si>
    <t xml:space="preserve">  746 362</t>
  </si>
  <si>
    <t>62 años</t>
  </si>
  <si>
    <t xml:space="preserve">  972 778</t>
  </si>
  <si>
    <t>63 años</t>
  </si>
  <si>
    <t xml:space="preserve">  919 820</t>
  </si>
  <si>
    <t>64 años</t>
  </si>
  <si>
    <t xml:space="preserve">  848 572</t>
  </si>
  <si>
    <t>65 años</t>
  </si>
  <si>
    <t xml:space="preserve">  983 101</t>
  </si>
  <si>
    <t>66 años</t>
  </si>
  <si>
    <t xml:space="preserve">  679 790</t>
  </si>
  <si>
    <t>67 años</t>
  </si>
  <si>
    <t xml:space="preserve">  666 851</t>
  </si>
  <si>
    <t>68 años</t>
  </si>
  <si>
    <t xml:space="preserve">  753 713</t>
  </si>
  <si>
    <t>69 años</t>
  </si>
  <si>
    <t xml:space="preserve">  561 622</t>
  </si>
  <si>
    <t>70 años</t>
  </si>
  <si>
    <t xml:space="preserve">  716 246</t>
  </si>
  <si>
    <t>71 años</t>
  </si>
  <si>
    <t xml:space="preserve">  413 507</t>
  </si>
  <si>
    <t>72 años</t>
  </si>
  <si>
    <t xml:space="preserve">  580 011</t>
  </si>
  <si>
    <t>73 años</t>
  </si>
  <si>
    <t xml:space="preserve">  480 424</t>
  </si>
  <si>
    <t>74 años</t>
  </si>
  <si>
    <t xml:space="preserve">  457 152</t>
  </si>
  <si>
    <t>75 años</t>
  </si>
  <si>
    <t xml:space="preserve">  470 115</t>
  </si>
  <si>
    <t>76 años</t>
  </si>
  <si>
    <t xml:space="preserve">  383 667</t>
  </si>
  <si>
    <t>77 años</t>
  </si>
  <si>
    <t xml:space="preserve">  317 417</t>
  </si>
  <si>
    <t>78 años</t>
  </si>
  <si>
    <t xml:space="preserve">  362 898</t>
  </si>
  <si>
    <t>79 años</t>
  </si>
  <si>
    <t xml:space="preserve">  280 485</t>
  </si>
  <si>
    <t>80 años</t>
  </si>
  <si>
    <t xml:space="preserve">  349 002</t>
  </si>
  <si>
    <t>81 años</t>
  </si>
  <si>
    <t xml:space="preserve">  181 704</t>
  </si>
  <si>
    <t>82 años</t>
  </si>
  <si>
    <t xml:space="preserve">  230 050</t>
  </si>
  <si>
    <t>83 años</t>
  </si>
  <si>
    <t xml:space="preserve">  210 369</t>
  </si>
  <si>
    <t>84 años</t>
  </si>
  <si>
    <t xml:space="preserve">  204 239</t>
  </si>
  <si>
    <t>85 años</t>
  </si>
  <si>
    <t xml:space="preserve">  189 769</t>
  </si>
  <si>
    <t>86 años</t>
  </si>
  <si>
    <t xml:space="preserve">  150 665</t>
  </si>
  <si>
    <t>87 años</t>
  </si>
  <si>
    <t xml:space="preserve">  123 753</t>
  </si>
  <si>
    <t>88 años</t>
  </si>
  <si>
    <t xml:space="preserve">  101 855</t>
  </si>
  <si>
    <t>89 años</t>
  </si>
  <si>
    <t xml:space="preserve">  93 203</t>
  </si>
  <si>
    <t>90 años</t>
  </si>
  <si>
    <t xml:space="preserve">  96 259</t>
  </si>
  <si>
    <t>91 años</t>
  </si>
  <si>
    <t xml:space="preserve">  42 285</t>
  </si>
  <si>
    <t>92 años</t>
  </si>
  <si>
    <t xml:space="preserve">  50 444</t>
  </si>
  <si>
    <t>93 años</t>
  </si>
  <si>
    <t xml:space="preserve">  41 753</t>
  </si>
  <si>
    <t>94 años</t>
  </si>
  <si>
    <t xml:space="preserve">  36 065</t>
  </si>
  <si>
    <t>95 años</t>
  </si>
  <si>
    <t xml:space="preserve">  29 917</t>
  </si>
  <si>
    <t>96 años</t>
  </si>
  <si>
    <t xml:space="preserve">  22 704</t>
  </si>
  <si>
    <t>97 años</t>
  </si>
  <si>
    <t xml:space="preserve">  16 536</t>
  </si>
  <si>
    <t>98 años</t>
  </si>
  <si>
    <t xml:space="preserve">  15 452</t>
  </si>
  <si>
    <t>99 años</t>
  </si>
  <si>
    <t xml:space="preserve">  10 596</t>
  </si>
  <si>
    <t xml:space="preserve">  18 295</t>
  </si>
  <si>
    <t>No especificado</t>
  </si>
  <si>
    <t xml:space="preserve">  273 386</t>
  </si>
  <si>
    <t>100 años</t>
  </si>
  <si>
    <t>0-12</t>
  </si>
  <si>
    <t>13-18</t>
  </si>
  <si>
    <t>19-25</t>
  </si>
  <si>
    <t>26-60</t>
  </si>
  <si>
    <t>61-100</t>
  </si>
  <si>
    <t>PersonasNum</t>
  </si>
  <si>
    <t>Rango</t>
  </si>
  <si>
    <t>T</t>
  </si>
  <si>
    <t>Li</t>
  </si>
  <si>
    <t>Fi-1</t>
  </si>
  <si>
    <t>Fi</t>
  </si>
  <si>
    <t>ai</t>
  </si>
  <si>
    <t>1)</t>
  </si>
  <si>
    <t>2)</t>
  </si>
  <si>
    <t>3)</t>
  </si>
  <si>
    <t>4)</t>
  </si>
  <si>
    <t>Acunulado</t>
  </si>
  <si>
    <t>Media</t>
  </si>
  <si>
    <t>xi-media</t>
  </si>
  <si>
    <t>Marca de clase</t>
  </si>
  <si>
    <t>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</si>
</sst>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3" fontId="0" fillId="0" borderId="0" xfId="0" applyNumberFormat="1"/>
    <xf numFmtId="3" fontId="0" fillId="34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F3E7-7969-4F17-8520-8CA8CEC2B29B}">
  <dimension ref="A1:M103"/>
  <sheetViews>
    <sheetView tabSelected="1" zoomScale="115" zoomScaleNormal="115" workbookViewId="0">
      <selection activeCell="I7" sqref="I7"/>
    </sheetView>
  </sheetViews>
  <sheetFormatPr baseColWidth="10" defaultRowHeight="15" x14ac:dyDescent="0.25"/>
  <cols>
    <col min="7" max="7" width="17.28515625" customWidth="1"/>
    <col min="8" max="9" width="13.5703125" customWidth="1"/>
    <col min="12" max="12" width="13.140625" bestFit="1" customWidth="1"/>
    <col min="13" max="13" width="29.85546875" customWidth="1"/>
  </cols>
  <sheetData>
    <row r="1" spans="1:13" x14ac:dyDescent="0.25">
      <c r="A1" t="s">
        <v>0</v>
      </c>
      <c r="B1" t="s">
        <v>1</v>
      </c>
      <c r="C1" t="s">
        <v>211</v>
      </c>
      <c r="F1" t="s">
        <v>212</v>
      </c>
      <c r="G1" t="s">
        <v>1</v>
      </c>
      <c r="H1" t="s">
        <v>222</v>
      </c>
      <c r="I1" t="s">
        <v>225</v>
      </c>
      <c r="J1" t="s">
        <v>223</v>
      </c>
      <c r="K1" t="s">
        <v>224</v>
      </c>
      <c r="L1" t="s">
        <v>226</v>
      </c>
    </row>
    <row r="2" spans="1:13" x14ac:dyDescent="0.25">
      <c r="A2" t="s">
        <v>2</v>
      </c>
      <c r="B2" t="s">
        <v>3</v>
      </c>
      <c r="C2">
        <f>INT(SUBSTITUTE(B2," ",""))</f>
        <v>1812977</v>
      </c>
      <c r="F2" t="s">
        <v>206</v>
      </c>
      <c r="G2" s="2">
        <f>SUM(C2:C14)</f>
        <v>27462050</v>
      </c>
      <c r="H2" s="2">
        <f>G2</f>
        <v>27462050</v>
      </c>
      <c r="I2" s="2">
        <v>6</v>
      </c>
      <c r="J2">
        <v>33.340000000000003</v>
      </c>
      <c r="K2" s="2">
        <f>I2-J2</f>
        <v>-27.340000000000003</v>
      </c>
      <c r="L2">
        <f>K2*K2</f>
        <v>747.47560000000021</v>
      </c>
    </row>
    <row r="3" spans="1:13" x14ac:dyDescent="0.25">
      <c r="A3" t="s">
        <v>4</v>
      </c>
      <c r="B3" t="s">
        <v>5</v>
      </c>
      <c r="C3">
        <f t="shared" ref="C3:C66" si="0">INT(SUBSTITUTE(B3," ",""))</f>
        <v>1909958</v>
      </c>
      <c r="F3" t="s">
        <v>207</v>
      </c>
      <c r="G3" s="2">
        <f>SUM(C15:C20)</f>
        <v>13093583</v>
      </c>
      <c r="H3" s="2">
        <f>H2+G3</f>
        <v>40555633</v>
      </c>
      <c r="I3" s="2">
        <v>15</v>
      </c>
      <c r="J3">
        <v>33.340000000000003</v>
      </c>
      <c r="K3" s="2">
        <f t="shared" ref="K3:K6" si="1">I3-J3</f>
        <v>-18.340000000000003</v>
      </c>
      <c r="L3">
        <f t="shared" ref="L3:L6" si="2">K3*K3</f>
        <v>336.35560000000015</v>
      </c>
    </row>
    <row r="4" spans="1:13" x14ac:dyDescent="0.25">
      <c r="A4" t="s">
        <v>6</v>
      </c>
      <c r="B4" t="s">
        <v>7</v>
      </c>
      <c r="C4">
        <f t="shared" si="0"/>
        <v>2041119</v>
      </c>
      <c r="F4" t="s">
        <v>208</v>
      </c>
      <c r="G4" s="2">
        <f>SUM(C21:C27)</f>
        <v>14607452</v>
      </c>
      <c r="H4" s="2">
        <f t="shared" ref="H4:H6" si="3">H3+G4</f>
        <v>55163085</v>
      </c>
      <c r="I4" s="2">
        <v>21.5</v>
      </c>
      <c r="J4">
        <v>33.340000000000003</v>
      </c>
      <c r="K4" s="2">
        <f t="shared" si="1"/>
        <v>-11.840000000000003</v>
      </c>
      <c r="L4">
        <f t="shared" si="2"/>
        <v>140.18560000000008</v>
      </c>
    </row>
    <row r="5" spans="1:13" x14ac:dyDescent="0.25">
      <c r="A5" t="s">
        <v>8</v>
      </c>
      <c r="B5" t="s">
        <v>9</v>
      </c>
      <c r="C5">
        <f t="shared" si="0"/>
        <v>2108406</v>
      </c>
      <c r="F5" t="s">
        <v>209</v>
      </c>
      <c r="G5" s="2">
        <f>SUM(C28:C62)</f>
        <v>56768107</v>
      </c>
      <c r="H5" s="3">
        <f t="shared" si="3"/>
        <v>111931192</v>
      </c>
      <c r="I5" s="2">
        <v>42.5</v>
      </c>
      <c r="J5">
        <v>33.340000000000003</v>
      </c>
      <c r="K5" s="2">
        <f t="shared" si="1"/>
        <v>9.1599999999999966</v>
      </c>
      <c r="L5">
        <f t="shared" si="2"/>
        <v>83.905599999999936</v>
      </c>
    </row>
    <row r="6" spans="1:13" x14ac:dyDescent="0.25">
      <c r="A6" t="s">
        <v>10</v>
      </c>
      <c r="B6" t="s">
        <v>11</v>
      </c>
      <c r="C6">
        <f t="shared" si="0"/>
        <v>2174905</v>
      </c>
      <c r="F6" t="s">
        <v>210</v>
      </c>
      <c r="G6" s="2">
        <f>SUM(C63:C102)</f>
        <v>13809446</v>
      </c>
      <c r="H6" s="2">
        <f t="shared" si="3"/>
        <v>125740638</v>
      </c>
      <c r="I6" s="2">
        <v>80</v>
      </c>
      <c r="J6">
        <v>33.340000000000003</v>
      </c>
      <c r="K6" s="2">
        <f t="shared" si="1"/>
        <v>46.66</v>
      </c>
      <c r="L6">
        <f t="shared" si="2"/>
        <v>2177.1555999999996</v>
      </c>
    </row>
    <row r="7" spans="1:13" x14ac:dyDescent="0.25">
      <c r="A7" t="s">
        <v>12</v>
      </c>
      <c r="B7" t="s">
        <v>13</v>
      </c>
      <c r="C7">
        <f t="shared" si="0"/>
        <v>2178901</v>
      </c>
      <c r="F7" t="s">
        <v>0</v>
      </c>
      <c r="G7" s="2">
        <f>SUM(G2:G6)</f>
        <v>125740638</v>
      </c>
      <c r="K7" t="s">
        <v>0</v>
      </c>
      <c r="L7">
        <f>SUM(L2:L6)</f>
        <v>3485.078</v>
      </c>
    </row>
    <row r="8" spans="1:13" x14ac:dyDescent="0.25">
      <c r="A8" t="s">
        <v>14</v>
      </c>
      <c r="B8" t="s">
        <v>15</v>
      </c>
      <c r="C8">
        <f t="shared" si="0"/>
        <v>2095349</v>
      </c>
      <c r="M8">
        <f>L7/G7</f>
        <v>2.7716401438968364E-5</v>
      </c>
    </row>
    <row r="9" spans="1:13" x14ac:dyDescent="0.25">
      <c r="A9" t="s">
        <v>16</v>
      </c>
      <c r="B9" t="s">
        <v>17</v>
      </c>
      <c r="C9">
        <f t="shared" si="0"/>
        <v>2146294</v>
      </c>
      <c r="F9" t="s">
        <v>213</v>
      </c>
      <c r="G9" s="3">
        <f>G7/2</f>
        <v>62870319</v>
      </c>
    </row>
    <row r="10" spans="1:13" x14ac:dyDescent="0.25">
      <c r="A10" t="s">
        <v>18</v>
      </c>
      <c r="B10" t="s">
        <v>19</v>
      </c>
      <c r="C10">
        <f t="shared" si="0"/>
        <v>2234495</v>
      </c>
      <c r="F10" t="s">
        <v>214</v>
      </c>
      <c r="G10">
        <v>26</v>
      </c>
    </row>
    <row r="11" spans="1:13" x14ac:dyDescent="0.25">
      <c r="A11" t="s">
        <v>20</v>
      </c>
      <c r="B11" t="s">
        <v>21</v>
      </c>
      <c r="C11">
        <f t="shared" si="0"/>
        <v>2109340</v>
      </c>
      <c r="F11" t="s">
        <v>215</v>
      </c>
      <c r="G11" s="2">
        <f>H4</f>
        <v>55163085</v>
      </c>
    </row>
    <row r="12" spans="1:13" x14ac:dyDescent="0.25">
      <c r="A12" t="s">
        <v>22</v>
      </c>
      <c r="B12" t="s">
        <v>23</v>
      </c>
      <c r="C12">
        <f t="shared" si="0"/>
        <v>2299267</v>
      </c>
      <c r="F12" t="s">
        <v>216</v>
      </c>
      <c r="G12" s="2">
        <f>G5</f>
        <v>56768107</v>
      </c>
    </row>
    <row r="13" spans="1:13" x14ac:dyDescent="0.25">
      <c r="A13" t="s">
        <v>24</v>
      </c>
      <c r="B13" t="s">
        <v>25</v>
      </c>
      <c r="C13">
        <f t="shared" si="0"/>
        <v>2101472</v>
      </c>
      <c r="F13" t="s">
        <v>217</v>
      </c>
      <c r="G13">
        <f>60-26</f>
        <v>34</v>
      </c>
    </row>
    <row r="14" spans="1:13" x14ac:dyDescent="0.25">
      <c r="A14" t="s">
        <v>26</v>
      </c>
      <c r="B14" t="s">
        <v>27</v>
      </c>
      <c r="C14">
        <f t="shared" si="0"/>
        <v>2249567</v>
      </c>
    </row>
    <row r="15" spans="1:13" x14ac:dyDescent="0.25">
      <c r="A15" t="s">
        <v>28</v>
      </c>
      <c r="B15" t="s">
        <v>29</v>
      </c>
      <c r="C15">
        <f t="shared" si="0"/>
        <v>2140641</v>
      </c>
      <c r="F15" t="s">
        <v>218</v>
      </c>
      <c r="G15" s="2">
        <f>G9-G11</f>
        <v>7707234</v>
      </c>
    </row>
    <row r="16" spans="1:13" x14ac:dyDescent="0.25">
      <c r="A16" t="s">
        <v>30</v>
      </c>
      <c r="B16" t="s">
        <v>31</v>
      </c>
      <c r="C16">
        <f t="shared" si="0"/>
        <v>2152593</v>
      </c>
      <c r="F16" t="s">
        <v>219</v>
      </c>
      <c r="G16">
        <f>G15/G12</f>
        <v>0.13576697211340868</v>
      </c>
    </row>
    <row r="17" spans="1:7" x14ac:dyDescent="0.25">
      <c r="A17" t="s">
        <v>32</v>
      </c>
      <c r="B17" t="s">
        <v>33</v>
      </c>
      <c r="C17">
        <f t="shared" si="0"/>
        <v>2193794</v>
      </c>
      <c r="F17" t="s">
        <v>220</v>
      </c>
      <c r="G17">
        <f>G16*G13</f>
        <v>4.6160770518558953</v>
      </c>
    </row>
    <row r="18" spans="1:7" x14ac:dyDescent="0.25">
      <c r="A18" t="s">
        <v>34</v>
      </c>
      <c r="B18" t="s">
        <v>35</v>
      </c>
      <c r="C18">
        <f t="shared" si="0"/>
        <v>2086484</v>
      </c>
      <c r="F18" t="s">
        <v>221</v>
      </c>
      <c r="G18">
        <f>G17+G10</f>
        <v>30.616077051855896</v>
      </c>
    </row>
    <row r="19" spans="1:7" x14ac:dyDescent="0.25">
      <c r="A19" t="s">
        <v>36</v>
      </c>
      <c r="B19" t="s">
        <v>37</v>
      </c>
      <c r="C19">
        <f t="shared" si="0"/>
        <v>2212396</v>
      </c>
    </row>
    <row r="20" spans="1:7" x14ac:dyDescent="0.25">
      <c r="A20" t="s">
        <v>38</v>
      </c>
      <c r="B20" t="s">
        <v>39</v>
      </c>
      <c r="C20">
        <f t="shared" si="0"/>
        <v>2307675</v>
      </c>
    </row>
    <row r="21" spans="1:7" x14ac:dyDescent="0.25">
      <c r="A21" t="s">
        <v>40</v>
      </c>
      <c r="B21" t="s">
        <v>41</v>
      </c>
      <c r="C21">
        <f t="shared" si="0"/>
        <v>2006341</v>
      </c>
    </row>
    <row r="22" spans="1:7" x14ac:dyDescent="0.25">
      <c r="A22" t="s">
        <v>42</v>
      </c>
      <c r="B22" t="s">
        <v>43</v>
      </c>
      <c r="C22">
        <f t="shared" si="0"/>
        <v>2307835</v>
      </c>
    </row>
    <row r="23" spans="1:7" x14ac:dyDescent="0.25">
      <c r="A23" t="s">
        <v>44</v>
      </c>
      <c r="B23" t="s">
        <v>45</v>
      </c>
      <c r="C23">
        <f t="shared" si="0"/>
        <v>1917550</v>
      </c>
    </row>
    <row r="24" spans="1:7" x14ac:dyDescent="0.25">
      <c r="A24" t="s">
        <v>46</v>
      </c>
      <c r="B24" t="s">
        <v>47</v>
      </c>
      <c r="C24">
        <f t="shared" si="0"/>
        <v>2128911</v>
      </c>
    </row>
    <row r="25" spans="1:7" x14ac:dyDescent="0.25">
      <c r="A25" t="s">
        <v>48</v>
      </c>
      <c r="B25" t="s">
        <v>49</v>
      </c>
      <c r="C25">
        <f t="shared" si="0"/>
        <v>2034083</v>
      </c>
    </row>
    <row r="26" spans="1:7" x14ac:dyDescent="0.25">
      <c r="A26" t="s">
        <v>50</v>
      </c>
      <c r="B26" t="s">
        <v>51</v>
      </c>
      <c r="C26">
        <f t="shared" si="0"/>
        <v>2033716</v>
      </c>
    </row>
    <row r="27" spans="1:7" x14ac:dyDescent="0.25">
      <c r="A27" t="s">
        <v>52</v>
      </c>
      <c r="B27" t="s">
        <v>53</v>
      </c>
      <c r="C27">
        <f t="shared" si="0"/>
        <v>2179016</v>
      </c>
    </row>
    <row r="28" spans="1:7" x14ac:dyDescent="0.25">
      <c r="A28" t="s">
        <v>54</v>
      </c>
      <c r="B28" t="s">
        <v>55</v>
      </c>
      <c r="C28">
        <f t="shared" si="0"/>
        <v>1976471</v>
      </c>
    </row>
    <row r="29" spans="1:7" x14ac:dyDescent="0.25">
      <c r="A29" t="s">
        <v>56</v>
      </c>
      <c r="B29" t="s">
        <v>57</v>
      </c>
      <c r="C29">
        <f t="shared" si="0"/>
        <v>1954646</v>
      </c>
    </row>
    <row r="30" spans="1:7" x14ac:dyDescent="0.25">
      <c r="A30" t="s">
        <v>58</v>
      </c>
      <c r="B30" t="s">
        <v>59</v>
      </c>
      <c r="C30">
        <f t="shared" si="0"/>
        <v>2044540</v>
      </c>
    </row>
    <row r="31" spans="1:7" x14ac:dyDescent="0.25">
      <c r="A31" t="s">
        <v>60</v>
      </c>
      <c r="B31" t="s">
        <v>61</v>
      </c>
      <c r="C31">
        <f t="shared" si="0"/>
        <v>1838328</v>
      </c>
    </row>
    <row r="32" spans="1:7" x14ac:dyDescent="0.25">
      <c r="A32" t="s">
        <v>62</v>
      </c>
      <c r="B32" t="s">
        <v>63</v>
      </c>
      <c r="C32">
        <f t="shared" si="0"/>
        <v>2366318</v>
      </c>
    </row>
    <row r="33" spans="1:3" x14ac:dyDescent="0.25">
      <c r="A33" t="s">
        <v>64</v>
      </c>
      <c r="B33" t="s">
        <v>65</v>
      </c>
      <c r="C33">
        <f t="shared" si="0"/>
        <v>1541404</v>
      </c>
    </row>
    <row r="34" spans="1:3" x14ac:dyDescent="0.25">
      <c r="A34" t="s">
        <v>66</v>
      </c>
      <c r="B34" t="s">
        <v>67</v>
      </c>
      <c r="C34">
        <f t="shared" si="0"/>
        <v>1997789</v>
      </c>
    </row>
    <row r="35" spans="1:3" x14ac:dyDescent="0.25">
      <c r="A35" t="s">
        <v>68</v>
      </c>
      <c r="B35" t="s">
        <v>69</v>
      </c>
      <c r="C35">
        <f t="shared" si="0"/>
        <v>1777080</v>
      </c>
    </row>
    <row r="36" spans="1:3" x14ac:dyDescent="0.25">
      <c r="A36" t="s">
        <v>70</v>
      </c>
      <c r="B36" t="s">
        <v>71</v>
      </c>
      <c r="C36">
        <f t="shared" si="0"/>
        <v>1738236</v>
      </c>
    </row>
    <row r="37" spans="1:3" x14ac:dyDescent="0.25">
      <c r="A37" t="s">
        <v>72</v>
      </c>
      <c r="B37" t="s">
        <v>73</v>
      </c>
      <c r="C37">
        <f t="shared" si="0"/>
        <v>2003176</v>
      </c>
    </row>
    <row r="38" spans="1:3" x14ac:dyDescent="0.25">
      <c r="A38" t="s">
        <v>74</v>
      </c>
      <c r="B38" t="s">
        <v>75</v>
      </c>
      <c r="C38">
        <f t="shared" si="0"/>
        <v>1828356</v>
      </c>
    </row>
    <row r="39" spans="1:3" x14ac:dyDescent="0.25">
      <c r="A39" t="s">
        <v>76</v>
      </c>
      <c r="B39" t="s">
        <v>77</v>
      </c>
      <c r="C39">
        <f t="shared" si="0"/>
        <v>1600851</v>
      </c>
    </row>
    <row r="40" spans="1:3" x14ac:dyDescent="0.25">
      <c r="A40" t="s">
        <v>78</v>
      </c>
      <c r="B40" t="s">
        <v>79</v>
      </c>
      <c r="C40">
        <f t="shared" si="0"/>
        <v>1942049</v>
      </c>
    </row>
    <row r="41" spans="1:3" x14ac:dyDescent="0.25">
      <c r="A41" t="s">
        <v>80</v>
      </c>
      <c r="B41" t="s">
        <v>81</v>
      </c>
      <c r="C41">
        <f t="shared" si="0"/>
        <v>1645844</v>
      </c>
    </row>
    <row r="42" spans="1:3" x14ac:dyDescent="0.25">
      <c r="A42" t="s">
        <v>82</v>
      </c>
      <c r="B42" t="s">
        <v>83</v>
      </c>
      <c r="C42">
        <f t="shared" si="0"/>
        <v>2206005</v>
      </c>
    </row>
    <row r="43" spans="1:3" x14ac:dyDescent="0.25">
      <c r="A43" t="s">
        <v>84</v>
      </c>
      <c r="B43" t="s">
        <v>85</v>
      </c>
      <c r="C43">
        <f t="shared" si="0"/>
        <v>1315240</v>
      </c>
    </row>
    <row r="44" spans="1:3" x14ac:dyDescent="0.25">
      <c r="A44" t="s">
        <v>86</v>
      </c>
      <c r="B44" t="s">
        <v>87</v>
      </c>
      <c r="C44">
        <f t="shared" si="0"/>
        <v>1925907</v>
      </c>
    </row>
    <row r="45" spans="1:3" x14ac:dyDescent="0.25">
      <c r="A45" t="s">
        <v>88</v>
      </c>
      <c r="B45" t="s">
        <v>89</v>
      </c>
      <c r="C45">
        <f t="shared" si="0"/>
        <v>1618309</v>
      </c>
    </row>
    <row r="46" spans="1:3" x14ac:dyDescent="0.25">
      <c r="A46" t="s">
        <v>90</v>
      </c>
      <c r="B46" t="s">
        <v>91</v>
      </c>
      <c r="C46">
        <f t="shared" si="0"/>
        <v>1438125</v>
      </c>
    </row>
    <row r="47" spans="1:3" x14ac:dyDescent="0.25">
      <c r="A47" t="s">
        <v>92</v>
      </c>
      <c r="B47" t="s">
        <v>93</v>
      </c>
      <c r="C47">
        <f t="shared" si="0"/>
        <v>1895945</v>
      </c>
    </row>
    <row r="48" spans="1:3" x14ac:dyDescent="0.25">
      <c r="A48" t="s">
        <v>94</v>
      </c>
      <c r="B48" t="s">
        <v>95</v>
      </c>
      <c r="C48">
        <f t="shared" si="0"/>
        <v>1509494</v>
      </c>
    </row>
    <row r="49" spans="1:3" x14ac:dyDescent="0.25">
      <c r="A49" t="s">
        <v>96</v>
      </c>
      <c r="B49" t="s">
        <v>97</v>
      </c>
      <c r="C49">
        <f t="shared" si="0"/>
        <v>1507873</v>
      </c>
    </row>
    <row r="50" spans="1:3" x14ac:dyDescent="0.25">
      <c r="A50" t="s">
        <v>98</v>
      </c>
      <c r="B50" t="s">
        <v>99</v>
      </c>
      <c r="C50">
        <f t="shared" si="0"/>
        <v>1591330</v>
      </c>
    </row>
    <row r="51" spans="1:3" x14ac:dyDescent="0.25">
      <c r="A51" t="s">
        <v>100</v>
      </c>
      <c r="B51" t="s">
        <v>101</v>
      </c>
      <c r="C51">
        <f t="shared" si="0"/>
        <v>1437771</v>
      </c>
    </row>
    <row r="52" spans="1:3" x14ac:dyDescent="0.25">
      <c r="A52" t="s">
        <v>102</v>
      </c>
      <c r="B52" t="s">
        <v>103</v>
      </c>
      <c r="C52">
        <f t="shared" si="0"/>
        <v>1865176</v>
      </c>
    </row>
    <row r="53" spans="1:3" x14ac:dyDescent="0.25">
      <c r="A53" t="s">
        <v>104</v>
      </c>
      <c r="B53" t="s">
        <v>105</v>
      </c>
      <c r="C53">
        <f t="shared" si="0"/>
        <v>1100487</v>
      </c>
    </row>
    <row r="54" spans="1:3" x14ac:dyDescent="0.25">
      <c r="A54" t="s">
        <v>106</v>
      </c>
      <c r="B54" t="s">
        <v>107</v>
      </c>
      <c r="C54">
        <f t="shared" si="0"/>
        <v>1490960</v>
      </c>
    </row>
    <row r="55" spans="1:3" x14ac:dyDescent="0.25">
      <c r="A55" t="s">
        <v>108</v>
      </c>
      <c r="B55" t="s">
        <v>109</v>
      </c>
      <c r="C55">
        <f t="shared" si="0"/>
        <v>1281760</v>
      </c>
    </row>
    <row r="56" spans="1:3" x14ac:dyDescent="0.25">
      <c r="A56" t="s">
        <v>110</v>
      </c>
      <c r="B56" t="s">
        <v>111</v>
      </c>
      <c r="C56">
        <f t="shared" si="0"/>
        <v>1299149</v>
      </c>
    </row>
    <row r="57" spans="1:3" x14ac:dyDescent="0.25">
      <c r="A57" t="s">
        <v>112</v>
      </c>
      <c r="B57" t="s">
        <v>113</v>
      </c>
      <c r="C57">
        <f t="shared" si="0"/>
        <v>1315508</v>
      </c>
    </row>
    <row r="58" spans="1:3" x14ac:dyDescent="0.25">
      <c r="A58" t="s">
        <v>114</v>
      </c>
      <c r="B58" t="s">
        <v>115</v>
      </c>
      <c r="C58">
        <f t="shared" si="0"/>
        <v>1235819</v>
      </c>
    </row>
    <row r="59" spans="1:3" x14ac:dyDescent="0.25">
      <c r="A59" t="s">
        <v>116</v>
      </c>
      <c r="B59" t="s">
        <v>117</v>
      </c>
      <c r="C59">
        <f t="shared" si="0"/>
        <v>1013170</v>
      </c>
    </row>
    <row r="60" spans="1:3" x14ac:dyDescent="0.25">
      <c r="A60" t="s">
        <v>118</v>
      </c>
      <c r="B60" t="s">
        <v>119</v>
      </c>
      <c r="C60">
        <f t="shared" si="0"/>
        <v>1113318</v>
      </c>
    </row>
    <row r="61" spans="1:3" x14ac:dyDescent="0.25">
      <c r="A61" t="s">
        <v>120</v>
      </c>
      <c r="B61" t="s">
        <v>121</v>
      </c>
      <c r="C61">
        <f t="shared" si="0"/>
        <v>1018143</v>
      </c>
    </row>
    <row r="62" spans="1:3" x14ac:dyDescent="0.25">
      <c r="A62" t="s">
        <v>122</v>
      </c>
      <c r="B62" t="s">
        <v>123</v>
      </c>
      <c r="C62">
        <f t="shared" si="0"/>
        <v>1333530</v>
      </c>
    </row>
    <row r="63" spans="1:3" x14ac:dyDescent="0.25">
      <c r="A63" t="s">
        <v>124</v>
      </c>
      <c r="B63" t="s">
        <v>125</v>
      </c>
      <c r="C63">
        <f t="shared" si="0"/>
        <v>746362</v>
      </c>
    </row>
    <row r="64" spans="1:3" x14ac:dyDescent="0.25">
      <c r="A64" t="s">
        <v>126</v>
      </c>
      <c r="B64" t="s">
        <v>127</v>
      </c>
      <c r="C64">
        <f t="shared" si="0"/>
        <v>972778</v>
      </c>
    </row>
    <row r="65" spans="1:3" x14ac:dyDescent="0.25">
      <c r="A65" t="s">
        <v>128</v>
      </c>
      <c r="B65" t="s">
        <v>129</v>
      </c>
      <c r="C65">
        <f t="shared" si="0"/>
        <v>919820</v>
      </c>
    </row>
    <row r="66" spans="1:3" x14ac:dyDescent="0.25">
      <c r="A66" t="s">
        <v>130</v>
      </c>
      <c r="B66" t="s">
        <v>131</v>
      </c>
      <c r="C66">
        <f t="shared" si="0"/>
        <v>848572</v>
      </c>
    </row>
    <row r="67" spans="1:3" x14ac:dyDescent="0.25">
      <c r="A67" t="s">
        <v>132</v>
      </c>
      <c r="B67" t="s">
        <v>133</v>
      </c>
      <c r="C67">
        <f t="shared" ref="C67:C103" si="4">INT(SUBSTITUTE(B67," ",""))</f>
        <v>983101</v>
      </c>
    </row>
    <row r="68" spans="1:3" x14ac:dyDescent="0.25">
      <c r="A68" t="s">
        <v>134</v>
      </c>
      <c r="B68" t="s">
        <v>135</v>
      </c>
      <c r="C68">
        <f t="shared" si="4"/>
        <v>679790</v>
      </c>
    </row>
    <row r="69" spans="1:3" x14ac:dyDescent="0.25">
      <c r="A69" t="s">
        <v>136</v>
      </c>
      <c r="B69" t="s">
        <v>137</v>
      </c>
      <c r="C69">
        <f t="shared" si="4"/>
        <v>666851</v>
      </c>
    </row>
    <row r="70" spans="1:3" x14ac:dyDescent="0.25">
      <c r="A70" t="s">
        <v>138</v>
      </c>
      <c r="B70" t="s">
        <v>139</v>
      </c>
      <c r="C70">
        <f t="shared" si="4"/>
        <v>753713</v>
      </c>
    </row>
    <row r="71" spans="1:3" x14ac:dyDescent="0.25">
      <c r="A71" t="s">
        <v>140</v>
      </c>
      <c r="B71" t="s">
        <v>141</v>
      </c>
      <c r="C71">
        <f t="shared" si="4"/>
        <v>561622</v>
      </c>
    </row>
    <row r="72" spans="1:3" x14ac:dyDescent="0.25">
      <c r="A72" t="s">
        <v>142</v>
      </c>
      <c r="B72" t="s">
        <v>143</v>
      </c>
      <c r="C72">
        <f t="shared" si="4"/>
        <v>716246</v>
      </c>
    </row>
    <row r="73" spans="1:3" x14ac:dyDescent="0.25">
      <c r="A73" t="s">
        <v>144</v>
      </c>
      <c r="B73" t="s">
        <v>145</v>
      </c>
      <c r="C73">
        <f t="shared" si="4"/>
        <v>413507</v>
      </c>
    </row>
    <row r="74" spans="1:3" x14ac:dyDescent="0.25">
      <c r="A74" t="s">
        <v>146</v>
      </c>
      <c r="B74" t="s">
        <v>147</v>
      </c>
      <c r="C74">
        <f t="shared" si="4"/>
        <v>580011</v>
      </c>
    </row>
    <row r="75" spans="1:3" x14ac:dyDescent="0.25">
      <c r="A75" t="s">
        <v>148</v>
      </c>
      <c r="B75" t="s">
        <v>149</v>
      </c>
      <c r="C75">
        <f t="shared" si="4"/>
        <v>480424</v>
      </c>
    </row>
    <row r="76" spans="1:3" x14ac:dyDescent="0.25">
      <c r="A76" t="s">
        <v>150</v>
      </c>
      <c r="B76" t="s">
        <v>151</v>
      </c>
      <c r="C76">
        <f t="shared" si="4"/>
        <v>457152</v>
      </c>
    </row>
    <row r="77" spans="1:3" x14ac:dyDescent="0.25">
      <c r="A77" t="s">
        <v>152</v>
      </c>
      <c r="B77" t="s">
        <v>153</v>
      </c>
      <c r="C77">
        <f t="shared" si="4"/>
        <v>470115</v>
      </c>
    </row>
    <row r="78" spans="1:3" x14ac:dyDescent="0.25">
      <c r="A78" t="s">
        <v>154</v>
      </c>
      <c r="B78" t="s">
        <v>155</v>
      </c>
      <c r="C78">
        <f t="shared" si="4"/>
        <v>383667</v>
      </c>
    </row>
    <row r="79" spans="1:3" x14ac:dyDescent="0.25">
      <c r="A79" t="s">
        <v>156</v>
      </c>
      <c r="B79" t="s">
        <v>157</v>
      </c>
      <c r="C79">
        <f t="shared" si="4"/>
        <v>317417</v>
      </c>
    </row>
    <row r="80" spans="1:3" x14ac:dyDescent="0.25">
      <c r="A80" t="s">
        <v>158</v>
      </c>
      <c r="B80" t="s">
        <v>159</v>
      </c>
      <c r="C80">
        <f t="shared" si="4"/>
        <v>362898</v>
      </c>
    </row>
    <row r="81" spans="1:3" x14ac:dyDescent="0.25">
      <c r="A81" t="s">
        <v>160</v>
      </c>
      <c r="B81" t="s">
        <v>161</v>
      </c>
      <c r="C81">
        <f t="shared" si="4"/>
        <v>280485</v>
      </c>
    </row>
    <row r="82" spans="1:3" x14ac:dyDescent="0.25">
      <c r="A82" t="s">
        <v>162</v>
      </c>
      <c r="B82" t="s">
        <v>163</v>
      </c>
      <c r="C82">
        <f t="shared" si="4"/>
        <v>349002</v>
      </c>
    </row>
    <row r="83" spans="1:3" x14ac:dyDescent="0.25">
      <c r="A83" t="s">
        <v>164</v>
      </c>
      <c r="B83" t="s">
        <v>165</v>
      </c>
      <c r="C83">
        <f t="shared" si="4"/>
        <v>181704</v>
      </c>
    </row>
    <row r="84" spans="1:3" x14ac:dyDescent="0.25">
      <c r="A84" t="s">
        <v>166</v>
      </c>
      <c r="B84" t="s">
        <v>167</v>
      </c>
      <c r="C84">
        <f t="shared" si="4"/>
        <v>230050</v>
      </c>
    </row>
    <row r="85" spans="1:3" x14ac:dyDescent="0.25">
      <c r="A85" t="s">
        <v>168</v>
      </c>
      <c r="B85" t="s">
        <v>169</v>
      </c>
      <c r="C85">
        <f t="shared" si="4"/>
        <v>210369</v>
      </c>
    </row>
    <row r="86" spans="1:3" x14ac:dyDescent="0.25">
      <c r="A86" t="s">
        <v>170</v>
      </c>
      <c r="B86" t="s">
        <v>171</v>
      </c>
      <c r="C86">
        <f t="shared" si="4"/>
        <v>204239</v>
      </c>
    </row>
    <row r="87" spans="1:3" x14ac:dyDescent="0.25">
      <c r="A87" t="s">
        <v>172</v>
      </c>
      <c r="B87" t="s">
        <v>173</v>
      </c>
      <c r="C87">
        <f t="shared" si="4"/>
        <v>189769</v>
      </c>
    </row>
    <row r="88" spans="1:3" x14ac:dyDescent="0.25">
      <c r="A88" t="s">
        <v>174</v>
      </c>
      <c r="B88" t="s">
        <v>175</v>
      </c>
      <c r="C88">
        <f t="shared" si="4"/>
        <v>150665</v>
      </c>
    </row>
    <row r="89" spans="1:3" x14ac:dyDescent="0.25">
      <c r="A89" t="s">
        <v>176</v>
      </c>
      <c r="B89" t="s">
        <v>177</v>
      </c>
      <c r="C89">
        <f t="shared" si="4"/>
        <v>123753</v>
      </c>
    </row>
    <row r="90" spans="1:3" x14ac:dyDescent="0.25">
      <c r="A90" t="s">
        <v>178</v>
      </c>
      <c r="B90" t="s">
        <v>179</v>
      </c>
      <c r="C90">
        <f t="shared" si="4"/>
        <v>101855</v>
      </c>
    </row>
    <row r="91" spans="1:3" x14ac:dyDescent="0.25">
      <c r="A91" t="s">
        <v>180</v>
      </c>
      <c r="B91" t="s">
        <v>181</v>
      </c>
      <c r="C91">
        <f t="shared" si="4"/>
        <v>93203</v>
      </c>
    </row>
    <row r="92" spans="1:3" x14ac:dyDescent="0.25">
      <c r="A92" t="s">
        <v>182</v>
      </c>
      <c r="B92" t="s">
        <v>183</v>
      </c>
      <c r="C92">
        <f t="shared" si="4"/>
        <v>96259</v>
      </c>
    </row>
    <row r="93" spans="1:3" x14ac:dyDescent="0.25">
      <c r="A93" t="s">
        <v>184</v>
      </c>
      <c r="B93" t="s">
        <v>185</v>
      </c>
      <c r="C93">
        <f t="shared" si="4"/>
        <v>42285</v>
      </c>
    </row>
    <row r="94" spans="1:3" x14ac:dyDescent="0.25">
      <c r="A94" t="s">
        <v>186</v>
      </c>
      <c r="B94" t="s">
        <v>187</v>
      </c>
      <c r="C94">
        <f t="shared" si="4"/>
        <v>50444</v>
      </c>
    </row>
    <row r="95" spans="1:3" x14ac:dyDescent="0.25">
      <c r="A95" t="s">
        <v>188</v>
      </c>
      <c r="B95" t="s">
        <v>189</v>
      </c>
      <c r="C95">
        <f t="shared" si="4"/>
        <v>41753</v>
      </c>
    </row>
    <row r="96" spans="1:3" x14ac:dyDescent="0.25">
      <c r="A96" t="s">
        <v>190</v>
      </c>
      <c r="B96" t="s">
        <v>191</v>
      </c>
      <c r="C96">
        <f t="shared" si="4"/>
        <v>36065</v>
      </c>
    </row>
    <row r="97" spans="1:3" x14ac:dyDescent="0.25">
      <c r="A97" t="s">
        <v>192</v>
      </c>
      <c r="B97" t="s">
        <v>193</v>
      </c>
      <c r="C97">
        <f t="shared" si="4"/>
        <v>29917</v>
      </c>
    </row>
    <row r="98" spans="1:3" x14ac:dyDescent="0.25">
      <c r="A98" t="s">
        <v>194</v>
      </c>
      <c r="B98" t="s">
        <v>195</v>
      </c>
      <c r="C98">
        <f t="shared" si="4"/>
        <v>22704</v>
      </c>
    </row>
    <row r="99" spans="1:3" x14ac:dyDescent="0.25">
      <c r="A99" t="s">
        <v>196</v>
      </c>
      <c r="B99" t="s">
        <v>197</v>
      </c>
      <c r="C99">
        <f t="shared" si="4"/>
        <v>16536</v>
      </c>
    </row>
    <row r="100" spans="1:3" x14ac:dyDescent="0.25">
      <c r="A100" t="s">
        <v>198</v>
      </c>
      <c r="B100" t="s">
        <v>199</v>
      </c>
      <c r="C100">
        <f t="shared" si="4"/>
        <v>15452</v>
      </c>
    </row>
    <row r="101" spans="1:3" x14ac:dyDescent="0.25">
      <c r="A101" t="s">
        <v>200</v>
      </c>
      <c r="B101" t="s">
        <v>201</v>
      </c>
      <c r="C101">
        <f t="shared" si="4"/>
        <v>10596</v>
      </c>
    </row>
    <row r="102" spans="1:3" x14ac:dyDescent="0.25">
      <c r="A102" t="s">
        <v>205</v>
      </c>
      <c r="B102" t="s">
        <v>202</v>
      </c>
      <c r="C102">
        <f t="shared" si="4"/>
        <v>18295</v>
      </c>
    </row>
    <row r="103" spans="1:3" x14ac:dyDescent="0.25">
      <c r="A103" s="1" t="s">
        <v>203</v>
      </c>
      <c r="B103" s="1" t="s">
        <v>204</v>
      </c>
      <c r="C103">
        <f t="shared" si="4"/>
        <v>273386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 Raul Morales</dc:creator>
  <cp:lastModifiedBy>I. Raul Morales</cp:lastModifiedBy>
  <dcterms:created xsi:type="dcterms:W3CDTF">2024-11-17T05:06:11Z</dcterms:created>
  <dcterms:modified xsi:type="dcterms:W3CDTF">2024-11-17T06:06:33Z</dcterms:modified>
</cp:coreProperties>
</file>