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tTorrent Sync\SPI-Cloud\Education\Numerieke Methoden (6E5X0)\2015\Slides\01_intro-programming\01_files\"/>
    </mc:Choice>
  </mc:AlternateContent>
  <bookViews>
    <workbookView xWindow="0" yWindow="0" windowWidth="19200" windowHeight="11595" activeTab="2"/>
  </bookViews>
  <sheets>
    <sheet name="Goal-seek" sheetId="1" r:id="rId1"/>
    <sheet name="Solver" sheetId="2" r:id="rId2"/>
    <sheet name="Exercise" sheetId="3" r:id="rId3"/>
  </sheets>
  <definedNames>
    <definedName name="solver_adj" localSheetId="2" hidden="1">Exercise!$B$1:$B$3</definedName>
    <definedName name="solver_adj" localSheetId="1" hidden="1">Solver!$B$2:$B$3</definedName>
    <definedName name="solver_cvg" localSheetId="2" hidden="1">0.00000001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2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Exercise!$G$16</definedName>
    <definedName name="solver_opt" localSheetId="1" hidden="1">Solver!$C$2</definedName>
    <definedName name="solver_pre" localSheetId="2" hidden="1">0.000000001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3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D15" i="3" l="1"/>
  <c r="F15" i="3" s="1"/>
  <c r="D14" i="3"/>
  <c r="F14" i="3" s="1"/>
  <c r="D13" i="3"/>
  <c r="F13" i="3" s="1"/>
  <c r="G13" i="3" s="1"/>
  <c r="D12" i="3"/>
  <c r="F12" i="3" s="1"/>
  <c r="D11" i="3"/>
  <c r="F11" i="3" s="1"/>
  <c r="D10" i="3"/>
  <c r="F10" i="3" s="1"/>
  <c r="D9" i="3"/>
  <c r="F9" i="3" s="1"/>
  <c r="G9" i="3" s="1"/>
  <c r="D8" i="3"/>
  <c r="F8" i="3" s="1"/>
  <c r="D7" i="3"/>
  <c r="F7" i="3" s="1"/>
  <c r="D6" i="3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15" i="3"/>
  <c r="E15" i="3" s="1"/>
  <c r="C6" i="3"/>
  <c r="E6" i="3" s="1"/>
  <c r="C3" i="2"/>
  <c r="C2" i="2"/>
  <c r="B2" i="1"/>
  <c r="G8" i="3" l="1"/>
  <c r="G12" i="3"/>
  <c r="G6" i="3"/>
  <c r="G10" i="3"/>
  <c r="G14" i="3"/>
  <c r="G7" i="3"/>
  <c r="G11" i="3"/>
  <c r="G15" i="3"/>
  <c r="G16" i="3" l="1"/>
</calcChain>
</file>

<file path=xl/sharedStrings.xml><?xml version="1.0" encoding="utf-8"?>
<sst xmlns="http://schemas.openxmlformats.org/spreadsheetml/2006/main" count="16" uniqueCount="14">
  <si>
    <t>x</t>
  </si>
  <si>
    <t>f(x)</t>
  </si>
  <si>
    <t>x1</t>
  </si>
  <si>
    <t>x2</t>
  </si>
  <si>
    <t>P [mmHg]</t>
  </si>
  <si>
    <t>T [deg C]</t>
  </si>
  <si>
    <t>A</t>
  </si>
  <si>
    <t>B</t>
  </si>
  <si>
    <t>C</t>
  </si>
  <si>
    <t>P [Pa]</t>
  </si>
  <si>
    <t>T [K]</t>
  </si>
  <si>
    <t>ln P</t>
  </si>
  <si>
    <t>ln P_corr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</si>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</sst>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0.33341375399494461</v>
      </c>
    </row>
    <row r="2" spans="1:2" x14ac:dyDescent="0.25">
      <c r="A2" t="s">
        <v>1</v>
      </c>
      <c r="B2">
        <f>-3*B1^2-5*B1+2</f>
        <v>-5.629640337274644E-4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6" sqref="D6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3</v>
      </c>
      <c r="C2">
        <f>2*B2*B3-B3+2</f>
        <v>22</v>
      </c>
    </row>
    <row r="3" spans="1:3" x14ac:dyDescent="0.25">
      <c r="A3" t="s">
        <v>3</v>
      </c>
      <c r="B3">
        <v>4</v>
      </c>
      <c r="C3">
        <f>2*B3-4*B2-4</f>
        <v>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B4" sqref="B4"/>
    </sheetView>
  </sheetViews>
  <sheetFormatPr defaultRowHeight="15" x14ac:dyDescent="0.25"/>
  <cols>
    <col min="1" max="1" width="12.7109375" customWidth="1"/>
  </cols>
  <sheetData>
    <row r="1" spans="1:12" x14ac:dyDescent="0.25">
      <c r="A1" t="s">
        <v>6</v>
      </c>
      <c r="B1">
        <v>20</v>
      </c>
      <c r="K1">
        <v>19.088809999999999</v>
      </c>
      <c r="L1">
        <v>18.786809493986077</v>
      </c>
    </row>
    <row r="2" spans="1:12" x14ac:dyDescent="0.25">
      <c r="A2" t="s">
        <v>7</v>
      </c>
      <c r="B2">
        <v>500</v>
      </c>
      <c r="K2">
        <v>497.26080000000002</v>
      </c>
      <c r="L2">
        <v>463.26266061699863</v>
      </c>
    </row>
    <row r="3" spans="1:12" x14ac:dyDescent="0.25">
      <c r="A3" t="s">
        <v>8</v>
      </c>
      <c r="B3">
        <v>-16</v>
      </c>
      <c r="K3">
        <v>-16.13833</v>
      </c>
      <c r="L3">
        <v>-17.938237835688579</v>
      </c>
    </row>
    <row r="5" spans="1:12" x14ac:dyDescent="0.25">
      <c r="A5" t="s">
        <v>4</v>
      </c>
      <c r="B5" t="s">
        <v>5</v>
      </c>
      <c r="C5" t="s">
        <v>9</v>
      </c>
      <c r="D5" t="s">
        <v>10</v>
      </c>
      <c r="E5" t="s">
        <v>11</v>
      </c>
      <c r="F5" t="s">
        <v>12</v>
      </c>
      <c r="G5" t="s">
        <v>13</v>
      </c>
    </row>
    <row r="6" spans="1:12" x14ac:dyDescent="0.25">
      <c r="A6">
        <v>1</v>
      </c>
      <c r="B6">
        <v>-222</v>
      </c>
      <c r="C6">
        <f>CONVERT(A6,"mmHg","Pa")</f>
        <v>133.322</v>
      </c>
      <c r="D6">
        <f>CONVERT(B6,"C","K")</f>
        <v>51.149999999999977</v>
      </c>
      <c r="E6">
        <f>LN(C6)</f>
        <v>4.8927672548271675</v>
      </c>
      <c r="F6">
        <f>$B$1-($B$2/(D6+$B$3))</f>
        <v>5.7752489331436614</v>
      </c>
      <c r="G6">
        <f>(F6-E6)^2</f>
        <v>0.77877391256429584</v>
      </c>
    </row>
    <row r="7" spans="1:12" x14ac:dyDescent="0.25">
      <c r="A7">
        <v>5</v>
      </c>
      <c r="B7">
        <v>-217.2</v>
      </c>
      <c r="C7">
        <f t="shared" ref="C7:C15" si="0">CONVERT(A7,"mmHg","Pa")</f>
        <v>666.61</v>
      </c>
      <c r="D7">
        <f t="shared" ref="D7:D15" si="1">CONVERT(B7,"C","K")</f>
        <v>55.949999999999989</v>
      </c>
      <c r="E7">
        <f t="shared" ref="E7:E15" si="2">LN(C7)</f>
        <v>6.502205167261268</v>
      </c>
      <c r="F7">
        <f t="shared" ref="F6:F15" si="3">$B$1-($B$2/(D7+$B$3))</f>
        <v>7.484355444305379</v>
      </c>
      <c r="G7">
        <f t="shared" ref="G7:G15" si="4">(F7-E7)^2</f>
        <v>0.9646191666978241</v>
      </c>
    </row>
    <row r="8" spans="1:12" x14ac:dyDescent="0.25">
      <c r="A8">
        <v>10</v>
      </c>
      <c r="B8">
        <v>-215</v>
      </c>
      <c r="C8">
        <f t="shared" si="0"/>
        <v>1333.22</v>
      </c>
      <c r="D8">
        <f t="shared" si="1"/>
        <v>58.149999999999977</v>
      </c>
      <c r="E8">
        <f t="shared" si="2"/>
        <v>7.1953523478212134</v>
      </c>
      <c r="F8">
        <f t="shared" si="3"/>
        <v>8.1376037959667791</v>
      </c>
      <c r="G8">
        <f t="shared" si="4"/>
        <v>0.88783779153241571</v>
      </c>
    </row>
    <row r="9" spans="1:12" x14ac:dyDescent="0.25">
      <c r="A9">
        <v>20</v>
      </c>
      <c r="B9">
        <v>-212.8</v>
      </c>
      <c r="C9">
        <f t="shared" si="0"/>
        <v>2666.44</v>
      </c>
      <c r="D9">
        <f t="shared" si="1"/>
        <v>60.349999999999966</v>
      </c>
      <c r="E9">
        <f t="shared" si="2"/>
        <v>7.8884995283811588</v>
      </c>
      <c r="F9">
        <f t="shared" si="3"/>
        <v>8.7260428410371951</v>
      </c>
      <c r="G9">
        <f t="shared" si="4"/>
        <v>0.70147880057484702</v>
      </c>
    </row>
    <row r="10" spans="1:12" x14ac:dyDescent="0.25">
      <c r="A10">
        <v>40</v>
      </c>
      <c r="B10">
        <v>-210</v>
      </c>
      <c r="C10">
        <f t="shared" si="0"/>
        <v>5332.88</v>
      </c>
      <c r="D10">
        <f t="shared" si="1"/>
        <v>63.149999999999977</v>
      </c>
      <c r="E10">
        <f t="shared" si="2"/>
        <v>8.5816467089411042</v>
      </c>
      <c r="F10">
        <f t="shared" si="3"/>
        <v>9.395546129374333</v>
      </c>
      <c r="G10">
        <f t="shared" si="4"/>
        <v>0.66243226658154575</v>
      </c>
    </row>
    <row r="11" spans="1:12" x14ac:dyDescent="0.25">
      <c r="A11">
        <v>60</v>
      </c>
      <c r="B11">
        <v>-208.1</v>
      </c>
      <c r="C11">
        <f t="shared" si="0"/>
        <v>7999.32</v>
      </c>
      <c r="D11">
        <f t="shared" si="1"/>
        <v>65.049999999999983</v>
      </c>
      <c r="E11">
        <f t="shared" si="2"/>
        <v>8.9871118170492679</v>
      </c>
      <c r="F11">
        <f t="shared" si="3"/>
        <v>9.8063200815494351</v>
      </c>
      <c r="G11">
        <f t="shared" si="4"/>
        <v>0.67110218062537597</v>
      </c>
    </row>
    <row r="12" spans="1:12" x14ac:dyDescent="0.25">
      <c r="A12">
        <v>100</v>
      </c>
      <c r="B12">
        <v>-205.7</v>
      </c>
      <c r="C12">
        <f t="shared" si="0"/>
        <v>13332.2</v>
      </c>
      <c r="D12">
        <f t="shared" si="1"/>
        <v>67.449999999999989</v>
      </c>
      <c r="E12">
        <f t="shared" si="2"/>
        <v>9.4979374408152584</v>
      </c>
      <c r="F12">
        <f t="shared" si="3"/>
        <v>10.281827016520891</v>
      </c>
      <c r="G12">
        <f t="shared" si="4"/>
        <v>0.61448286689995701</v>
      </c>
    </row>
    <row r="13" spans="1:12" x14ac:dyDescent="0.25">
      <c r="A13">
        <v>200</v>
      </c>
      <c r="B13">
        <v>-201.3</v>
      </c>
      <c r="C13">
        <f t="shared" si="0"/>
        <v>26664.400000000001</v>
      </c>
      <c r="D13">
        <f t="shared" si="1"/>
        <v>71.849999999999966</v>
      </c>
      <c r="E13">
        <f t="shared" si="2"/>
        <v>10.191084621375204</v>
      </c>
      <c r="F13">
        <f t="shared" si="3"/>
        <v>11.047448522829001</v>
      </c>
      <c r="G13">
        <f t="shared" si="4"/>
        <v>0.73335913171316847</v>
      </c>
    </row>
    <row r="14" spans="1:12" x14ac:dyDescent="0.25">
      <c r="A14">
        <v>400</v>
      </c>
      <c r="B14">
        <v>-196.3</v>
      </c>
      <c r="C14">
        <f t="shared" si="0"/>
        <v>53328.800000000003</v>
      </c>
      <c r="D14">
        <f t="shared" si="1"/>
        <v>76.849999999999966</v>
      </c>
      <c r="E14">
        <f t="shared" si="2"/>
        <v>10.884231801935149</v>
      </c>
      <c r="F14">
        <f t="shared" si="3"/>
        <v>11.783073130649132</v>
      </c>
      <c r="G14">
        <f t="shared" si="4"/>
        <v>0.80791573420431873</v>
      </c>
    </row>
    <row r="15" spans="1:12" x14ac:dyDescent="0.25">
      <c r="A15">
        <v>760</v>
      </c>
      <c r="B15">
        <v>-191.3</v>
      </c>
      <c r="C15">
        <f t="shared" si="0"/>
        <v>101324.72</v>
      </c>
      <c r="D15">
        <f t="shared" si="1"/>
        <v>81.849999999999966</v>
      </c>
      <c r="E15">
        <f t="shared" si="2"/>
        <v>11.526085688107544</v>
      </c>
      <c r="F15">
        <f t="shared" si="3"/>
        <v>12.406985573272586</v>
      </c>
      <c r="G15">
        <f t="shared" si="4"/>
        <v>0.77598460768378263</v>
      </c>
    </row>
    <row r="16" spans="1:12" x14ac:dyDescent="0.25">
      <c r="G16">
        <f>SUM(G6:G15)</f>
        <v>7.5979864590775312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Goal-seek</vt:lpstr>
      <vt:lpstr>Solver</vt:lpstr>
      <vt:lpstr>Exercise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Roghair</dc:creator>
  <cp:lastModifiedBy>Ivo Roghair</cp:lastModifiedBy>
  <dcterms:created xsi:type="dcterms:W3CDTF">2015-11-08T08:34:24Z</dcterms:created>
  <dcterms:modified xsi:type="dcterms:W3CDTF">2015-11-08T18:50:39Z</dcterms:modified>
</cp:coreProperties>
</file>