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workbookPr date1904="1"/>
  <bookViews>
    <workbookView xWindow="0" yWindow="40" windowWidth="15960" windowHeight="18080"/>
  </bookViews>
  <sheets>
    <sheet name="Riepilogo di esportazione" sheetId="1" r:id="rId4"/>
    <sheet name="Foglio 1 - Tabella 1" sheetId="2" r:id="rId5"/>
    <sheet name="Foglio 1 - Tabella 2" sheetId="3" r:id="rId6"/>
    <sheet name="Foglio 1 - Tabella 1-1" sheetId="4" r:id="rId7"/>
    <sheet name="Foglio 1 - Tabella 2-1" sheetId="5" r:id="rId8"/>
    <sheet name="Foglio 1 - Tabella 2-1-1" sheetId="6" r:id="rId9"/>
    <sheet name="Foglio 1 - Tabella 1-1-1" sheetId="7" r:id="rId10"/>
  </sheets>
</workbook>
</file>

<file path=xl/sharedStrings.xml><?xml version="1.0" encoding="utf-8"?>
<sst xmlns="http://schemas.openxmlformats.org/spreadsheetml/2006/main" uniqueCount="28">
  <si>
    <t>Questo documento è stato esportato da Numbers. Tutte le tabelle sono state convertite in un foglio di lavoro di Excel. Tutti gli altri oggetti di ciascun foglio di Numbers sono stati collocati in fogli di lavoro separati. Nota che i calcoli delle formule potrebbero differire in Excel.</t>
  </si>
  <si>
    <t>Nome foglio Numbers</t>
  </si>
  <si>
    <t>Nome della tabella di Numbers</t>
  </si>
  <si>
    <t>Nome foglio di lavoro Excel</t>
  </si>
  <si>
    <t>Foglio 1</t>
  </si>
  <si>
    <t>Tabella 1</t>
  </si>
  <si>
    <t>Foglio 1 - Tabella 1</t>
  </si>
  <si>
    <t>m</t>
  </si>
  <si>
    <t>t</t>
  </si>
  <si>
    <t>T</t>
  </si>
  <si>
    <t>MASSA</t>
  </si>
  <si>
    <t>DIAMETRO</t>
  </si>
  <si>
    <t>Tabella 2</t>
  </si>
  <si>
    <t>Foglio 1 - Tabella 2</t>
  </si>
  <si>
    <t>media</t>
  </si>
  <si>
    <t>dev</t>
  </si>
  <si>
    <t>MFI</t>
  </si>
  <si>
    <t>MFI dev</t>
  </si>
  <si>
    <t>Die swelling</t>
  </si>
  <si>
    <t>Die sw dev</t>
  </si>
  <si>
    <t>Tabella 1-1</t>
  </si>
  <si>
    <t>Foglio 1 - Tabella 1-1</t>
  </si>
  <si>
    <t>Tabella 2-1</t>
  </si>
  <si>
    <t>Foglio 1 - Tabella 2-1</t>
  </si>
  <si>
    <t>Tabella 2-1-1</t>
  </si>
  <si>
    <t>Foglio 1 - Tabella 2-1-1</t>
  </si>
  <si>
    <t>Tabella 1-1-1</t>
  </si>
  <si>
    <t>Foglio 1 - Tabella 1-1-1</t>
  </si>
</sst>
</file>

<file path=xl/styles.xml><?xml version="1.0" encoding="utf-8"?>
<styleSheet xmlns="http://schemas.openxmlformats.org/spreadsheetml/2006/main">
  <numFmts count="3">
    <numFmt numFmtId="0" formatCode="General"/>
    <numFmt numFmtId="59" formatCode="[h]&quot;h&quot; m&quot;min&quot; s&quot;s&quot;"/>
    <numFmt numFmtId="60" formatCode="0.0000"/>
  </numFmts>
  <fonts count="5">
    <font>
      <sz val="10"/>
      <color indexed="8"/>
      <name val="Helvetica Neue"/>
    </font>
    <font>
      <sz val="12"/>
      <color indexed="8"/>
      <name val="Helvetica Neue"/>
    </font>
    <font>
      <sz val="14"/>
      <color indexed="8"/>
      <name val="Helvetica Neue"/>
    </font>
    <font>
      <u val="single"/>
      <sz val="12"/>
      <color indexed="11"/>
      <name val="Helvetica Neue"/>
    </font>
    <font>
      <b val="1"/>
      <sz val="10"/>
      <color indexed="8"/>
      <name val="Helvetica Neue"/>
    </font>
  </fonts>
  <fills count="6">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5"/>
        <bgColor auto="1"/>
      </patternFill>
    </fill>
  </fills>
  <borders count="6">
    <border>
      <left/>
      <right/>
      <top/>
      <bottom/>
      <diagonal/>
    </border>
    <border>
      <left style="thin">
        <color indexed="13"/>
      </left>
      <right style="thin">
        <color indexed="13"/>
      </right>
      <top style="thin">
        <color indexed="13"/>
      </top>
      <bottom style="thin">
        <color indexed="14"/>
      </bottom>
      <diagonal/>
    </border>
    <border>
      <left style="thin">
        <color indexed="13"/>
      </left>
      <right style="thin">
        <color indexed="13"/>
      </right>
      <top style="thin">
        <color indexed="14"/>
      </top>
      <bottom style="thin">
        <color indexed="13"/>
      </bottom>
      <diagonal/>
    </border>
    <border>
      <left style="thin">
        <color indexed="13"/>
      </left>
      <right style="thin">
        <color indexed="13"/>
      </right>
      <top style="thin">
        <color indexed="13"/>
      </top>
      <bottom style="thin">
        <color indexed="13"/>
      </bottom>
      <diagonal/>
    </border>
    <border>
      <left style="thin">
        <color indexed="13"/>
      </left>
      <right style="thin">
        <color indexed="13"/>
      </right>
      <top style="thin">
        <color indexed="13"/>
      </top>
      <bottom style="medium">
        <color indexed="16"/>
      </bottom>
      <diagonal/>
    </border>
    <border>
      <left style="thin">
        <color indexed="13"/>
      </left>
      <right style="thin">
        <color indexed="13"/>
      </right>
      <top style="medium">
        <color indexed="16"/>
      </top>
      <bottom style="thin">
        <color indexed="13"/>
      </bottom>
      <diagonal/>
    </border>
  </borders>
  <cellStyleXfs count="1">
    <xf numFmtId="0" fontId="0" applyNumberFormat="0" applyFont="1" applyFill="0" applyBorder="0" applyAlignment="1" applyProtection="0">
      <alignment vertical="top" wrapText="1"/>
    </xf>
  </cellStyleXfs>
  <cellXfs count="36">
    <xf numFmtId="0" fontId="0" applyNumberFormat="0" applyFont="1" applyFill="0" applyBorder="0" applyAlignment="1" applyProtection="0">
      <alignment vertical="top" wrapText="1"/>
    </xf>
    <xf numFmtId="0" fontId="1" applyNumberFormat="0" applyFont="1" applyFill="0" applyBorder="0" applyAlignment="1" applyProtection="0">
      <alignment horizontal="left" vertical="top" wrapText="1"/>
    </xf>
    <xf numFmtId="0" fontId="2" applyNumberFormat="0" applyFont="1" applyFill="0" applyBorder="0" applyAlignment="1" applyProtection="0">
      <alignment horizontal="left" vertical="top" wrapText="1"/>
    </xf>
    <xf numFmtId="0" fontId="1" fillId="2" applyNumberFormat="0" applyFont="1" applyFill="1" applyBorder="0" applyAlignment="1" applyProtection="0">
      <alignment horizontal="left" vertical="top" wrapText="1"/>
    </xf>
    <xf numFmtId="0" fontId="1" fillId="3" applyNumberFormat="0" applyFont="1" applyFill="1" applyBorder="0" applyAlignment="1" applyProtection="0">
      <alignment horizontal="left" vertical="top" wrapText="1"/>
    </xf>
    <xf numFmtId="0" fontId="3" fillId="3" applyNumberFormat="0" applyFont="1" applyFill="1" applyBorder="0" applyAlignment="1" applyProtection="0">
      <alignment horizontal="left" vertical="top" wrapText="1"/>
    </xf>
    <xf numFmtId="0" fontId="0" applyNumberFormat="1" applyFont="1" applyFill="0" applyBorder="0" applyAlignment="1" applyProtection="0">
      <alignment vertical="top" wrapText="1"/>
    </xf>
    <xf numFmtId="0" fontId="1" applyNumberFormat="0" applyFont="1" applyFill="0" applyBorder="0" applyAlignment="1" applyProtection="0">
      <alignment horizontal="center" vertical="center"/>
    </xf>
    <xf numFmtId="0" fontId="4" fillId="4" borderId="1" applyNumberFormat="0" applyFont="1" applyFill="1" applyBorder="1" applyAlignment="1" applyProtection="0">
      <alignment vertical="top" wrapText="1"/>
    </xf>
    <xf numFmtId="49" fontId="4" fillId="4" borderId="1" applyNumberFormat="1" applyFont="1" applyFill="1" applyBorder="1" applyAlignment="1" applyProtection="0">
      <alignment horizontal="center" vertical="center" wrapText="1"/>
    </xf>
    <xf numFmtId="0" fontId="4" fillId="5" borderId="2" applyNumberFormat="0" applyFont="1" applyFill="1" applyBorder="1" applyAlignment="1" applyProtection="0">
      <alignment vertical="top" wrapText="1"/>
    </xf>
    <xf numFmtId="0" fontId="0" borderId="2" applyNumberFormat="1" applyFont="1" applyFill="0" applyBorder="1" applyAlignment="1" applyProtection="0">
      <alignment horizontal="center" vertical="center" wrapText="1"/>
    </xf>
    <xf numFmtId="59" fontId="0" borderId="2" applyNumberFormat="1" applyFont="1" applyFill="0" applyBorder="1" applyAlignment="1" applyProtection="0">
      <alignment horizontal="center" vertical="center" wrapText="1"/>
    </xf>
    <xf numFmtId="0" fontId="4" fillId="5" borderId="3" applyNumberFormat="0" applyFont="1" applyFill="1" applyBorder="1" applyAlignment="1" applyProtection="0">
      <alignment vertical="top" wrapText="1"/>
    </xf>
    <xf numFmtId="0" fontId="0" borderId="3" applyNumberFormat="1" applyFont="1" applyFill="0" applyBorder="1" applyAlignment="1" applyProtection="0">
      <alignment horizontal="center" vertical="center" wrapText="1"/>
    </xf>
    <xf numFmtId="59" fontId="0" borderId="3" applyNumberFormat="1" applyFont="1" applyFill="0" applyBorder="1" applyAlignment="1" applyProtection="0">
      <alignment horizontal="center" vertical="center" wrapText="1"/>
    </xf>
    <xf numFmtId="0" fontId="0" borderId="3" applyNumberFormat="0" applyFont="1" applyFill="0" applyBorder="1" applyAlignment="1" applyProtection="0">
      <alignment horizontal="center" vertical="center" wrapText="1"/>
    </xf>
    <xf numFmtId="0" fontId="0" borderId="4" applyNumberFormat="1" applyFont="1" applyFill="0" applyBorder="1" applyAlignment="1" applyProtection="0">
      <alignment horizontal="center" vertical="center" wrapText="1"/>
    </xf>
    <xf numFmtId="59" fontId="0" borderId="4" applyNumberFormat="1" applyFont="1" applyFill="0" applyBorder="1" applyAlignment="1" applyProtection="0">
      <alignment horizontal="center" vertical="center" wrapText="1"/>
    </xf>
    <xf numFmtId="0" fontId="0" borderId="4" applyNumberFormat="0" applyFont="1" applyFill="0" applyBorder="1" applyAlignment="1" applyProtection="0">
      <alignment horizontal="center" vertical="center" wrapText="1"/>
    </xf>
    <xf numFmtId="0" fontId="0" borderId="5" applyNumberFormat="1" applyFont="1" applyFill="0" applyBorder="1" applyAlignment="1" applyProtection="0">
      <alignment horizontal="center" vertical="center" wrapText="1"/>
    </xf>
    <xf numFmtId="59" fontId="0" borderId="5" applyNumberFormat="1" applyFont="1" applyFill="0" applyBorder="1" applyAlignment="1" applyProtection="0">
      <alignment horizontal="center" vertical="center" wrapText="1"/>
    </xf>
    <xf numFmtId="0" fontId="0" applyNumberFormat="1" applyFont="1" applyFill="0" applyBorder="0" applyAlignment="1" applyProtection="0">
      <alignment vertical="top" wrapText="1"/>
    </xf>
    <xf numFmtId="60" fontId="0" borderId="2" applyNumberFormat="1" applyFont="1" applyFill="0" applyBorder="1" applyAlignment="1" applyProtection="0">
      <alignment horizontal="center" vertical="center" wrapText="1"/>
    </xf>
    <xf numFmtId="2" fontId="0" borderId="2" applyNumberFormat="1" applyFont="1" applyFill="0" applyBorder="1" applyAlignment="1" applyProtection="0">
      <alignment horizontal="center" vertical="center" wrapText="1"/>
    </xf>
    <xf numFmtId="0" fontId="0" borderId="3" applyNumberFormat="0" applyFont="1" applyFill="0" applyBorder="1" applyAlignment="1" applyProtection="0">
      <alignment vertical="top" wrapText="1"/>
    </xf>
    <xf numFmtId="60" fontId="0" borderId="3" applyNumberFormat="1" applyFont="1" applyFill="0" applyBorder="1" applyAlignment="1" applyProtection="0">
      <alignment horizontal="center" vertical="center" wrapText="1"/>
    </xf>
    <xf numFmtId="2" fontId="0" borderId="3" applyNumberFormat="1" applyFont="1" applyFill="0" applyBorder="1" applyAlignment="1" applyProtection="0">
      <alignment horizontal="center" vertical="center" wrapText="1"/>
    </xf>
    <xf numFmtId="0" fontId="4" borderId="3" applyNumberFormat="1" applyFont="1" applyFill="0" applyBorder="1" applyAlignment="1" applyProtection="0">
      <alignment horizontal="center" vertical="center" wrapText="1"/>
    </xf>
    <xf numFmtId="60" fontId="4" borderId="3" applyNumberFormat="1" applyFont="1" applyFill="0" applyBorder="1" applyAlignment="1" applyProtection="0">
      <alignment horizontal="center" vertical="center"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4" borderId="2" applyNumberFormat="1" applyFont="1" applyFill="0" applyBorder="1" applyAlignment="1" applyProtection="0">
      <alignment horizontal="center" vertical="center" wrapText="1"/>
    </xf>
    <xf numFmtId="60" fontId="4" borderId="2" applyNumberFormat="1" applyFont="1" applyFill="0" applyBorder="1" applyAlignment="1" applyProtection="0">
      <alignment horizontal="center" vertical="center"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bdc0bf"/>
      <rgbColor rgb="ffa5a5a5"/>
      <rgbColor rgb="ff3f3f3f"/>
      <rgbColor rgb="ffdbdbdb"/>
      <rgbColor rgb="ff515151"/>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s>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AE232"/>
      </a:accent4>
      <a:accent5>
        <a:srgbClr val="FF644E"/>
      </a:accent5>
      <a:accent6>
        <a:srgbClr val="EF5FA7"/>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1"/>
        </a:solidFill>
        <a:ln w="12700" cap="flat">
          <a:noFill/>
          <a:miter lim="400000"/>
        </a:ln>
        <a:effectLst/>
        <a:sp3d/>
      </a:spPr>
      <a:bodyPr rot="0" spcFirstLastPara="1" vertOverflow="overflow" horzOverflow="overflow" vert="horz" wrap="square" lIns="50800" tIns="50800" rIns="50800" bIns="50800" numCol="1" spcCol="38100" rtlCol="0" anchor="ctr" upright="0">
        <a:spAutoFit/>
      </a:bodyPr>
      <a:lstStyle>
        <a:defPPr marL="0" marR="0" indent="0" algn="ctr" defTabSz="457200" rtl="0" fontAlgn="auto" latinLnBrk="0" hangingPunct="0">
          <a:lnSpc>
            <a:spcPct val="100000"/>
          </a:lnSpc>
          <a:spcBef>
            <a:spcPts val="0"/>
          </a:spcBef>
          <a:spcAft>
            <a:spcPts val="0"/>
          </a:spcAft>
          <a:buClrTx/>
          <a:buSzTx/>
          <a:buFontTx/>
          <a:buNone/>
          <a:tabLst/>
          <a:defRPr b="0" baseline="0" cap="none" i="0" spc="0" strike="noStrike" sz="1200" u="none" kumimoji="0" normalizeH="0">
            <a:ln>
              <a:noFill/>
            </a:ln>
            <a:solidFill>
              <a:srgbClr val="FFFFFF"/>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4572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3.6016" customWidth="1"/>
  </cols>
  <sheetData>
    <row r="3" ht="50" customHeight="1">
      <c r="B3" t="s" s="1">
        <v>0</v>
      </c>
      <c r="C3"/>
      <c r="D3"/>
    </row>
    <row r="7">
      <c r="B7" t="s" s="2">
        <v>1</v>
      </c>
      <c r="C7" t="s" s="2">
        <v>2</v>
      </c>
      <c r="D7" t="s" s="2">
        <v>3</v>
      </c>
    </row>
    <row r="9">
      <c r="B9" t="s" s="3">
        <v>4</v>
      </c>
      <c r="C9" s="3"/>
      <c r="D9" s="3"/>
    </row>
    <row r="10">
      <c r="B10" s="4"/>
      <c r="C10" t="s" s="4">
        <v>5</v>
      </c>
      <c r="D10" t="s" s="5">
        <v>6</v>
      </c>
    </row>
    <row r="11">
      <c r="B11" s="4"/>
      <c r="C11" t="s" s="4">
        <v>12</v>
      </c>
      <c r="D11" t="s" s="5">
        <v>13</v>
      </c>
    </row>
    <row r="12">
      <c r="B12" s="4"/>
      <c r="C12" t="s" s="4">
        <v>20</v>
      </c>
      <c r="D12" t="s" s="5">
        <v>21</v>
      </c>
    </row>
    <row r="13">
      <c r="B13" s="4"/>
      <c r="C13" t="s" s="4">
        <v>22</v>
      </c>
      <c r="D13" t="s" s="5">
        <v>23</v>
      </c>
    </row>
    <row r="14">
      <c r="B14" s="4"/>
      <c r="C14" t="s" s="4">
        <v>24</v>
      </c>
      <c r="D14" t="s" s="5">
        <v>25</v>
      </c>
    </row>
    <row r="15">
      <c r="B15" s="4"/>
      <c r="C15" t="s" s="4">
        <v>26</v>
      </c>
      <c r="D15" t="s" s="5">
        <v>27</v>
      </c>
    </row>
  </sheetData>
  <mergeCells count="1">
    <mergeCell ref="B3:D3"/>
  </mergeCells>
  <hyperlinks>
    <hyperlink ref="D10" location="'Foglio 1 - Tabella 1'!R2C1" tooltip="" display="Foglio 1 - Tabella 1"/>
    <hyperlink ref="D11" location="'Foglio 1 - Tabella 2'!R2C1" tooltip="" display="Foglio 1 - Tabella 2"/>
    <hyperlink ref="D12" location="'Foglio 1 - Tabella 1-1'!R2C1" tooltip="" display="Foglio 1 - Tabella 1-1"/>
    <hyperlink ref="D13" location="'Foglio 1 - Tabella 2-1'!R2C1" tooltip="" display="Foglio 1 - Tabella 2-1"/>
    <hyperlink ref="D14" location="'Foglio 1 - Tabella 2-1-1'!R2C1" tooltip="" display="Foglio 1 - Tabella 2-1-1"/>
    <hyperlink ref="D15" location="'Foglio 1 - Tabella 1-1-1'!R2C1" tooltip="" display="Foglio 1 - Tabella 1-1-1"/>
  </hyperlinks>
</worksheet>
</file>

<file path=xl/worksheets/sheet2.xml><?xml version="1.0" encoding="utf-8"?>
<worksheet xmlns:r="http://schemas.openxmlformats.org/officeDocument/2006/relationships" xmlns="http://schemas.openxmlformats.org/spreadsheetml/2006/main">
  <sheetPr>
    <pageSetUpPr fitToPage="1"/>
  </sheetPr>
  <dimension ref="A2:F45"/>
  <sheetViews>
    <sheetView workbookViewId="0" showGridLines="0" defaultGridColor="1">
      <pane topLeftCell="B3" xSplit="1" ySplit="2" activePane="bottomRight" state="frozen"/>
    </sheetView>
  </sheetViews>
  <sheetFormatPr defaultColWidth="16.3333" defaultRowHeight="19.9" customHeight="1" outlineLevelRow="0" outlineLevelCol="0"/>
  <cols>
    <col min="1" max="1" hidden="1" width="16.3333" style="6" customWidth="1"/>
    <col min="2" max="6" width="16.3516" style="6" customWidth="1"/>
    <col min="7" max="256" width="16.3516" style="6" customWidth="1"/>
  </cols>
  <sheetData>
    <row r="1" ht="27.65" customHeight="1">
      <c r="A1" t="s" s="7">
        <v>5</v>
      </c>
      <c r="B1" s="7"/>
      <c r="C1" s="7"/>
      <c r="D1" s="7"/>
      <c r="E1" s="7"/>
      <c r="F1" s="7"/>
    </row>
    <row r="2" ht="20.25" customHeight="1">
      <c r="A2" s="8"/>
      <c r="B2" t="s" s="9">
        <v>7</v>
      </c>
      <c r="C2" t="s" s="9">
        <v>8</v>
      </c>
      <c r="D2" t="s" s="9">
        <v>9</v>
      </c>
      <c r="E2" t="s" s="9">
        <v>10</v>
      </c>
      <c r="F2" t="s" s="9">
        <v>11</v>
      </c>
    </row>
    <row r="3" ht="20.25" customHeight="1">
      <c r="A3" s="10"/>
      <c r="B3" s="11">
        <v>2</v>
      </c>
      <c r="C3" s="12">
        <v>0.0006944444444444445</v>
      </c>
      <c r="D3" s="11">
        <v>190</v>
      </c>
      <c r="E3" s="11">
        <v>0.3763</v>
      </c>
      <c r="F3" s="11">
        <v>2.43</v>
      </c>
    </row>
    <row r="4" ht="20.05" customHeight="1">
      <c r="A4" s="13"/>
      <c r="B4" s="14">
        <v>2</v>
      </c>
      <c r="C4" s="15">
        <v>0.0006944444444444445</v>
      </c>
      <c r="D4" s="14">
        <v>190</v>
      </c>
      <c r="E4" s="14">
        <v>0.3761</v>
      </c>
      <c r="F4" s="14">
        <v>2.58</v>
      </c>
    </row>
    <row r="5" ht="20.05" customHeight="1">
      <c r="A5" s="13"/>
      <c r="B5" s="14">
        <v>2</v>
      </c>
      <c r="C5" s="15">
        <v>0.0006944444444444445</v>
      </c>
      <c r="D5" s="14">
        <v>190</v>
      </c>
      <c r="E5" s="14">
        <v>0.4093</v>
      </c>
      <c r="F5" s="14">
        <v>2.4</v>
      </c>
    </row>
    <row r="6" ht="20.05" customHeight="1">
      <c r="A6" s="13"/>
      <c r="B6" s="14">
        <v>2</v>
      </c>
      <c r="C6" s="15">
        <v>0.0006944444444444445</v>
      </c>
      <c r="D6" s="14">
        <v>190</v>
      </c>
      <c r="E6" s="14">
        <v>0.4096</v>
      </c>
      <c r="F6" s="16"/>
    </row>
    <row r="7" ht="20.85" customHeight="1">
      <c r="A7" s="13"/>
      <c r="B7" s="17">
        <v>2</v>
      </c>
      <c r="C7" s="18">
        <v>0.0006944444444444445</v>
      </c>
      <c r="D7" s="17">
        <v>190</v>
      </c>
      <c r="E7" s="17">
        <v>0.4346</v>
      </c>
      <c r="F7" s="19"/>
    </row>
    <row r="8" ht="20.85" customHeight="1">
      <c r="A8" s="13"/>
      <c r="B8" s="20">
        <v>5</v>
      </c>
      <c r="C8" s="21">
        <v>0.0003472222222222222</v>
      </c>
      <c r="D8" s="20">
        <v>190</v>
      </c>
      <c r="E8" s="20">
        <v>0.752</v>
      </c>
      <c r="F8" s="20">
        <v>3.1</v>
      </c>
    </row>
    <row r="9" ht="20.05" customHeight="1">
      <c r="A9" s="13"/>
      <c r="B9" s="14">
        <v>5</v>
      </c>
      <c r="C9" s="15">
        <v>0.0003472222222222222</v>
      </c>
      <c r="D9" s="14">
        <v>190</v>
      </c>
      <c r="E9" s="14">
        <v>0.7892</v>
      </c>
      <c r="F9" s="14">
        <v>2.85</v>
      </c>
    </row>
    <row r="10" ht="20.05" customHeight="1">
      <c r="A10" s="13"/>
      <c r="B10" s="14">
        <v>5</v>
      </c>
      <c r="C10" s="15">
        <v>0.0003472222222222222</v>
      </c>
      <c r="D10" s="14">
        <v>190</v>
      </c>
      <c r="E10" s="14">
        <v>0.7717000000000001</v>
      </c>
      <c r="F10" s="14">
        <v>2.97</v>
      </c>
    </row>
    <row r="11" ht="20.05" customHeight="1">
      <c r="A11" s="13"/>
      <c r="B11" s="14">
        <v>5</v>
      </c>
      <c r="C11" s="15">
        <v>0.0003472222222222222</v>
      </c>
      <c r="D11" s="14">
        <v>190</v>
      </c>
      <c r="E11" s="14">
        <v>0.8279</v>
      </c>
      <c r="F11" s="16"/>
    </row>
    <row r="12" ht="20.85" customHeight="1">
      <c r="A12" s="13"/>
      <c r="B12" s="17">
        <v>5</v>
      </c>
      <c r="C12" s="18">
        <v>0.0003472222222222222</v>
      </c>
      <c r="D12" s="17">
        <v>190</v>
      </c>
      <c r="E12" s="17">
        <v>0.8912</v>
      </c>
      <c r="F12" s="19"/>
    </row>
    <row r="13" ht="20.85" customHeight="1">
      <c r="A13" s="13"/>
      <c r="B13" s="20">
        <v>7</v>
      </c>
      <c r="C13" s="21">
        <v>0.0001736111111111111</v>
      </c>
      <c r="D13" s="20">
        <v>190</v>
      </c>
      <c r="E13" s="20">
        <v>0.6683</v>
      </c>
      <c r="F13" s="20">
        <v>3.28</v>
      </c>
    </row>
    <row r="14" ht="20.05" customHeight="1">
      <c r="A14" s="13"/>
      <c r="B14" s="14">
        <v>7</v>
      </c>
      <c r="C14" s="15">
        <v>0.0001736111111111111</v>
      </c>
      <c r="D14" s="14">
        <v>190</v>
      </c>
      <c r="E14" s="14">
        <v>0.5827</v>
      </c>
      <c r="F14" s="14">
        <v>3.02</v>
      </c>
    </row>
    <row r="15" ht="20.05" customHeight="1">
      <c r="A15" s="13"/>
      <c r="B15" s="14">
        <v>7</v>
      </c>
      <c r="C15" s="15">
        <v>0.0001736111111111111</v>
      </c>
      <c r="D15" s="14">
        <v>190</v>
      </c>
      <c r="E15" s="14">
        <v>0.61</v>
      </c>
      <c r="F15" s="14">
        <v>3.06</v>
      </c>
    </row>
    <row r="16" ht="20.05" customHeight="1">
      <c r="A16" s="13"/>
      <c r="B16" s="14">
        <v>7</v>
      </c>
      <c r="C16" s="15">
        <v>0.0001736111111111111</v>
      </c>
      <c r="D16" s="14">
        <v>190</v>
      </c>
      <c r="E16" s="14">
        <v>0.6311</v>
      </c>
      <c r="F16" s="16"/>
    </row>
    <row r="17" ht="20.85" customHeight="1">
      <c r="A17" s="13"/>
      <c r="B17" s="17">
        <v>7</v>
      </c>
      <c r="C17" s="18">
        <v>0.0001736111111111111</v>
      </c>
      <c r="D17" s="17">
        <v>190</v>
      </c>
      <c r="E17" s="17">
        <v>0.6693</v>
      </c>
      <c r="F17" s="19"/>
    </row>
    <row r="18" ht="20.85" customHeight="1">
      <c r="A18" s="13"/>
      <c r="B18" s="20">
        <v>2</v>
      </c>
      <c r="C18" s="21">
        <v>0.0003472222222222222</v>
      </c>
      <c r="D18" s="20">
        <v>210</v>
      </c>
      <c r="E18" s="20">
        <v>0.1979</v>
      </c>
      <c r="F18" s="20">
        <v>2.09</v>
      </c>
    </row>
    <row r="19" ht="20.05" customHeight="1">
      <c r="A19" s="13"/>
      <c r="B19" s="14">
        <v>2</v>
      </c>
      <c r="C19" s="15">
        <v>0.0003472222222222222</v>
      </c>
      <c r="D19" s="14">
        <v>210</v>
      </c>
      <c r="E19" s="14">
        <v>0.1958</v>
      </c>
      <c r="F19" s="14">
        <v>2.46</v>
      </c>
    </row>
    <row r="20" ht="20.05" customHeight="1">
      <c r="A20" s="13"/>
      <c r="B20" s="14">
        <v>2</v>
      </c>
      <c r="C20" s="15">
        <v>0.0003472222222222222</v>
      </c>
      <c r="D20" s="14">
        <v>210</v>
      </c>
      <c r="E20" s="14">
        <v>0.1929</v>
      </c>
      <c r="F20" s="14">
        <v>2.36</v>
      </c>
    </row>
    <row r="21" ht="20.05" customHeight="1">
      <c r="A21" s="13"/>
      <c r="B21" s="14">
        <v>2</v>
      </c>
      <c r="C21" s="15">
        <v>0.0003472222222222222</v>
      </c>
      <c r="D21" s="14">
        <v>210</v>
      </c>
      <c r="E21" s="14">
        <v>0.2194</v>
      </c>
      <c r="F21" s="16"/>
    </row>
    <row r="22" ht="20.85" customHeight="1">
      <c r="A22" s="13"/>
      <c r="B22" s="17">
        <v>2</v>
      </c>
      <c r="C22" s="18">
        <v>0.0003472222222222222</v>
      </c>
      <c r="D22" s="17">
        <v>210</v>
      </c>
      <c r="E22" s="17">
        <v>0.2829</v>
      </c>
      <c r="F22" s="19"/>
    </row>
    <row r="23" ht="20.85" customHeight="1">
      <c r="A23" s="13"/>
      <c r="B23" s="20">
        <v>5</v>
      </c>
      <c r="C23" s="21">
        <v>0.0001736111111111111</v>
      </c>
      <c r="D23" s="20">
        <v>210</v>
      </c>
      <c r="E23" s="20">
        <v>0.6135</v>
      </c>
      <c r="F23" s="20">
        <v>2.93</v>
      </c>
    </row>
    <row r="24" ht="20.05" customHeight="1">
      <c r="A24" s="13"/>
      <c r="B24" s="14">
        <v>5</v>
      </c>
      <c r="C24" s="15">
        <v>0.0001736111111111111</v>
      </c>
      <c r="D24" s="14">
        <v>210</v>
      </c>
      <c r="E24" s="14">
        <v>0.599</v>
      </c>
      <c r="F24" s="14">
        <v>2.97</v>
      </c>
    </row>
    <row r="25" ht="20.05" customHeight="1">
      <c r="A25" s="13"/>
      <c r="B25" s="14">
        <v>5</v>
      </c>
      <c r="C25" s="15">
        <v>0.0001736111111111111</v>
      </c>
      <c r="D25" s="14">
        <v>210</v>
      </c>
      <c r="E25" s="14">
        <v>0.6112</v>
      </c>
      <c r="F25" s="14">
        <v>2.84</v>
      </c>
    </row>
    <row r="26" ht="20.05" customHeight="1">
      <c r="A26" s="13"/>
      <c r="B26" s="14">
        <v>5</v>
      </c>
      <c r="C26" s="15">
        <v>0.0001736111111111111</v>
      </c>
      <c r="D26" s="14">
        <v>210</v>
      </c>
      <c r="E26" s="14">
        <v>0.6266</v>
      </c>
      <c r="F26" s="16"/>
    </row>
    <row r="27" ht="20.85" customHeight="1">
      <c r="A27" s="13"/>
      <c r="B27" s="17">
        <v>5</v>
      </c>
      <c r="C27" s="18">
        <v>0.0001736111111111111</v>
      </c>
      <c r="D27" s="17">
        <v>210</v>
      </c>
      <c r="E27" s="17">
        <v>0.638</v>
      </c>
      <c r="F27" s="19"/>
    </row>
    <row r="28" ht="20.85" customHeight="1">
      <c r="A28" s="13"/>
      <c r="B28" s="20">
        <v>7</v>
      </c>
      <c r="C28" s="21">
        <v>0.0001157407407407407</v>
      </c>
      <c r="D28" s="20">
        <v>210</v>
      </c>
      <c r="E28" s="20">
        <v>0.8135</v>
      </c>
      <c r="F28" s="20">
        <v>2.86</v>
      </c>
    </row>
    <row r="29" ht="20.05" customHeight="1">
      <c r="A29" s="13"/>
      <c r="B29" s="14">
        <v>7</v>
      </c>
      <c r="C29" s="15">
        <v>0.0001157407407407407</v>
      </c>
      <c r="D29" s="14">
        <v>210</v>
      </c>
      <c r="E29" s="14">
        <v>0.8102</v>
      </c>
      <c r="F29" s="14">
        <v>3.01</v>
      </c>
    </row>
    <row r="30" ht="20.85" customHeight="1">
      <c r="A30" s="13"/>
      <c r="B30" s="17">
        <v>7</v>
      </c>
      <c r="C30" s="18">
        <v>0.0001157407407407407</v>
      </c>
      <c r="D30" s="17">
        <v>210</v>
      </c>
      <c r="E30" s="17">
        <v>0.8149999999999999</v>
      </c>
      <c r="F30" s="17">
        <v>2.79</v>
      </c>
    </row>
    <row r="31" ht="20.85" customHeight="1">
      <c r="A31" s="13"/>
      <c r="B31" s="20">
        <v>2</v>
      </c>
      <c r="C31" s="21">
        <v>0.0001157407407407407</v>
      </c>
      <c r="D31" s="20">
        <v>230</v>
      </c>
      <c r="E31" s="20">
        <v>0.1682</v>
      </c>
      <c r="F31" s="20">
        <v>2.44</v>
      </c>
    </row>
    <row r="32" ht="20.05" customHeight="1">
      <c r="A32" s="13"/>
      <c r="B32" s="14">
        <v>2</v>
      </c>
      <c r="C32" s="15">
        <v>0.0001157407407407407</v>
      </c>
      <c r="D32" s="14">
        <v>230</v>
      </c>
      <c r="E32" s="14">
        <v>0.1491</v>
      </c>
      <c r="F32" s="14">
        <v>2.6</v>
      </c>
    </row>
    <row r="33" ht="20.05" customHeight="1">
      <c r="A33" s="13"/>
      <c r="B33" s="14">
        <v>2</v>
      </c>
      <c r="C33" s="15">
        <v>0.0001157407407407407</v>
      </c>
      <c r="D33" s="14">
        <v>230</v>
      </c>
      <c r="E33" s="14">
        <v>0.1558</v>
      </c>
      <c r="F33" s="14">
        <v>2.36</v>
      </c>
    </row>
    <row r="34" ht="20.05" customHeight="1">
      <c r="A34" s="13"/>
      <c r="B34" s="14">
        <v>2</v>
      </c>
      <c r="C34" s="15">
        <v>0.0001157407407407407</v>
      </c>
      <c r="D34" s="14">
        <v>230</v>
      </c>
      <c r="E34" s="14">
        <v>0.1523</v>
      </c>
      <c r="F34" s="16"/>
    </row>
    <row r="35" ht="20.85" customHeight="1">
      <c r="A35" s="13"/>
      <c r="B35" s="17">
        <v>2</v>
      </c>
      <c r="C35" s="18">
        <v>0.0001157407407407407</v>
      </c>
      <c r="D35" s="17">
        <v>230</v>
      </c>
      <c r="E35" s="17">
        <v>0.1709</v>
      </c>
      <c r="F35" s="19"/>
    </row>
    <row r="36" ht="20.85" customHeight="1">
      <c r="A36" s="13"/>
      <c r="B36" s="20">
        <v>5</v>
      </c>
      <c r="C36" s="21">
        <v>0.0001157407407407407</v>
      </c>
      <c r="D36" s="20">
        <v>230</v>
      </c>
      <c r="E36" s="20">
        <v>0.6354</v>
      </c>
      <c r="F36" s="20">
        <v>2.89</v>
      </c>
    </row>
    <row r="37" ht="20.05" customHeight="1">
      <c r="A37" s="13"/>
      <c r="B37" s="14">
        <v>5</v>
      </c>
      <c r="C37" s="15">
        <v>0.0001157407407407407</v>
      </c>
      <c r="D37" s="14">
        <v>230</v>
      </c>
      <c r="E37" s="14">
        <v>0.6012999999999999</v>
      </c>
      <c r="F37" s="14">
        <v>2.79</v>
      </c>
    </row>
    <row r="38" ht="20.05" customHeight="1">
      <c r="A38" s="13"/>
      <c r="B38" s="14">
        <v>5</v>
      </c>
      <c r="C38" s="15">
        <v>0.0001157407407407407</v>
      </c>
      <c r="D38" s="14">
        <v>230</v>
      </c>
      <c r="E38" s="14">
        <v>0.5948</v>
      </c>
      <c r="F38" s="14">
        <v>2.98</v>
      </c>
    </row>
    <row r="39" ht="20.05" customHeight="1">
      <c r="A39" s="13"/>
      <c r="B39" s="14">
        <v>5</v>
      </c>
      <c r="C39" s="15">
        <v>0.0001157407407407407</v>
      </c>
      <c r="D39" s="14">
        <v>230</v>
      </c>
      <c r="E39" s="14">
        <v>0.6518</v>
      </c>
      <c r="F39" s="16"/>
    </row>
    <row r="40" ht="20.85" customHeight="1">
      <c r="A40" s="13"/>
      <c r="B40" s="17">
        <v>5</v>
      </c>
      <c r="C40" s="18">
        <v>0.0001157407407407407</v>
      </c>
      <c r="D40" s="17">
        <v>230</v>
      </c>
      <c r="E40" s="17">
        <v>0.6746</v>
      </c>
      <c r="F40" s="19"/>
    </row>
    <row r="41" ht="20.85" customHeight="1">
      <c r="A41" s="13"/>
      <c r="B41" s="20">
        <v>7</v>
      </c>
      <c r="C41" s="21">
        <v>5.787037037037037e-05</v>
      </c>
      <c r="D41" s="20">
        <v>230</v>
      </c>
      <c r="E41" s="20">
        <v>0.8169</v>
      </c>
      <c r="F41" s="20">
        <v>2.88</v>
      </c>
    </row>
    <row r="42" ht="20.05" customHeight="1">
      <c r="A42" s="13"/>
      <c r="B42" s="14">
        <v>7</v>
      </c>
      <c r="C42" s="15">
        <v>5.787037037037037e-05</v>
      </c>
      <c r="D42" s="14">
        <v>230</v>
      </c>
      <c r="E42" s="14">
        <v>0.6869</v>
      </c>
      <c r="F42" s="14">
        <v>3.02</v>
      </c>
    </row>
    <row r="43" ht="20.05" customHeight="1">
      <c r="A43" s="13"/>
      <c r="B43" s="14">
        <v>7</v>
      </c>
      <c r="C43" s="15">
        <v>5.787037037037037e-05</v>
      </c>
      <c r="D43" s="14">
        <v>230</v>
      </c>
      <c r="E43" s="14">
        <v>0.6357</v>
      </c>
      <c r="F43" s="14">
        <v>2.99</v>
      </c>
    </row>
    <row r="44" ht="20.05" customHeight="1">
      <c r="A44" s="13"/>
      <c r="B44" s="14">
        <v>7</v>
      </c>
      <c r="C44" s="15">
        <v>5.787037037037037e-05</v>
      </c>
      <c r="D44" s="14">
        <v>230</v>
      </c>
      <c r="E44" s="14">
        <v>0.4969</v>
      </c>
      <c r="F44" s="16"/>
    </row>
    <row r="45" ht="20.05" customHeight="1">
      <c r="A45" s="13"/>
      <c r="B45" s="14">
        <v>7</v>
      </c>
      <c r="C45" s="15">
        <v>5.787037037037037e-05</v>
      </c>
      <c r="D45" s="14">
        <v>230</v>
      </c>
      <c r="E45" s="14">
        <v>0.7635</v>
      </c>
      <c r="F45" s="16"/>
    </row>
  </sheetData>
  <mergeCells count="1">
    <mergeCell ref="A1:F1"/>
  </mergeCells>
  <pageMargins left="0.5" right="0.5" top="0.75" bottom="0.75" header="0.277778" footer="0.277778"/>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sheetPr>
    <pageSetUpPr fitToPage="1"/>
  </sheetPr>
  <dimension ref="A2:F47"/>
  <sheetViews>
    <sheetView workbookViewId="0" showGridLines="0" defaultGridColor="1">
      <pane topLeftCell="A3" xSplit="0" ySplit="2" activePane="bottomLeft" state="frozen"/>
    </sheetView>
  </sheetViews>
  <sheetFormatPr defaultColWidth="16.3333" defaultRowHeight="19.9" customHeight="1" outlineLevelRow="0" outlineLevelCol="0"/>
  <cols>
    <col min="1" max="6" width="16.3516" style="22" customWidth="1"/>
    <col min="7" max="256" width="16.3516" style="22" customWidth="1"/>
  </cols>
  <sheetData>
    <row r="1" ht="27.65" customHeight="1">
      <c r="A1" t="s" s="7">
        <v>12</v>
      </c>
      <c r="B1" s="7"/>
      <c r="C1" s="7"/>
      <c r="D1" s="7"/>
      <c r="E1" s="7"/>
      <c r="F1" s="7"/>
    </row>
    <row r="2" ht="20.25" customHeight="1">
      <c r="A2" t="s" s="9">
        <v>14</v>
      </c>
      <c r="B2" t="s" s="9">
        <v>15</v>
      </c>
      <c r="C2" t="s" s="9">
        <v>16</v>
      </c>
      <c r="D2" t="s" s="9">
        <v>17</v>
      </c>
      <c r="E2" t="s" s="9">
        <v>18</v>
      </c>
      <c r="F2" t="s" s="9">
        <v>19</v>
      </c>
    </row>
    <row r="3" ht="20.25" customHeight="1">
      <c r="A3" s="23">
        <f>AVERAGE('Foglio 1 - Tabella 1'!E3:E7)</f>
        <v>0.40118</v>
      </c>
      <c r="B3" s="23">
        <f>STDEV('Foglio 1 - Tabella 1'!E3:E7)</f>
        <v>0.02500873847278186</v>
      </c>
      <c r="C3" s="11">
        <f>A3*(10/('Foglio 1 - Tabella 1'!C3*24*60))</f>
        <v>4.0118</v>
      </c>
      <c r="D3" s="23">
        <f>B3*(10/('Foglio 1 - Tabella 1'!C3*24*60))</f>
        <v>0.2500873847278187</v>
      </c>
      <c r="E3" s="24">
        <f>((AVERAGE('Foglio 1 - Tabella 1'!F3:F5))/2.095)^2</f>
        <v>1.390035372320732</v>
      </c>
      <c r="F3" s="24">
        <f>STDEV('Foglio 1 - Tabella 1'!F3:F5)</f>
        <v>0.09643650760992958</v>
      </c>
    </row>
    <row r="4" ht="20.05" customHeight="1">
      <c r="A4" s="25"/>
      <c r="B4" s="25"/>
      <c r="C4" s="25"/>
      <c r="D4" s="25"/>
      <c r="E4" s="16"/>
      <c r="F4" s="16"/>
    </row>
    <row r="5" ht="20.05" customHeight="1">
      <c r="A5" s="25"/>
      <c r="B5" s="25"/>
      <c r="C5" s="25"/>
      <c r="D5" s="25"/>
      <c r="E5" s="16"/>
      <c r="F5" s="16"/>
    </row>
    <row r="6" ht="20.05" customHeight="1">
      <c r="A6" s="25"/>
      <c r="B6" s="25"/>
      <c r="C6" s="25"/>
      <c r="D6" s="25"/>
      <c r="E6" s="16"/>
      <c r="F6" s="16"/>
    </row>
    <row r="7" ht="20.05" customHeight="1">
      <c r="A7" s="25"/>
      <c r="B7" s="25"/>
      <c r="C7" s="25"/>
      <c r="D7" s="25"/>
      <c r="E7" s="16"/>
      <c r="F7" s="16"/>
    </row>
    <row r="8" ht="20.05" customHeight="1">
      <c r="A8" s="26">
        <f>AVERAGE('Foglio 1 - Tabella 1'!E8:E12)</f>
        <v>0.8064</v>
      </c>
      <c r="B8" s="26">
        <f>STDEV('Foglio 1 - Tabella 1'!E8:E12)</f>
        <v>0.05502858348167794</v>
      </c>
      <c r="C8" s="14">
        <f>A8*(10/('Foglio 1 - Tabella 1'!C8*24*60))</f>
        <v>16.128</v>
      </c>
      <c r="D8" s="26">
        <f>B8*(10/('Foglio 1 - Tabella 1'!C8*24*60))</f>
        <v>1.100571669633559</v>
      </c>
      <c r="E8" s="27">
        <f>((AVERAGE('Foglio 1 - Tabella 1'!F8:F10))/2.095)^2</f>
        <v>2.014276772429209</v>
      </c>
      <c r="F8" s="27">
        <f>STDEV('Foglio 1 - Tabella 1'!F8:F10)</f>
        <v>0.1250333288900737</v>
      </c>
    </row>
    <row r="9" ht="20.05" customHeight="1">
      <c r="A9" s="25"/>
      <c r="B9" s="25"/>
      <c r="C9" s="25"/>
      <c r="D9" s="25"/>
      <c r="E9" s="16"/>
      <c r="F9" s="16"/>
    </row>
    <row r="10" ht="20.05" customHeight="1">
      <c r="A10" s="25"/>
      <c r="B10" s="25"/>
      <c r="C10" s="25"/>
      <c r="D10" s="25"/>
      <c r="E10" s="16"/>
      <c r="F10" s="16"/>
    </row>
    <row r="11" ht="20.05" customHeight="1">
      <c r="A11" s="25"/>
      <c r="B11" s="25"/>
      <c r="C11" s="25"/>
      <c r="D11" s="25"/>
      <c r="E11" s="16"/>
      <c r="F11" s="16"/>
    </row>
    <row r="12" ht="20.05" customHeight="1">
      <c r="A12" s="25"/>
      <c r="B12" s="25"/>
      <c r="C12" s="25"/>
      <c r="D12" s="25"/>
      <c r="E12" s="16"/>
      <c r="F12" s="16"/>
    </row>
    <row r="13" ht="20.05" customHeight="1">
      <c r="A13" s="26">
        <f>AVERAGE('Foglio 1 - Tabella 1'!E13:E17)</f>
        <v>0.63228</v>
      </c>
      <c r="B13" s="26">
        <f>STDEV('Foglio 1 - Tabella 1'!E13:E17)</f>
        <v>0.03749629315012352</v>
      </c>
      <c r="C13" s="14">
        <f>A13*(10/('Foglio 1 - Tabella 1'!C13*24*60))</f>
        <v>25.2912</v>
      </c>
      <c r="D13" s="26">
        <f>B13*(10/('Foglio 1 - Tabella 1'!C13*24*60))</f>
        <v>1.499851726004941</v>
      </c>
      <c r="E13" s="27">
        <f>((AVERAGE('Foglio 1 - Tabella 1'!F13:F15))/2.095)^2</f>
        <v>2.217895774118396</v>
      </c>
      <c r="F13" s="27">
        <f>STDEV('Foglio 1 - Tabella 1'!F13:F15)</f>
        <v>0.1399999999999999</v>
      </c>
    </row>
    <row r="14" ht="20.05" customHeight="1">
      <c r="A14" s="25"/>
      <c r="B14" s="25"/>
      <c r="C14" s="25"/>
      <c r="D14" s="25"/>
      <c r="E14" s="16"/>
      <c r="F14" s="16"/>
    </row>
    <row r="15" ht="20.05" customHeight="1">
      <c r="A15" s="25"/>
      <c r="B15" s="25"/>
      <c r="C15" s="25"/>
      <c r="D15" s="25"/>
      <c r="E15" s="16"/>
      <c r="F15" s="16"/>
    </row>
    <row r="16" ht="20.05" customHeight="1">
      <c r="A16" s="25"/>
      <c r="B16" s="25"/>
      <c r="C16" s="25"/>
      <c r="D16" s="25"/>
      <c r="E16" s="16"/>
      <c r="F16" s="16"/>
    </row>
    <row r="17" ht="20.05" customHeight="1">
      <c r="A17" s="25"/>
      <c r="B17" s="25"/>
      <c r="C17" s="25"/>
      <c r="D17" s="25"/>
      <c r="E17" s="16"/>
      <c r="F17" s="16"/>
    </row>
    <row r="18" ht="20.05" customHeight="1">
      <c r="A18" s="26">
        <f>AVERAGE('Foglio 1 - Tabella 1'!E18:E22)</f>
        <v>0.21778</v>
      </c>
      <c r="B18" s="26">
        <f>STDEV('Foglio 1 - Tabella 1'!E18:E22)</f>
        <v>0.03788333406657866</v>
      </c>
      <c r="C18" s="14">
        <f>A18*(10/('Foglio 1 - Tabella 1'!C18*24*60))</f>
        <v>4.3556</v>
      </c>
      <c r="D18" s="26">
        <f>B18*(10/('Foglio 1 - Tabella 1'!C18*24*60))</f>
        <v>0.7576666813315733</v>
      </c>
      <c r="E18" s="27">
        <f>((AVERAGE('Foglio 1 - Tabella 1'!F18:F20))/2.095)^2</f>
        <v>1.208775170896599</v>
      </c>
      <c r="F18" s="27">
        <f>STDEV('Foglio 1 - Tabella 1'!F18:F20)</f>
        <v>0.1913983629327413</v>
      </c>
    </row>
    <row r="19" ht="20.05" customHeight="1">
      <c r="A19" s="25"/>
      <c r="B19" s="25"/>
      <c r="C19" s="25"/>
      <c r="D19" s="25"/>
      <c r="E19" s="16"/>
      <c r="F19" s="16"/>
    </row>
    <row r="20" ht="20.05" customHeight="1">
      <c r="A20" s="25"/>
      <c r="B20" s="25"/>
      <c r="C20" s="25"/>
      <c r="D20" s="25"/>
      <c r="E20" s="16"/>
      <c r="F20" s="16"/>
    </row>
    <row r="21" ht="20.05" customHeight="1">
      <c r="A21" s="25"/>
      <c r="B21" s="25"/>
      <c r="C21" s="25"/>
      <c r="D21" s="25"/>
      <c r="E21" s="16"/>
      <c r="F21" s="16"/>
    </row>
    <row r="22" ht="20.05" customHeight="1">
      <c r="A22" s="25"/>
      <c r="B22" s="25"/>
      <c r="C22" s="25"/>
      <c r="D22" s="25"/>
      <c r="E22" s="16"/>
      <c r="F22" s="16"/>
    </row>
    <row r="23" ht="20.05" customHeight="1">
      <c r="A23" s="26">
        <f>AVERAGE('Foglio 1 - Tabella 1'!E23:E27)</f>
        <v>0.61766</v>
      </c>
      <c r="B23" s="26">
        <f>STDEV('Foglio 1 - Tabella 1'!E23:E27)</f>
        <v>0.01500726490737071</v>
      </c>
      <c r="C23" s="14">
        <f>A23*(10/('Foglio 1 - Tabella 1'!C23*24*60))</f>
        <v>24.7064</v>
      </c>
      <c r="D23" s="26">
        <f>B23*(10/('Foglio 1 - Tabella 1'!C23*24*60))</f>
        <v>0.6002905962948286</v>
      </c>
      <c r="E23" s="27">
        <f>((AVERAGE('Foglio 1 - Tabella 1'!F23:F25))/2.095)^2</f>
        <v>1.933803318757836</v>
      </c>
      <c r="F23" s="27">
        <f>STDEV('Foglio 1 - Tabella 1'!F23:F25)</f>
        <v>0.06658328118479412</v>
      </c>
    </row>
    <row r="24" ht="20.05" customHeight="1">
      <c r="A24" s="25"/>
      <c r="B24" s="25"/>
      <c r="C24" s="25"/>
      <c r="D24" s="25"/>
      <c r="E24" s="16"/>
      <c r="F24" s="16"/>
    </row>
    <row r="25" ht="20.05" customHeight="1">
      <c r="A25" s="25"/>
      <c r="B25" s="25"/>
      <c r="C25" s="25"/>
      <c r="D25" s="25"/>
      <c r="E25" s="16"/>
      <c r="F25" s="16"/>
    </row>
    <row r="26" ht="20.05" customHeight="1">
      <c r="A26" s="25"/>
      <c r="B26" s="25"/>
      <c r="C26" s="25"/>
      <c r="D26" s="25"/>
      <c r="E26" s="16"/>
      <c r="F26" s="16"/>
    </row>
    <row r="27" ht="20.05" customHeight="1">
      <c r="A27" s="25"/>
      <c r="B27" s="25"/>
      <c r="C27" s="25"/>
      <c r="D27" s="25"/>
      <c r="E27" s="16"/>
      <c r="F27" s="16"/>
    </row>
    <row r="28" ht="20.05" customHeight="1">
      <c r="A28" s="26">
        <f>AVERAGE('Foglio 1 - Tabella 1'!E28:E30)</f>
        <v>0.8129</v>
      </c>
      <c r="B28" s="26">
        <f>STDEV('Foglio 1 - Tabella 1'!E28:E30)</f>
        <v>0.002455605831561695</v>
      </c>
      <c r="C28" s="14">
        <f>A28*(10/('Foglio 1 - Tabella 1'!C28*24*60))</f>
        <v>48.774</v>
      </c>
      <c r="D28" s="26">
        <f>B28*(10/('Foglio 1 - Tabella 1'!C28*24*60))</f>
        <v>0.1473363498937017</v>
      </c>
      <c r="E28" s="27">
        <f>((AVERAGE('Foglio 1 - Tabella 1'!F28:F30))/2.095)^2</f>
        <v>1.898563905296608</v>
      </c>
      <c r="F28" s="27">
        <f>STDEV('Foglio 1 - Tabella 1'!F28:F30)</f>
        <v>0.1123981020005823</v>
      </c>
    </row>
    <row r="29" ht="20.05" customHeight="1">
      <c r="A29" s="25"/>
      <c r="B29" s="25"/>
      <c r="C29" s="25"/>
      <c r="D29" s="25"/>
      <c r="E29" s="16"/>
      <c r="F29" s="16"/>
    </row>
    <row r="30" ht="20.05" customHeight="1">
      <c r="A30" s="25"/>
      <c r="B30" s="25"/>
      <c r="C30" s="25"/>
      <c r="D30" s="25"/>
      <c r="E30" s="16"/>
      <c r="F30" s="16"/>
    </row>
    <row r="31" ht="20.05" customHeight="1">
      <c r="A31" s="26">
        <f>AVERAGE('Foglio 1 - Tabella 1'!E31:E35)</f>
        <v>0.15926</v>
      </c>
      <c r="B31" s="26">
        <f>STDEV('Foglio 1 - Tabella 1'!E31:E35)</f>
        <v>0.009734628909208605</v>
      </c>
      <c r="C31" s="28">
        <f>A31*(10/('Foglio 1 - Tabella 1'!C31*24*60))</f>
        <v>9.5556</v>
      </c>
      <c r="D31" s="29">
        <f>B31*(10/('Foglio 1 - Tabella 1'!C31*24*60))</f>
        <v>0.5840777345525163</v>
      </c>
      <c r="E31" s="27">
        <f>((AVERAGE('Foglio 1 - Tabella 1'!F31:F33))/2.095)^2</f>
        <v>1.386286121506358</v>
      </c>
      <c r="F31" s="27">
        <f>STDEV('Foglio 1 - Tabella 1'!F31:F33)</f>
        <v>0.1222020185321558</v>
      </c>
    </row>
    <row r="32" ht="20.05" customHeight="1">
      <c r="A32" s="25"/>
      <c r="B32" s="25"/>
      <c r="C32" s="25"/>
      <c r="D32" s="25"/>
      <c r="E32" s="16"/>
      <c r="F32" s="16"/>
    </row>
    <row r="33" ht="20.05" customHeight="1">
      <c r="A33" s="25"/>
      <c r="B33" s="25"/>
      <c r="C33" s="25"/>
      <c r="D33" s="25"/>
      <c r="E33" s="16"/>
      <c r="F33" s="16"/>
    </row>
    <row r="34" ht="20.05" customHeight="1">
      <c r="A34" s="25"/>
      <c r="B34" s="25"/>
      <c r="C34" s="25"/>
      <c r="D34" s="25"/>
      <c r="E34" s="16"/>
      <c r="F34" s="16"/>
    </row>
    <row r="35" ht="20.05" customHeight="1">
      <c r="A35" s="25"/>
      <c r="B35" s="25"/>
      <c r="C35" s="25"/>
      <c r="D35" s="25"/>
      <c r="E35" s="16"/>
      <c r="F35" s="16"/>
    </row>
    <row r="36" ht="20.05" customHeight="1">
      <c r="A36" s="26">
        <f>AVERAGE('Foglio 1 - Tabella 1'!E36:E40)</f>
        <v>0.6315799999999999</v>
      </c>
      <c r="B36" s="26">
        <f>STDEV('Foglio 1 - Tabella 1'!E36:E40)</f>
        <v>0.03370388701618852</v>
      </c>
      <c r="C36" s="14">
        <f>A36*(10/('Foglio 1 - Tabella 1'!C36*24*60))</f>
        <v>37.8948</v>
      </c>
      <c r="D36" s="26">
        <f>B36*(10/('Foglio 1 - Tabella 1'!C36*24*60))</f>
        <v>2.022233220971311</v>
      </c>
      <c r="E36" s="27">
        <f>((AVERAGE('Foglio 1 - Tabella 1'!F36:F38))/2.095)^2</f>
        <v>1.898563905296608</v>
      </c>
      <c r="F36" s="27">
        <f>STDEV('Foglio 1 - Tabella 1'!F36:F38)</f>
        <v>0.09504384952922165</v>
      </c>
    </row>
    <row r="37" ht="20.05" customHeight="1">
      <c r="A37" s="25"/>
      <c r="B37" s="25"/>
      <c r="C37" s="25"/>
      <c r="D37" s="25"/>
      <c r="E37" s="16"/>
      <c r="F37" s="16"/>
    </row>
    <row r="38" ht="20.05" customHeight="1">
      <c r="A38" s="25"/>
      <c r="B38" s="25"/>
      <c r="C38" s="25"/>
      <c r="D38" s="25"/>
      <c r="E38" s="16"/>
      <c r="F38" s="16"/>
    </row>
    <row r="39" ht="20.05" customHeight="1">
      <c r="A39" s="25"/>
      <c r="B39" s="25"/>
      <c r="C39" s="25"/>
      <c r="D39" s="25"/>
      <c r="E39" s="16"/>
      <c r="F39" s="16"/>
    </row>
    <row r="40" ht="20.05" customHeight="1">
      <c r="A40" s="25"/>
      <c r="B40" s="25"/>
      <c r="C40" s="25"/>
      <c r="D40" s="25"/>
      <c r="E40" s="16"/>
      <c r="F40" s="16"/>
    </row>
    <row r="41" ht="20.05" customHeight="1">
      <c r="A41" s="26">
        <f>AVERAGE('Foglio 1 - Tabella 1'!E41:E45)</f>
        <v>0.67998</v>
      </c>
      <c r="B41" s="26">
        <f>STDEV('Foglio 1 - Tabella 1'!E41:E45)</f>
        <v>0.1237432503209771</v>
      </c>
      <c r="C41" s="14">
        <f>A41*(10/('Foglio 1 - Tabella 1'!C41*24*60))</f>
        <v>81.5976</v>
      </c>
      <c r="D41" s="26">
        <f>B41*(10/('Foglio 1 - Tabella 1'!C41*24*60))</f>
        <v>14.84919003851725</v>
      </c>
      <c r="E41" s="27">
        <f>((AVERAGE('Foglio 1 - Tabella 1'!F41:F43))/2.095)^2</f>
        <v>2.000750609632992</v>
      </c>
      <c r="F41" s="27">
        <f>STDEV('Foglio 1 - Tabella 1'!F41:F43)</f>
        <v>0.07371114795832004</v>
      </c>
    </row>
    <row r="42" ht="20.05" customHeight="1">
      <c r="A42" s="25"/>
      <c r="B42" s="25"/>
      <c r="C42" s="25"/>
      <c r="D42" s="25"/>
      <c r="E42" s="16"/>
      <c r="F42" s="16"/>
    </row>
    <row r="43" ht="20.05" customHeight="1">
      <c r="A43" s="25"/>
      <c r="B43" s="25"/>
      <c r="C43" s="25"/>
      <c r="D43" s="25"/>
      <c r="E43" s="16"/>
      <c r="F43" s="16"/>
    </row>
    <row r="44" ht="20.05" customHeight="1">
      <c r="A44" s="25"/>
      <c r="B44" s="25"/>
      <c r="C44" s="25"/>
      <c r="D44" s="25"/>
      <c r="E44" s="16"/>
      <c r="F44" s="16"/>
    </row>
    <row r="45" ht="20.05" customHeight="1">
      <c r="A45" s="25"/>
      <c r="B45" s="25"/>
      <c r="C45" s="25"/>
      <c r="D45" s="25"/>
      <c r="E45" s="16"/>
      <c r="F45" s="16"/>
    </row>
    <row r="46" ht="20.05" customHeight="1">
      <c r="A46" s="16"/>
      <c r="B46" s="16"/>
      <c r="C46" s="16"/>
      <c r="D46" s="16"/>
      <c r="E46" s="16"/>
      <c r="F46" s="16"/>
    </row>
    <row r="47" ht="20.05" customHeight="1">
      <c r="A47" s="16"/>
      <c r="B47" s="16"/>
      <c r="C47" s="16"/>
      <c r="D47" s="16"/>
      <c r="E47" s="16"/>
      <c r="F47" s="16"/>
    </row>
  </sheetData>
  <mergeCells count="37">
    <mergeCell ref="A1:F1"/>
    <mergeCell ref="A3:A7"/>
    <mergeCell ref="B3:B7"/>
    <mergeCell ref="C3:C7"/>
    <mergeCell ref="A8:A12"/>
    <mergeCell ref="B8:B12"/>
    <mergeCell ref="C8:C12"/>
    <mergeCell ref="D3:D7"/>
    <mergeCell ref="D8:D12"/>
    <mergeCell ref="A13:A17"/>
    <mergeCell ref="B13:B17"/>
    <mergeCell ref="C13:C17"/>
    <mergeCell ref="D13:D17"/>
    <mergeCell ref="A18:A22"/>
    <mergeCell ref="B18:B22"/>
    <mergeCell ref="C18:C22"/>
    <mergeCell ref="D18:D22"/>
    <mergeCell ref="A23:A27"/>
    <mergeCell ref="B23:B27"/>
    <mergeCell ref="C23:C27"/>
    <mergeCell ref="D23:D27"/>
    <mergeCell ref="A28:A30"/>
    <mergeCell ref="B28:B30"/>
    <mergeCell ref="C28:C30"/>
    <mergeCell ref="D28:D30"/>
    <mergeCell ref="A31:A35"/>
    <mergeCell ref="B31:B35"/>
    <mergeCell ref="C31:C35"/>
    <mergeCell ref="D31:D35"/>
    <mergeCell ref="A36:A40"/>
    <mergeCell ref="B36:B40"/>
    <mergeCell ref="C36:C40"/>
    <mergeCell ref="D36:D40"/>
    <mergeCell ref="A41:A45"/>
    <mergeCell ref="B41:B45"/>
    <mergeCell ref="C41:C45"/>
    <mergeCell ref="D41:D45"/>
  </mergeCells>
  <pageMargins left="0.5" right="0.5" top="0.75" bottom="0.75" header="0.277778" footer="0.277778"/>
  <pageSetup firstPageNumber="1" fitToHeight="1" fitToWidth="1" scale="100"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sheetPr>
    <pageSetUpPr fitToPage="1"/>
  </sheetPr>
  <dimension ref="A2:F10"/>
  <sheetViews>
    <sheetView workbookViewId="0" showGridLines="0" defaultGridColor="1">
      <pane topLeftCell="B3" xSplit="1" ySplit="2" activePane="bottomRight" state="frozen"/>
    </sheetView>
  </sheetViews>
  <sheetFormatPr defaultColWidth="16.3333" defaultRowHeight="19.9" customHeight="1" outlineLevelRow="0" outlineLevelCol="0"/>
  <cols>
    <col min="1" max="1" hidden="1" width="16.3333" style="30" customWidth="1"/>
    <col min="2" max="6" width="16.3516" style="30" customWidth="1"/>
    <col min="7" max="256" width="16.3516" style="30" customWidth="1"/>
  </cols>
  <sheetData>
    <row r="1" ht="27.65" customHeight="1">
      <c r="A1" t="s" s="7">
        <v>20</v>
      </c>
      <c r="B1" s="7"/>
      <c r="C1" s="7"/>
      <c r="D1" s="7"/>
      <c r="E1" s="7"/>
      <c r="F1" s="7"/>
    </row>
    <row r="2" ht="20.25" customHeight="1">
      <c r="A2" s="8"/>
      <c r="B2" t="s" s="9">
        <v>7</v>
      </c>
      <c r="C2" t="s" s="9">
        <v>8</v>
      </c>
      <c r="D2" t="s" s="9">
        <v>9</v>
      </c>
      <c r="E2" t="s" s="9">
        <v>10</v>
      </c>
      <c r="F2" t="s" s="9">
        <v>11</v>
      </c>
    </row>
    <row r="3" ht="20.25" customHeight="1">
      <c r="A3" s="10"/>
      <c r="B3" s="11">
        <v>2</v>
      </c>
      <c r="C3" s="12">
        <v>0.0006944444444444445</v>
      </c>
      <c r="D3" s="11">
        <v>230</v>
      </c>
      <c r="E3" s="11">
        <v>0.1832</v>
      </c>
      <c r="F3" s="11">
        <v>2.4</v>
      </c>
    </row>
    <row r="4" ht="20.05" customHeight="1">
      <c r="A4" s="13"/>
      <c r="B4" s="14">
        <v>2</v>
      </c>
      <c r="C4" s="15">
        <v>0.0006944444444444445</v>
      </c>
      <c r="D4" s="14">
        <v>230</v>
      </c>
      <c r="E4" s="14">
        <v>0.1643</v>
      </c>
      <c r="F4" s="14">
        <v>2.34</v>
      </c>
    </row>
    <row r="5" ht="20.05" customHeight="1">
      <c r="A5" s="13"/>
      <c r="B5" s="14">
        <v>2</v>
      </c>
      <c r="C5" s="15">
        <v>0.0006944444444444445</v>
      </c>
      <c r="D5" s="14">
        <v>230</v>
      </c>
      <c r="E5" s="14">
        <v>0.1682</v>
      </c>
      <c r="F5" s="14">
        <v>2.33</v>
      </c>
    </row>
    <row r="6" ht="20.05" customHeight="1">
      <c r="A6" s="13"/>
      <c r="B6" s="14">
        <v>2</v>
      </c>
      <c r="C6" s="15">
        <v>0.0006944444444444445</v>
      </c>
      <c r="D6" s="14">
        <v>230</v>
      </c>
      <c r="E6" s="14">
        <v>0.1722</v>
      </c>
      <c r="F6" s="16"/>
    </row>
    <row r="7" ht="20.05" customHeight="1">
      <c r="A7" s="13"/>
      <c r="B7" s="14">
        <v>2</v>
      </c>
      <c r="C7" s="15">
        <v>0.0006944444444444445</v>
      </c>
      <c r="D7" s="14">
        <v>230</v>
      </c>
      <c r="E7" s="14">
        <v>0.1718</v>
      </c>
      <c r="F7" s="16"/>
    </row>
    <row r="8" ht="20.05" customHeight="1">
      <c r="A8" s="13"/>
      <c r="B8" s="14">
        <v>7</v>
      </c>
      <c r="C8" s="15">
        <v>0.0003472222222222222</v>
      </c>
      <c r="D8" s="14">
        <v>230</v>
      </c>
      <c r="E8" s="14">
        <v>0.671</v>
      </c>
      <c r="F8" s="14">
        <v>2.6</v>
      </c>
    </row>
    <row r="9" ht="20.05" customHeight="1">
      <c r="A9" s="13"/>
      <c r="B9" s="14">
        <v>7</v>
      </c>
      <c r="C9" s="15">
        <v>0.0003472222222222222</v>
      </c>
      <c r="D9" s="14">
        <v>230</v>
      </c>
      <c r="E9" s="14">
        <v>0.7096</v>
      </c>
      <c r="F9" s="14">
        <v>2.84</v>
      </c>
    </row>
    <row r="10" ht="20.05" customHeight="1">
      <c r="A10" s="13"/>
      <c r="B10" s="14">
        <v>7</v>
      </c>
      <c r="C10" s="15">
        <v>0.0003472222222222222</v>
      </c>
      <c r="D10" s="14">
        <v>230</v>
      </c>
      <c r="E10" s="14">
        <v>0.7376</v>
      </c>
      <c r="F10" s="14">
        <v>2.63</v>
      </c>
    </row>
  </sheetData>
  <mergeCells count="1">
    <mergeCell ref="A1:F1"/>
  </mergeCells>
  <pageMargins left="0.5" right="0.5" top="0.75" bottom="0.75" header="0.277778" footer="0.277778"/>
  <pageSetup firstPageNumber="1" fitToHeight="1" fitToWidth="1" scale="100" useFirstPageNumber="0" orientation="portrait" pageOrder="downThenOver"/>
  <headerFooter>
    <oddFooter>&amp;C&amp;"Helvetica Neue,Regular"&amp;12&amp;K000000&amp;P</oddFooter>
  </headerFooter>
</worksheet>
</file>

<file path=xl/worksheets/sheet5.xml><?xml version="1.0" encoding="utf-8"?>
<worksheet xmlns:r="http://schemas.openxmlformats.org/officeDocument/2006/relationships" xmlns="http://schemas.openxmlformats.org/spreadsheetml/2006/main">
  <sheetPr>
    <pageSetUpPr fitToPage="1"/>
  </sheetPr>
  <dimension ref="A2:F12"/>
  <sheetViews>
    <sheetView workbookViewId="0" showGridLines="0" defaultGridColor="1">
      <pane topLeftCell="A3" xSplit="0" ySplit="2" activePane="bottomLeft" state="frozen"/>
    </sheetView>
  </sheetViews>
  <sheetFormatPr defaultColWidth="16.3333" defaultRowHeight="19.9" customHeight="1" outlineLevelRow="0" outlineLevelCol="0"/>
  <cols>
    <col min="1" max="6" width="16.3516" style="31" customWidth="1"/>
    <col min="7" max="256" width="16.3516" style="31" customWidth="1"/>
  </cols>
  <sheetData>
    <row r="1" ht="27.65" customHeight="1">
      <c r="A1" t="s" s="7">
        <v>22</v>
      </c>
      <c r="B1" s="7"/>
      <c r="C1" s="7"/>
      <c r="D1" s="7"/>
      <c r="E1" s="7"/>
      <c r="F1" s="7"/>
    </row>
    <row r="2" ht="20.25" customHeight="1">
      <c r="A2" t="s" s="9">
        <v>14</v>
      </c>
      <c r="B2" t="s" s="9">
        <v>15</v>
      </c>
      <c r="C2" t="s" s="9">
        <v>16</v>
      </c>
      <c r="D2" t="s" s="9">
        <v>17</v>
      </c>
      <c r="E2" t="s" s="9">
        <v>18</v>
      </c>
      <c r="F2" t="s" s="9">
        <v>19</v>
      </c>
    </row>
    <row r="3" ht="20.25" customHeight="1">
      <c r="A3" s="23">
        <f>AVERAGE('Foglio 1 - Tabella 1-1'!E3:E7)</f>
        <v>0.17194</v>
      </c>
      <c r="B3" s="23">
        <f>STDEV('Foglio 1 - Tabella 1-1'!E3:E7)</f>
        <v>0.007057478303190172</v>
      </c>
      <c r="C3" s="32">
        <f>A3*(10/('Foglio 1 - Tabella 1-1'!C3*24*60))</f>
        <v>1.7194</v>
      </c>
      <c r="D3" s="33">
        <f>B3*(10/('Foglio 1 - Tabella 1'!C3*24*60))</f>
        <v>0.07057478303190172</v>
      </c>
      <c r="E3" s="24">
        <f>((AVERAGE('Foglio 1 - Tabella 1-1'!F3:F5))/2.095)^2</f>
        <v>1.265401262872228</v>
      </c>
      <c r="F3" s="24">
        <f>STDEV('Foglio 1 - Tabella 1-1'!F3:F5)</f>
        <v>0.03785938897200178</v>
      </c>
    </row>
    <row r="4" ht="20.05" customHeight="1">
      <c r="A4" s="25"/>
      <c r="B4" s="25"/>
      <c r="C4" s="25"/>
      <c r="D4" s="25"/>
      <c r="E4" s="16"/>
      <c r="F4" s="16"/>
    </row>
    <row r="5" ht="20.05" customHeight="1">
      <c r="A5" s="25"/>
      <c r="B5" s="25"/>
      <c r="C5" s="25"/>
      <c r="D5" s="25"/>
      <c r="E5" s="16"/>
      <c r="F5" s="16"/>
    </row>
    <row r="6" ht="20.05" customHeight="1">
      <c r="A6" s="25"/>
      <c r="B6" s="25"/>
      <c r="C6" s="25"/>
      <c r="D6" s="25"/>
      <c r="E6" s="16"/>
      <c r="F6" s="16"/>
    </row>
    <row r="7" ht="20.05" customHeight="1">
      <c r="A7" s="25"/>
      <c r="B7" s="25"/>
      <c r="C7" s="25"/>
      <c r="D7" s="25"/>
      <c r="E7" s="16"/>
      <c r="F7" s="16"/>
    </row>
    <row r="8" ht="20.05" customHeight="1">
      <c r="A8" s="26">
        <f>AVERAGE('Foglio 1 - Tabella 1-1'!E8:E10)</f>
        <v>0.7060666666666666</v>
      </c>
      <c r="B8" s="26">
        <f>STDEV('Foglio 1 - Tabella 1-1'!E8:E10)</f>
        <v>0.03344029505451968</v>
      </c>
      <c r="C8" s="14">
        <f>A8*(10/('Foglio 1 - Tabella 1-1'!C8*24*60))</f>
        <v>14.12133333333333</v>
      </c>
      <c r="D8" s="26">
        <f>B8*(10/('Foglio 1 - Tabella 1'!C8*24*60))</f>
        <v>0.6688059010903935</v>
      </c>
      <c r="E8" s="27">
        <f>((AVERAGE('Foglio 1 - Tabella 1-1'!F8:F10))/2.095)^2</f>
        <v>1.648680515604262</v>
      </c>
      <c r="F8" s="27">
        <f>STDEV('Foglio 1 - Tabella 1-1'!F8:F10)</f>
        <v>0.1307669683062201</v>
      </c>
    </row>
    <row r="9" ht="20.05" customHeight="1">
      <c r="A9" s="25"/>
      <c r="B9" s="25"/>
      <c r="C9" s="25"/>
      <c r="D9" s="25"/>
      <c r="E9" s="16"/>
      <c r="F9" s="16"/>
    </row>
    <row r="10" ht="20.05" customHeight="1">
      <c r="A10" s="25"/>
      <c r="B10" s="25"/>
      <c r="C10" s="25"/>
      <c r="D10" s="25"/>
      <c r="E10" s="16"/>
      <c r="F10" s="16"/>
    </row>
    <row r="11" ht="20.05" customHeight="1">
      <c r="A11" s="25"/>
      <c r="B11" s="25"/>
      <c r="C11" s="25"/>
      <c r="D11" s="25"/>
      <c r="E11" s="16"/>
      <c r="F11" s="16"/>
    </row>
    <row r="12" ht="20.05" customHeight="1">
      <c r="A12" s="25"/>
      <c r="B12" s="25"/>
      <c r="C12" s="25"/>
      <c r="D12" s="25"/>
      <c r="E12" s="16"/>
      <c r="F12" s="16"/>
    </row>
  </sheetData>
  <mergeCells count="9">
    <mergeCell ref="A1:F1"/>
    <mergeCell ref="A3:A7"/>
    <mergeCell ref="B3:B7"/>
    <mergeCell ref="C3:C7"/>
    <mergeCell ref="A8:A12"/>
    <mergeCell ref="B8:B12"/>
    <mergeCell ref="C8:C12"/>
    <mergeCell ref="D3:D7"/>
    <mergeCell ref="D8:D12"/>
  </mergeCells>
  <pageMargins left="0.5" right="0.5" top="0.75" bottom="0.75" header="0.277778" footer="0.277778"/>
  <pageSetup firstPageNumber="1" fitToHeight="1" fitToWidth="1" scale="100" useFirstPageNumber="0" orientation="portrait" pageOrder="downThenOver"/>
  <headerFooter>
    <oddFooter>&amp;C&amp;"Helvetica Neue,Regular"&amp;12&amp;K000000&amp;P</oddFooter>
  </headerFooter>
</worksheet>
</file>

<file path=xl/worksheets/sheet6.xml><?xml version="1.0" encoding="utf-8"?>
<worksheet xmlns:r="http://schemas.openxmlformats.org/officeDocument/2006/relationships" xmlns="http://schemas.openxmlformats.org/spreadsheetml/2006/main">
  <sheetPr>
    <pageSetUpPr fitToPage="1"/>
  </sheetPr>
  <dimension ref="A2:F7"/>
  <sheetViews>
    <sheetView workbookViewId="0" showGridLines="0" defaultGridColor="1">
      <pane topLeftCell="A3" xSplit="0" ySplit="2" activePane="bottomLeft" state="frozen"/>
    </sheetView>
  </sheetViews>
  <sheetFormatPr defaultColWidth="16.3333" defaultRowHeight="19.9" customHeight="1" outlineLevelRow="0" outlineLevelCol="0"/>
  <cols>
    <col min="1" max="6" width="16.3516" style="34" customWidth="1"/>
    <col min="7" max="256" width="16.3516" style="34" customWidth="1"/>
  </cols>
  <sheetData>
    <row r="1" ht="27.65" customHeight="1">
      <c r="A1" t="s" s="7">
        <v>24</v>
      </c>
      <c r="B1" s="7"/>
      <c r="C1" s="7"/>
      <c r="D1" s="7"/>
      <c r="E1" s="7"/>
      <c r="F1" s="7"/>
    </row>
    <row r="2" ht="20.25" customHeight="1">
      <c r="A2" t="s" s="9">
        <v>14</v>
      </c>
      <c r="B2" t="s" s="9">
        <v>15</v>
      </c>
      <c r="C2" t="s" s="9">
        <v>16</v>
      </c>
      <c r="D2" t="s" s="9">
        <v>17</v>
      </c>
      <c r="E2" t="s" s="9">
        <v>18</v>
      </c>
      <c r="F2" t="s" s="9">
        <v>19</v>
      </c>
    </row>
    <row r="3" ht="20.25" customHeight="1">
      <c r="A3" s="23">
        <f>AVERAGE('Foglio 1 - Tabella 1-1-1'!E3:E6)</f>
        <v>0.379125</v>
      </c>
      <c r="B3" s="23">
        <f>STDEV('Foglio 1 - Tabella 1-1-1'!E3:E6)</f>
        <v>0.01437506521724336</v>
      </c>
      <c r="C3" s="32">
        <f>A3*(10/('Foglio 1 - Tabella 1-1-1'!C3*24*60))</f>
        <v>22.7475</v>
      </c>
      <c r="D3" s="33">
        <f>B3*(10/('Foglio 1 - Tabella 1-1-1'!C3*24*60))</f>
        <v>0.8625039130346016</v>
      </c>
      <c r="E3" s="24">
        <f>((AVERAGE('Foglio 1 - Tabella 1-1-1'!F3:F6))/2.095)^2</f>
        <v>2.471173995236856</v>
      </c>
      <c r="F3" s="24">
        <f>STDEV('Foglio 1 - Tabella 1-1-1'!F3:F6)</f>
        <v>0.07023769168568475</v>
      </c>
    </row>
    <row r="4" ht="20.05" customHeight="1">
      <c r="A4" s="25"/>
      <c r="B4" s="25"/>
      <c r="C4" s="25"/>
      <c r="D4" s="25"/>
      <c r="E4" s="16"/>
      <c r="F4" s="16"/>
    </row>
    <row r="5" ht="20.05" customHeight="1">
      <c r="A5" s="25"/>
      <c r="B5" s="25"/>
      <c r="C5" s="25"/>
      <c r="D5" s="25"/>
      <c r="E5" s="16"/>
      <c r="F5" s="16"/>
    </row>
    <row r="6" ht="20.05" customHeight="1">
      <c r="A6" s="25"/>
      <c r="B6" s="25"/>
      <c r="C6" s="25"/>
      <c r="D6" s="25"/>
      <c r="E6" s="16"/>
      <c r="F6" s="16"/>
    </row>
    <row r="7" ht="20.05" customHeight="1">
      <c r="A7" s="25"/>
      <c r="B7" s="25"/>
      <c r="C7" s="25"/>
      <c r="D7" s="25"/>
      <c r="E7" s="16"/>
      <c r="F7" s="16"/>
    </row>
  </sheetData>
  <mergeCells count="5">
    <mergeCell ref="A1:F1"/>
    <mergeCell ref="A3:A7"/>
    <mergeCell ref="B3:B7"/>
    <mergeCell ref="C3:C7"/>
    <mergeCell ref="D3:D7"/>
  </mergeCells>
  <pageMargins left="0.5" right="0.5" top="0.75" bottom="0.75" header="0.277778" footer="0.277778"/>
  <pageSetup firstPageNumber="1" fitToHeight="1" fitToWidth="1" scale="100" useFirstPageNumber="0" orientation="portrait" pageOrder="downThenOver"/>
  <headerFooter>
    <oddFooter>&amp;C&amp;"Helvetica Neue,Regular"&amp;12&amp;K000000&amp;P</oddFooter>
  </headerFooter>
</worksheet>
</file>

<file path=xl/worksheets/sheet7.xml><?xml version="1.0" encoding="utf-8"?>
<worksheet xmlns:r="http://schemas.openxmlformats.org/officeDocument/2006/relationships" xmlns="http://schemas.openxmlformats.org/spreadsheetml/2006/main">
  <sheetPr>
    <pageSetUpPr fitToPage="1"/>
  </sheetPr>
  <dimension ref="A2:F6"/>
  <sheetViews>
    <sheetView workbookViewId="0" showGridLines="0" defaultGridColor="1">
      <pane topLeftCell="B3" xSplit="1" ySplit="2" activePane="bottomRight" state="frozen"/>
    </sheetView>
  </sheetViews>
  <sheetFormatPr defaultColWidth="16.3333" defaultRowHeight="19.9" customHeight="1" outlineLevelRow="0" outlineLevelCol="0"/>
  <cols>
    <col min="1" max="1" hidden="1" width="16.3333" style="35" customWidth="1"/>
    <col min="2" max="6" width="16.3516" style="35" customWidth="1"/>
    <col min="7" max="256" width="16.3516" style="35" customWidth="1"/>
  </cols>
  <sheetData>
    <row r="1" ht="27.65" customHeight="1">
      <c r="A1" t="s" s="7">
        <v>26</v>
      </c>
      <c r="B1" s="7"/>
      <c r="C1" s="7"/>
      <c r="D1" s="7"/>
      <c r="E1" s="7"/>
      <c r="F1" s="7"/>
    </row>
    <row r="2" ht="20.25" customHeight="1">
      <c r="A2" s="8"/>
      <c r="B2" t="s" s="9">
        <v>7</v>
      </c>
      <c r="C2" t="s" s="9">
        <v>8</v>
      </c>
      <c r="D2" t="s" s="9">
        <v>9</v>
      </c>
      <c r="E2" t="s" s="9">
        <v>10</v>
      </c>
      <c r="F2" t="s" s="9">
        <v>11</v>
      </c>
    </row>
    <row r="3" ht="20.25" customHeight="1">
      <c r="A3" s="10"/>
      <c r="B3" s="11">
        <v>2</v>
      </c>
      <c r="C3" s="12">
        <v>0.0001157407407407407</v>
      </c>
      <c r="D3" s="11">
        <v>230</v>
      </c>
      <c r="E3" s="11">
        <v>0.3689</v>
      </c>
      <c r="F3" s="11">
        <v>3.3</v>
      </c>
    </row>
    <row r="4" ht="20.05" customHeight="1">
      <c r="A4" s="13"/>
      <c r="B4" s="14">
        <v>2</v>
      </c>
      <c r="C4" s="15">
        <v>0.0001157407407407407</v>
      </c>
      <c r="D4" s="14">
        <v>230</v>
      </c>
      <c r="E4" s="14">
        <v>0.3648</v>
      </c>
      <c r="F4" s="14">
        <v>3.22</v>
      </c>
    </row>
    <row r="5" ht="20.05" customHeight="1">
      <c r="A5" s="13"/>
      <c r="B5" s="14">
        <v>2</v>
      </c>
      <c r="C5" s="15">
        <v>0.0001157407407407407</v>
      </c>
      <c r="D5" s="14">
        <v>230</v>
      </c>
      <c r="E5" s="14">
        <v>0.3935</v>
      </c>
      <c r="F5" s="14">
        <v>3.36</v>
      </c>
    </row>
    <row r="6" ht="20.05" customHeight="1">
      <c r="A6" s="13"/>
      <c r="B6" s="14">
        <v>2</v>
      </c>
      <c r="C6" s="15">
        <v>0.0001157407407407407</v>
      </c>
      <c r="D6" s="14">
        <v>230</v>
      </c>
      <c r="E6" s="14">
        <v>0.3893</v>
      </c>
      <c r="F6" s="16"/>
    </row>
  </sheetData>
  <mergeCells count="1">
    <mergeCell ref="A1:F1"/>
  </mergeCells>
  <pageMargins left="0.5" right="0.5" top="0.75" bottom="0.75" header="0.277778" footer="0.277778"/>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