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1_{876F552F-AA79-4ECC-8DA1-20457502A5D2}" xr6:coauthVersionLast="47" xr6:coauthVersionMax="47" xr10:uidLastSave="{00000000-0000-0000-0000-000000000000}"/>
  <bookViews>
    <workbookView xWindow="-108" yWindow="-108" windowWidth="23256" windowHeight="12456" xr2:uid="{00000000-000D-0000-FFFF-FFFF00000000}"/>
  </bookViews>
  <sheets>
    <sheet name="PianificazioneProgetto" sheetId="11" r:id="rId1"/>
    <sheet name="Informazioni" sheetId="12" r:id="rId2"/>
  </sheets>
  <definedNames>
    <definedName name="avanzamento_attività" localSheetId="0">PianificazioneProgetto!$D1</definedName>
    <definedName name="fine_attività" localSheetId="0">PianificazioneProgetto!$F1</definedName>
    <definedName name="inizio_attività" localSheetId="0">PianificazioneProgetto!$E1</definedName>
    <definedName name="Inizio_progetto">PianificazioneProgetto!$E$3</definedName>
    <definedName name="oggi" localSheetId="0">TODAY()</definedName>
    <definedName name="_xlnm.Print_Titles" localSheetId="0">PianificazioneProgetto!$4:$6</definedName>
    <definedName name="Visualizza_settimana">PianificazioneProgetto!$E$4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F9" i="11" s="1"/>
  <c r="E21" i="11" l="1"/>
  <c r="F21" i="11" s="1"/>
  <c r="E22" i="11" s="1"/>
  <c r="F22" i="11" s="1"/>
  <c r="H22" i="11" s="1"/>
  <c r="E10" i="11"/>
  <c r="I5" i="11"/>
  <c r="I6" i="11" s="1"/>
  <c r="H33" i="11"/>
  <c r="H32" i="11"/>
  <c r="H31" i="11"/>
  <c r="H30" i="11"/>
  <c r="H29" i="11"/>
  <c r="H28" i="11"/>
  <c r="H26" i="11"/>
  <c r="H20" i="11"/>
  <c r="H14" i="11"/>
  <c r="H8" i="11"/>
  <c r="H21" i="11" l="1"/>
  <c r="E23" i="11"/>
  <c r="E25" i="11" s="1"/>
  <c r="H9" i="11"/>
  <c r="F10" i="11"/>
  <c r="E11" i="11" s="1"/>
  <c r="E13" i="11"/>
  <c r="E15" i="11" s="1"/>
  <c r="E16" i="11" s="1"/>
  <c r="F23" i="11" l="1"/>
  <c r="E24" i="11" s="1"/>
  <c r="H27" i="11"/>
  <c r="F25" i="11"/>
  <c r="H25" i="11" s="1"/>
  <c r="H10" i="11"/>
  <c r="F16" i="11"/>
  <c r="F15" i="11"/>
  <c r="H15" i="11" s="1"/>
  <c r="F13" i="11"/>
  <c r="H13" i="11" s="1"/>
  <c r="F11" i="11"/>
  <c r="E12" i="11" s="1"/>
  <c r="J5" i="11"/>
  <c r="H23" i="11" l="1"/>
  <c r="K5" i="11"/>
  <c r="L5" i="11" l="1"/>
  <c r="M5" i="11" l="1"/>
  <c r="N5" i="11" l="1"/>
  <c r="O5" i="11" l="1"/>
  <c r="P5" i="11" l="1"/>
  <c r="P6" i="11" s="1"/>
  <c r="O6" i="11"/>
  <c r="N6" i="11"/>
  <c r="M6" i="11"/>
  <c r="L6" i="11"/>
  <c r="K6" i="11"/>
  <c r="J6" i="11"/>
  <c r="I4" i="11"/>
  <c r="F24" i="11" l="1"/>
  <c r="H24" i="11" s="1"/>
  <c r="H16" i="11"/>
  <c r="E17" i="11"/>
  <c r="E18" i="11" s="1"/>
  <c r="E19" i="11" s="1"/>
  <c r="H11" i="11"/>
  <c r="F12" i="11"/>
  <c r="H12" i="11" s="1"/>
  <c r="P4" i="11"/>
  <c r="Q5" i="11"/>
  <c r="R5" i="11" l="1"/>
  <c r="S5" i="11" l="1"/>
  <c r="T5" i="11" l="1"/>
  <c r="U5" i="11" l="1"/>
  <c r="V5" i="11" l="1"/>
  <c r="W5" i="11" l="1"/>
  <c r="W6" i="11" s="1"/>
  <c r="V6" i="11"/>
  <c r="U6" i="11"/>
  <c r="T6" i="11"/>
  <c r="S6" i="11"/>
  <c r="R6" i="11"/>
  <c r="Q6" i="11"/>
  <c r="F19" i="11"/>
  <c r="H19" i="11" s="1"/>
  <c r="F18" i="11"/>
  <c r="H18" i="11" s="1"/>
  <c r="F17" i="11"/>
  <c r="H17" i="11" s="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c r="BI6" i="11" s="1"/>
  <c r="BJ5" i="11" l="1"/>
  <c r="BJ6" i="11" s="1"/>
  <c r="BK5" i="11" l="1"/>
  <c r="BK6" i="11" s="1"/>
  <c r="BL5" i="11" l="1"/>
  <c r="BL6" i="11" s="1"/>
</calcChain>
</file>

<file path=xl/sharedStrings.xml><?xml version="1.0" encoding="utf-8"?>
<sst xmlns="http://schemas.openxmlformats.org/spreadsheetml/2006/main" count="76" uniqueCount="60">
  <si>
    <t>Come creare la pianificazione di un progetto in questo foglio di lavoro.
Immettere il titolo del progetto nella cella B1. 
Le informazioni su come usare questo foglio di lavoro, con istruzioni per le utilità per la lettura dello schermo e l'autore della cartella di lavoro, si trovano nel foglio di lavoro Informazioni.
Continuare a spostarsi verso il basso nella colonna A per ascoltare altre istruzioni.</t>
  </si>
  <si>
    <t>Immettere il nome della società nella cella B2.</t>
  </si>
  <si>
    <t>Immettere il nome del Responsabile di progetto nella cella B3. Immettere la data di inizio del progetto nella cella E3. Inizio progetto: l’etichetta si trova nella cella C3.</t>
  </si>
  <si>
    <t>Visualizzazione settimana nella cella E4 rappresenta la settimana iniziale da visualizzare nella pianificazione del progetto nella cella I4. La data di inizio del progetto è la Settimana 1. Per cambiare la visualizzazione della settimana, è sufficiente immettere un diverso numero di settimana nella cella E4.
La data di inizio di ogni settimana, a partire dalla settimana indicata nella cella E4, inizia nella cella I4 e viene calcolata automaticamente. Sono disponibili 8 settimane in questa visualizzazione: dalla cella I4 alla cella BF4.
Queste celle non si dovrebbero modificare.
L'etichetta Visualizza settimana: si trova nella cella C4.</t>
  </si>
  <si>
    <t>Le celle da I5 a BL5 contengono il numero dei giorni delle settimane rappresentate nei blocchi superiori e vengono calcolati automaticamente.
Queste celle non si dovrebbero modificare.
La data corrente viene indicata in rosso (esadecimale AD3815) a partire dalla data odierna nella riga 5 per l’intera colonna di date fino alla fine della pianificazione del progetto.</t>
  </si>
  <si>
    <t>Questa riga contiene le intestazioni per la pianificazione di progetto che segue. 
Spostarsi da B6 a BL 6 per ascoltare il contenuto. La prima lettera di ogni giorno della settimana indicata nell’intestazione, inizia nella cella I6 e continua fino alla cella BL6.
I grafici con la sequenza temporale di progetto vengono generati automaticamente in base alle date di inizio e di fine immesse, usando i formati condizionali.
Non modificare il contenuto delle celle delle colonne dopo la colonna I a partire dalla cella I7.</t>
  </si>
  <si>
    <t xml:space="preserve">Non eliminare questa riga. Questa riga è nascosta per proteggere una formula usata per evidenziare il giorno corrente all’interno della pianificazione di progetto. </t>
  </si>
  <si>
    <t>La cella B8 contiene il titolo di esempio della Fase 1. 
Immettere un nuovo titolo nella cella B8.
Immettere il nome della persona a cui assegnare la fase nella cella C8, se pertinente al progetto.
Immettere lo stato di avanzamento per l’intera fase nella cella D8, se pertinente al progetto.
Immettere la data di inizio e di fine dell’intera fase nelle celle E8 e F8, se pertinente al progetto. 
Il diagramma di Gantt immetterà automaticamente le date appropriate e applicherà l'ombreggiatura a seconda dello stato.
Per eliminare la fase e utilizzare solo le attività, è sufficiente eliminare la riga corrente.</t>
  </si>
  <si>
    <t xml:space="preserve">La cella B9 contiene l'attività di esempio "Attività 1". 
Immettere un nuovo nome per l’attività nella cella B9.
Immettere il nome della persona a cui assegnare l'attività nella cella C9.
Immettere lo stato di avanzamento dell'attività nella cella D9. Una barra di stato viene visualizzata nella cella ed è ombreggiata in base allo stato di avanzamento. Ad esempio, lo stato di avanzamento pari al 50% applicherà l'ombreggiatura a metà della cella.
Immettere la data di inizio dell’attività nella cella E9.
Immettere la data di fine dell’attività nella cella F9.
Viene visualizzata una barra di stato ombreggiata in blocchi per le date immesse, a partire dalla cella I9 fino alla BL9. </t>
  </si>
  <si>
    <t>Dalla riga 10 alla 13 è ripetuto lo schema della riga 9. 
Ripetere le istruzioni della cella A9 per tutte le righe di attività nel foglio di lavoro. Sovrascrivere i dati di esempio.
L’esempio di un'altra fase inizia nella cella A14. 
Continuare a immettere le attività nelle celle da A10 a A13 o passare alla cella A14 per altre informazioni.</t>
  </si>
  <si>
    <t>La cella a destra contiene il titolo di esempio della Fase 2. 
È possibile creare una nuova fase in qualsiasi momento nella colonna B. Questa pianificazione di progetto non richiede fasi. Per rimuovere la fase, è sufficiente eliminare la riga.
Per creare un blocco di fase in questa riga, immettere un nuovo titolo nella cella a destra.
Per continuare ad aggiungere attività alla fase precedente, immettere una nuova riga sopra a questa e inserire i dati delle attività seguendo le istruzioni della cella A9.
Aggiornare i dettagli della fase nella cella a destra sulla base delle istruzioni della cella A8.
Spostarsi verso il basso nelle celle della colonna A per altre informazioni.
Se non sono state aggiunte nuove righe al foglio di lavoro, sono disponibili 2 ulteriori blocchi di esempio nelle celle B20 e B26. In caso contrario, spostarsi lungo le celle della colonna A per ulteriori blocchi. 
Ripetere le istruzioni delle celle A8 e A9 se necessario.</t>
  </si>
  <si>
    <t>Esempio di blocco con titolo di fase</t>
  </si>
  <si>
    <t>Questa è una riga vuota</t>
  </si>
  <si>
    <t>Questa riga indica la fine della Pianificazione del progetto. NON immettere dati in questa riga. 
È possibile inserire nuove righe SOPRA per continuare a costruire la pianificazione del progetto.</t>
  </si>
  <si>
    <t>ATTIVITÀ</t>
  </si>
  <si>
    <t>Attività 1</t>
  </si>
  <si>
    <t>Attività 2</t>
  </si>
  <si>
    <t>Attività 3</t>
  </si>
  <si>
    <t>Attività 4</t>
  </si>
  <si>
    <t>Attività 5</t>
  </si>
  <si>
    <t>Titolo fase 4</t>
  </si>
  <si>
    <t>Inserisci nuove righe SOPRA questa</t>
  </si>
  <si>
    <t>Inizio progetto:</t>
  </si>
  <si>
    <t>Visualizza settimana:</t>
  </si>
  <si>
    <t>ASSEGNATO
A</t>
  </si>
  <si>
    <t>AVANZAMENTO</t>
  </si>
  <si>
    <t>INIZIO</t>
  </si>
  <si>
    <t>data</t>
  </si>
  <si>
    <t>FINE</t>
  </si>
  <si>
    <t>GIORNI</t>
  </si>
  <si>
    <t>Diagramma di Gantt semplice di Vertex42.com</t>
  </si>
  <si>
    <t>https://www.vertex42.com/ExcelTemplates/simple-gantt-chart.html</t>
  </si>
  <si>
    <t>Informazioni su questo modello</t>
  </si>
  <si>
    <t>Questo modello fornisce un modo semplice di creare un diagramma di Gantt per visualizzare e gestire un progetto. È sufficiente immettere le attività e le date di inizio e fine, non sono necessarie formule. Le barre nel diagramma di Gantt indicano la durata delle attività e vengono visualizzate con la formattazione condizionale. Inserire nuove attività aggiungendo nuove righe.</t>
  </si>
  <si>
    <t>Guida per le utilità per la lettura dello schermo</t>
  </si>
  <si>
    <t>Questa cartella di lavoro contiene 2 fogli di lavoro. 
Scheda attività
Informazioni
Le istruzioni per ogni foglio di lavoro si trovano nella colonna A a partire dalla cella A1 di ogni foglio di lavoro. Sono scritte con testo nascosto. Ogni passaggio descrive le informazioni presenti nella riga corrispondente. Ogni passaggio successivo continua nella cella A2, A3 e così via, salvo diversa indicazione esplicita. Ad esempio, l'istruzione potrebbe indicare di "passare alla cella A6" per il passaggio successivo. 
Questo testo nascosto non verrà stampato.
Per rimuovere queste istruzioni dal foglio di lavoro, è sufficiente eliminare la colonna A.</t>
  </si>
  <si>
    <t>Ulteriori informazioni:</t>
  </si>
  <si>
    <t>Fare clic sul collegamento seguente per visitare il sito vertex42.com e avere altre informazioni su come usare questo modello, su come calcolare i giorni lavorativi, creare relazioni tra attività, modificare i colori delle barre, aggiungere una barra di scorrimento per facilitare il cambio di visualizzazione settimana, estendere l'intervallo di date nel grafico, e così via.</t>
  </si>
  <si>
    <t>Come usare il diagramma di Gantt</t>
  </si>
  <si>
    <t>Altri modelli di gestione progetto</t>
  </si>
  <si>
    <t>Visitare il sito Vertex42.com per scaricare altri modelli di gestione di progetto, inclusi altri tipi di pianificazione di progetto, diagrammi di Gantt, elenco di attività e così via.</t>
  </si>
  <si>
    <t>Modelli di gestione progetto</t>
  </si>
  <si>
    <t>Informazioni su Vertex42</t>
  </si>
  <si>
    <t>Vertex42.com fornisce oltre 300 modelli di fogli di calcolo dal design professionale per aziende, privati e istituti di istruzione, la maggior parte dei quali sono disponibili gratuitamente per il download. Questa raccolta include un'ampia gamma di calendari, pianificazioni e fogli di calcolo per finanze personali per budget, riduzione del debito e ammortamento prestiti.</t>
  </si>
  <si>
    <t>Le aziende troveranno modelli di fatture, schede attività, registri di inventario, rendiconti finanziari e pianificazione di progetti. Gli insegnanti e gli studenti troveranno risorse come programmi dei corsi, registri delle valutazioni e fogli di presenze. Sono disponibili modelli utili per organizzare la vita familiare, come piani alimentari, liste di controllo e registri di esercizi. Ogni modello è stato attentamente studiato, ottimizzato e migliorato nel tempo grazie ai commenti di migliaia di utenti.</t>
  </si>
  <si>
    <t>Studio di fattibilità</t>
  </si>
  <si>
    <t>MAP TO GEOJSON-CONVERTER</t>
  </si>
  <si>
    <t>ironn0, C-O-R-T-I, M4rk1807</t>
  </si>
  <si>
    <t>converterrone</t>
  </si>
  <si>
    <t>Studio svg e geojson</t>
  </si>
  <si>
    <t xml:space="preserve">Studio </t>
  </si>
  <si>
    <t>Studio dataset</t>
  </si>
  <si>
    <t>Prototipo svg to geojson-converter</t>
  </si>
  <si>
    <t>Progettazzione del prototipo</t>
  </si>
  <si>
    <t>Introduzione dell AI</t>
  </si>
  <si>
    <t>Ricerca del dataset</t>
  </si>
  <si>
    <t>Ricerca del modello pre-trained</t>
  </si>
  <si>
    <t>Implementazione del modello</t>
  </si>
  <si>
    <t>fine-tuning del modello</t>
  </si>
  <si>
    <t>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</si>
</sst>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Fill="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9" fillId="4" borderId="2" xfId="10" applyFill="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9" fillId="11" borderId="2" xfId="10"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Fill="1">
      <alignment horizontal="center" vertical="center"/>
    </xf>
    <xf numFmtId="166" fontId="9" fillId="0" borderId="2" xfId="10">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Colore 1" xfId="31" builtinId="30" customBuiltin="1"/>
    <cellStyle name="20% - Colore 2" xfId="35" builtinId="34" customBuiltin="1"/>
    <cellStyle name="20% - Colore 3" xfId="39" builtinId="38" customBuiltin="1"/>
    <cellStyle name="20% - Colore 4" xfId="43" builtinId="42" customBuiltin="1"/>
    <cellStyle name="20% - Colore 5" xfId="47" builtinId="46" customBuiltin="1"/>
    <cellStyle name="20% - Colore 6" xfId="51" builtinId="50" customBuiltin="1"/>
    <cellStyle name="40% - Colore 1" xfId="32" builtinId="31" customBuiltin="1"/>
    <cellStyle name="40% - Colore 2" xfId="36" builtinId="35" customBuiltin="1"/>
    <cellStyle name="40% - Colore 3" xfId="40" builtinId="39" customBuiltin="1"/>
    <cellStyle name="40% - Colore 4" xfId="44" builtinId="43" customBuiltin="1"/>
    <cellStyle name="40% - Colore 5" xfId="48" builtinId="47" customBuiltin="1"/>
    <cellStyle name="40% - Colore 6" xfId="52" builtinId="51" customBuiltin="1"/>
    <cellStyle name="60% - Colore 1" xfId="33" builtinId="32" customBuiltin="1"/>
    <cellStyle name="60% - Colore 2" xfId="37" builtinId="36" customBuiltin="1"/>
    <cellStyle name="60% - Colore 3" xfId="41" builtinId="40" customBuiltin="1"/>
    <cellStyle name="60% - Colore 4" xfId="45" builtinId="44" customBuiltin="1"/>
    <cellStyle name="60% - Colore 5" xfId="49" builtinId="48" customBuiltin="1"/>
    <cellStyle name="60% - Colore 6" xfId="53" builtinId="52" customBuiltin="1"/>
    <cellStyle name="Attività" xfId="12" xr:uid="{6391D789-272B-4DD2-9BF3-2CDCF610FA41}"/>
    <cellStyle name="Calcolo" xfId="23" builtinId="22" customBuiltin="1"/>
    <cellStyle name="Cella collegata" xfId="24" builtinId="24" customBuiltin="1"/>
    <cellStyle name="Cella da controllare" xfId="25" builtinId="23" customBuiltin="1"/>
    <cellStyle name="Collegamento ipertestuale" xfId="1" builtinId="8" customBuiltin="1"/>
    <cellStyle name="Collegamento ipertestuale visitato" xfId="13" builtinId="9" customBuiltin="1"/>
    <cellStyle name="Colore 1" xfId="30" builtinId="29" customBuiltin="1"/>
    <cellStyle name="Colore 2" xfId="34" builtinId="33" customBuiltin="1"/>
    <cellStyle name="Colore 3" xfId="38" builtinId="37" customBuiltin="1"/>
    <cellStyle name="Colore 4" xfId="42" builtinId="41" customBuiltin="1"/>
    <cellStyle name="Colore 5" xfId="46" builtinId="45" customBuiltin="1"/>
    <cellStyle name="Colore 6" xfId="50" builtinId="49" customBuiltin="1"/>
    <cellStyle name="Data" xfId="10" xr:uid="{229918B6-DD13-4F5A-97B9-305F7E002AA3}"/>
    <cellStyle name="Inizio progetto" xfId="9" xr:uid="{8EB8A09A-C31C-40A3-B2C1-9449520178B8}"/>
    <cellStyle name="Input" xfId="21" builtinId="20" customBuiltin="1"/>
    <cellStyle name="Migliaia" xfId="4" builtinId="3" customBuiltin="1"/>
    <cellStyle name="Migliaia [0]" xfId="14" builtinId="6" customBuiltin="1"/>
    <cellStyle name="Neutrale" xfId="20" builtinId="28" customBuiltin="1"/>
    <cellStyle name="Nome" xfId="11" xr:uid="{B2D3C1EE-6B41-4801-AAFC-C2274E49E503}"/>
    <cellStyle name="Normale" xfId="0" builtinId="0" customBuiltin="1"/>
    <cellStyle name="Nota" xfId="27" builtinId="10" customBuiltin="1"/>
    <cellStyle name="Output" xfId="22" builtinId="21" customBuiltin="1"/>
    <cellStyle name="Percentuale" xfId="2" builtinId="5" customBuiltin="1"/>
    <cellStyle name="Testo avviso" xfId="26" builtinId="11" customBuiltin="1"/>
    <cellStyle name="Testo descrittivo" xfId="28" builtinId="53" customBuiltin="1"/>
    <cellStyle name="Titolo" xfId="5" builtinId="15" customBuiltin="1"/>
    <cellStyle name="Titolo 1" xfId="6" builtinId="16" customBuiltin="1"/>
    <cellStyle name="Titolo 2" xfId="7" builtinId="17" customBuiltin="1"/>
    <cellStyle name="Titolo 3" xfId="8" builtinId="18" customBuiltin="1"/>
    <cellStyle name="Titolo 4" xfId="17" builtinId="19" customBuiltin="1"/>
    <cellStyle name="Totale" xfId="29" builtinId="25" customBuiltin="1"/>
    <cellStyle name="Valore non valido" xfId="19" builtinId="27" customBuiltin="1"/>
    <cellStyle name="Valore valido" xfId="18" builtinId="26" customBuiltin="1"/>
    <cellStyle name="Valuta" xfId="15" builtinId="4" customBuiltin="1"/>
    <cellStyle name="Valuta [0]" xfId="16" builtinId="7" customBuiltin="1"/>
    <cellStyle name="zTestoNascos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ElencoAttività"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magin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7" activePane="bottomLeft" state="frozen"/>
      <selection pane="bottomLeft" activeCell="B20" sqref="B20"/>
    </sheetView>
  </sheetViews>
  <sheetFormatPr defaultRowHeight="30" customHeight="1" x14ac:dyDescent="0.3"/>
  <cols>
    <col min="1" max="1" width="2.6640625" style="45" customWidth="1"/>
    <col min="2" max="3" width="30.6640625" customWidth="1"/>
    <col min="4" max="4" width="13"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49" t="s">
        <v>46</v>
      </c>
      <c r="C1" s="1"/>
      <c r="D1" s="2"/>
      <c r="E1" s="4"/>
      <c r="F1" s="34"/>
      <c r="H1" s="2"/>
      <c r="I1" s="67"/>
    </row>
    <row r="2" spans="1:64" ht="30" customHeight="1" x14ac:dyDescent="0.35">
      <c r="A2" s="45" t="s">
        <v>1</v>
      </c>
      <c r="B2" s="50" t="s">
        <v>48</v>
      </c>
      <c r="I2" s="68"/>
    </row>
    <row r="3" spans="1:64" ht="30" customHeight="1" x14ac:dyDescent="0.3">
      <c r="A3" s="45" t="s">
        <v>2</v>
      </c>
      <c r="B3" s="51" t="s">
        <v>47</v>
      </c>
      <c r="C3" s="92" t="s">
        <v>22</v>
      </c>
      <c r="D3" s="93"/>
      <c r="E3" s="91">
        <v>45948</v>
      </c>
      <c r="F3" s="91"/>
    </row>
    <row r="4" spans="1:64" ht="30" customHeight="1" x14ac:dyDescent="0.3">
      <c r="A4" s="46" t="s">
        <v>3</v>
      </c>
      <c r="C4" s="92" t="s">
        <v>23</v>
      </c>
      <c r="D4" s="93"/>
      <c r="E4" s="7">
        <v>1</v>
      </c>
      <c r="I4" s="88">
        <f>I5</f>
        <v>45943</v>
      </c>
      <c r="J4" s="89"/>
      <c r="K4" s="89"/>
      <c r="L4" s="89"/>
      <c r="M4" s="89"/>
      <c r="N4" s="89"/>
      <c r="O4" s="90"/>
      <c r="P4" s="88">
        <f>P5</f>
        <v>45950</v>
      </c>
      <c r="Q4" s="89"/>
      <c r="R4" s="89"/>
      <c r="S4" s="89"/>
      <c r="T4" s="89"/>
      <c r="U4" s="89"/>
      <c r="V4" s="90"/>
      <c r="W4" s="88">
        <f>W5</f>
        <v>45957</v>
      </c>
      <c r="X4" s="89"/>
      <c r="Y4" s="89"/>
      <c r="Z4" s="89"/>
      <c r="AA4" s="89"/>
      <c r="AB4" s="89"/>
      <c r="AC4" s="90"/>
      <c r="AD4" s="88">
        <f>AD5</f>
        <v>45964</v>
      </c>
      <c r="AE4" s="89"/>
      <c r="AF4" s="89"/>
      <c r="AG4" s="89"/>
      <c r="AH4" s="89"/>
      <c r="AI4" s="89"/>
      <c r="AJ4" s="90"/>
      <c r="AK4" s="88">
        <f>AK5</f>
        <v>45971</v>
      </c>
      <c r="AL4" s="89"/>
      <c r="AM4" s="89"/>
      <c r="AN4" s="89"/>
      <c r="AO4" s="89"/>
      <c r="AP4" s="89"/>
      <c r="AQ4" s="90"/>
      <c r="AR4" s="88">
        <f>AR5</f>
        <v>45978</v>
      </c>
      <c r="AS4" s="89"/>
      <c r="AT4" s="89"/>
      <c r="AU4" s="89"/>
      <c r="AV4" s="89"/>
      <c r="AW4" s="89"/>
      <c r="AX4" s="90"/>
      <c r="AY4" s="88">
        <f>AY5</f>
        <v>45985</v>
      </c>
      <c r="AZ4" s="89"/>
      <c r="BA4" s="89"/>
      <c r="BB4" s="89"/>
      <c r="BC4" s="89"/>
      <c r="BD4" s="89"/>
      <c r="BE4" s="90"/>
      <c r="BF4" s="88">
        <f>BF5</f>
        <v>45992</v>
      </c>
      <c r="BG4" s="89"/>
      <c r="BH4" s="89"/>
      <c r="BI4" s="89"/>
      <c r="BJ4" s="89"/>
      <c r="BK4" s="89"/>
      <c r="BL4" s="90"/>
    </row>
    <row r="5" spans="1:64" ht="15" customHeight="1" x14ac:dyDescent="0.3">
      <c r="A5" s="46" t="s">
        <v>4</v>
      </c>
      <c r="B5" s="66"/>
      <c r="C5" s="66"/>
      <c r="D5" s="66"/>
      <c r="E5" s="66"/>
      <c r="F5" s="66"/>
      <c r="G5" s="66"/>
      <c r="I5" s="85">
        <f>Inizio_progetto-WEEKDAY(Inizio_progetto,1)+2+7*(Visualizza_settimana-1)</f>
        <v>45943</v>
      </c>
      <c r="J5" s="86">
        <f>I5+1</f>
        <v>45944</v>
      </c>
      <c r="K5" s="86">
        <f t="shared" ref="K5:AX5" si="0">J5+1</f>
        <v>45945</v>
      </c>
      <c r="L5" s="86">
        <f t="shared" si="0"/>
        <v>45946</v>
      </c>
      <c r="M5" s="86">
        <f t="shared" si="0"/>
        <v>45947</v>
      </c>
      <c r="N5" s="86">
        <f t="shared" si="0"/>
        <v>45948</v>
      </c>
      <c r="O5" s="87">
        <f t="shared" si="0"/>
        <v>45949</v>
      </c>
      <c r="P5" s="85">
        <f>O5+1</f>
        <v>45950</v>
      </c>
      <c r="Q5" s="86">
        <f>P5+1</f>
        <v>45951</v>
      </c>
      <c r="R5" s="86">
        <f t="shared" si="0"/>
        <v>45952</v>
      </c>
      <c r="S5" s="86">
        <f t="shared" si="0"/>
        <v>45953</v>
      </c>
      <c r="T5" s="86">
        <f t="shared" si="0"/>
        <v>45954</v>
      </c>
      <c r="U5" s="86">
        <f t="shared" si="0"/>
        <v>45955</v>
      </c>
      <c r="V5" s="87">
        <f t="shared" si="0"/>
        <v>45956</v>
      </c>
      <c r="W5" s="85">
        <f>V5+1</f>
        <v>45957</v>
      </c>
      <c r="X5" s="86">
        <f>W5+1</f>
        <v>45958</v>
      </c>
      <c r="Y5" s="86">
        <f t="shared" si="0"/>
        <v>45959</v>
      </c>
      <c r="Z5" s="86">
        <f t="shared" si="0"/>
        <v>45960</v>
      </c>
      <c r="AA5" s="86">
        <f t="shared" si="0"/>
        <v>45961</v>
      </c>
      <c r="AB5" s="86">
        <f t="shared" si="0"/>
        <v>45962</v>
      </c>
      <c r="AC5" s="87">
        <f t="shared" si="0"/>
        <v>45963</v>
      </c>
      <c r="AD5" s="85">
        <f>AC5+1</f>
        <v>45964</v>
      </c>
      <c r="AE5" s="86">
        <f>AD5+1</f>
        <v>45965</v>
      </c>
      <c r="AF5" s="86">
        <f t="shared" si="0"/>
        <v>45966</v>
      </c>
      <c r="AG5" s="86">
        <f t="shared" si="0"/>
        <v>45967</v>
      </c>
      <c r="AH5" s="86">
        <f t="shared" si="0"/>
        <v>45968</v>
      </c>
      <c r="AI5" s="86">
        <f t="shared" si="0"/>
        <v>45969</v>
      </c>
      <c r="AJ5" s="87">
        <f t="shared" si="0"/>
        <v>45970</v>
      </c>
      <c r="AK5" s="85">
        <f>AJ5+1</f>
        <v>45971</v>
      </c>
      <c r="AL5" s="86">
        <f>AK5+1</f>
        <v>45972</v>
      </c>
      <c r="AM5" s="86">
        <f t="shared" si="0"/>
        <v>45973</v>
      </c>
      <c r="AN5" s="86">
        <f t="shared" si="0"/>
        <v>45974</v>
      </c>
      <c r="AO5" s="86">
        <f t="shared" si="0"/>
        <v>45975</v>
      </c>
      <c r="AP5" s="86">
        <f t="shared" si="0"/>
        <v>45976</v>
      </c>
      <c r="AQ5" s="87">
        <f t="shared" si="0"/>
        <v>45977</v>
      </c>
      <c r="AR5" s="85">
        <f>AQ5+1</f>
        <v>45978</v>
      </c>
      <c r="AS5" s="86">
        <f>AR5+1</f>
        <v>45979</v>
      </c>
      <c r="AT5" s="86">
        <f t="shared" si="0"/>
        <v>45980</v>
      </c>
      <c r="AU5" s="86">
        <f t="shared" si="0"/>
        <v>45981</v>
      </c>
      <c r="AV5" s="86">
        <f t="shared" si="0"/>
        <v>45982</v>
      </c>
      <c r="AW5" s="86">
        <f t="shared" si="0"/>
        <v>45983</v>
      </c>
      <c r="AX5" s="87">
        <f t="shared" si="0"/>
        <v>45984</v>
      </c>
      <c r="AY5" s="85">
        <f>AX5+1</f>
        <v>45985</v>
      </c>
      <c r="AZ5" s="86">
        <f>AY5+1</f>
        <v>45986</v>
      </c>
      <c r="BA5" s="86">
        <f t="shared" ref="BA5:BE5" si="1">AZ5+1</f>
        <v>45987</v>
      </c>
      <c r="BB5" s="86">
        <f t="shared" si="1"/>
        <v>45988</v>
      </c>
      <c r="BC5" s="86">
        <f t="shared" si="1"/>
        <v>45989</v>
      </c>
      <c r="BD5" s="86">
        <f t="shared" si="1"/>
        <v>45990</v>
      </c>
      <c r="BE5" s="87">
        <f t="shared" si="1"/>
        <v>45991</v>
      </c>
      <c r="BF5" s="85">
        <f>BE5+1</f>
        <v>45992</v>
      </c>
      <c r="BG5" s="86">
        <f>BF5+1</f>
        <v>45993</v>
      </c>
      <c r="BH5" s="86">
        <f t="shared" ref="BH5:BL5" si="2">BG5+1</f>
        <v>45994</v>
      </c>
      <c r="BI5" s="86">
        <f t="shared" si="2"/>
        <v>45995</v>
      </c>
      <c r="BJ5" s="86">
        <f t="shared" si="2"/>
        <v>45996</v>
      </c>
      <c r="BK5" s="86">
        <f t="shared" si="2"/>
        <v>45997</v>
      </c>
      <c r="BL5" s="87">
        <f t="shared" si="2"/>
        <v>45998</v>
      </c>
    </row>
    <row r="6" spans="1:64" ht="30" customHeight="1" thickBot="1" x14ac:dyDescent="0.35">
      <c r="A6" s="46" t="s">
        <v>5</v>
      </c>
      <c r="B6" s="8" t="s">
        <v>14</v>
      </c>
      <c r="C6" s="9" t="s">
        <v>24</v>
      </c>
      <c r="D6" s="9" t="s">
        <v>25</v>
      </c>
      <c r="E6" s="9" t="s">
        <v>26</v>
      </c>
      <c r="F6" s="9" t="s">
        <v>28</v>
      </c>
      <c r="G6" s="9"/>
      <c r="H6" s="9" t="s">
        <v>29</v>
      </c>
      <c r="I6" s="10" t="str">
        <f t="shared" ref="I6:AN6" si="3">LEFT(TEXT(I5,"ggg"),1)</f>
        <v>l</v>
      </c>
      <c r="J6" s="10" t="str">
        <f t="shared" si="3"/>
        <v>m</v>
      </c>
      <c r="K6" s="10" t="str">
        <f t="shared" si="3"/>
        <v>m</v>
      </c>
      <c r="L6" s="10" t="str">
        <f t="shared" si="3"/>
        <v>g</v>
      </c>
      <c r="M6" s="10" t="str">
        <f t="shared" si="3"/>
        <v>v</v>
      </c>
      <c r="N6" s="10" t="str">
        <f t="shared" si="3"/>
        <v>s</v>
      </c>
      <c r="O6" s="10" t="str">
        <f t="shared" si="3"/>
        <v>d</v>
      </c>
      <c r="P6" s="10" t="str">
        <f t="shared" si="3"/>
        <v>l</v>
      </c>
      <c r="Q6" s="10" t="str">
        <f t="shared" si="3"/>
        <v>m</v>
      </c>
      <c r="R6" s="10" t="str">
        <f t="shared" si="3"/>
        <v>m</v>
      </c>
      <c r="S6" s="10" t="str">
        <f t="shared" si="3"/>
        <v>g</v>
      </c>
      <c r="T6" s="10" t="str">
        <f t="shared" si="3"/>
        <v>v</v>
      </c>
      <c r="U6" s="10" t="str">
        <f t="shared" si="3"/>
        <v>s</v>
      </c>
      <c r="V6" s="10" t="str">
        <f t="shared" si="3"/>
        <v>d</v>
      </c>
      <c r="W6" s="10" t="str">
        <f t="shared" si="3"/>
        <v>l</v>
      </c>
      <c r="X6" s="10" t="str">
        <f t="shared" si="3"/>
        <v>m</v>
      </c>
      <c r="Y6" s="10" t="str">
        <f t="shared" si="3"/>
        <v>m</v>
      </c>
      <c r="Z6" s="10" t="str">
        <f t="shared" si="3"/>
        <v>g</v>
      </c>
      <c r="AA6" s="10" t="str">
        <f t="shared" si="3"/>
        <v>v</v>
      </c>
      <c r="AB6" s="10" t="str">
        <f t="shared" si="3"/>
        <v>s</v>
      </c>
      <c r="AC6" s="10" t="str">
        <f t="shared" si="3"/>
        <v>d</v>
      </c>
      <c r="AD6" s="10" t="str">
        <f t="shared" si="3"/>
        <v>l</v>
      </c>
      <c r="AE6" s="10" t="str">
        <f t="shared" si="3"/>
        <v>m</v>
      </c>
      <c r="AF6" s="10" t="str">
        <f t="shared" si="3"/>
        <v>m</v>
      </c>
      <c r="AG6" s="10" t="str">
        <f t="shared" si="3"/>
        <v>g</v>
      </c>
      <c r="AH6" s="10" t="str">
        <f t="shared" si="3"/>
        <v>v</v>
      </c>
      <c r="AI6" s="10" t="str">
        <f t="shared" si="3"/>
        <v>s</v>
      </c>
      <c r="AJ6" s="10" t="str">
        <f t="shared" si="3"/>
        <v>d</v>
      </c>
      <c r="AK6" s="10" t="str">
        <f t="shared" si="3"/>
        <v>l</v>
      </c>
      <c r="AL6" s="10" t="str">
        <f t="shared" si="3"/>
        <v>m</v>
      </c>
      <c r="AM6" s="10" t="str">
        <f t="shared" si="3"/>
        <v>m</v>
      </c>
      <c r="AN6" s="10" t="str">
        <f t="shared" si="3"/>
        <v>g</v>
      </c>
      <c r="AO6" s="10" t="str">
        <f t="shared" ref="AO6:BL6" si="4">LEFT(TEXT(AO5,"ggg"),1)</f>
        <v>v</v>
      </c>
      <c r="AP6" s="10" t="str">
        <f t="shared" si="4"/>
        <v>s</v>
      </c>
      <c r="AQ6" s="10" t="str">
        <f t="shared" si="4"/>
        <v>d</v>
      </c>
      <c r="AR6" s="10" t="str">
        <f t="shared" si="4"/>
        <v>l</v>
      </c>
      <c r="AS6" s="10" t="str">
        <f t="shared" si="4"/>
        <v>m</v>
      </c>
      <c r="AT6" s="10" t="str">
        <f t="shared" si="4"/>
        <v>m</v>
      </c>
      <c r="AU6" s="10" t="str">
        <f t="shared" si="4"/>
        <v>g</v>
      </c>
      <c r="AV6" s="10" t="str">
        <f t="shared" si="4"/>
        <v>v</v>
      </c>
      <c r="AW6" s="10" t="str">
        <f t="shared" si="4"/>
        <v>s</v>
      </c>
      <c r="AX6" s="10" t="str">
        <f t="shared" si="4"/>
        <v>d</v>
      </c>
      <c r="AY6" s="10" t="str">
        <f t="shared" si="4"/>
        <v>l</v>
      </c>
      <c r="AZ6" s="10" t="str">
        <f t="shared" si="4"/>
        <v>m</v>
      </c>
      <c r="BA6" s="10" t="str">
        <f t="shared" si="4"/>
        <v>m</v>
      </c>
      <c r="BB6" s="10" t="str">
        <f t="shared" si="4"/>
        <v>g</v>
      </c>
      <c r="BC6" s="10" t="str">
        <f t="shared" si="4"/>
        <v>v</v>
      </c>
      <c r="BD6" s="10" t="str">
        <f t="shared" si="4"/>
        <v>s</v>
      </c>
      <c r="BE6" s="10" t="str">
        <f t="shared" si="4"/>
        <v>d</v>
      </c>
      <c r="BF6" s="10" t="str">
        <f t="shared" si="4"/>
        <v>l</v>
      </c>
      <c r="BG6" s="10" t="str">
        <f t="shared" si="4"/>
        <v>m</v>
      </c>
      <c r="BH6" s="10" t="str">
        <f t="shared" si="4"/>
        <v>m</v>
      </c>
      <c r="BI6" s="10" t="str">
        <f t="shared" si="4"/>
        <v>g</v>
      </c>
      <c r="BJ6" s="10" t="str">
        <f t="shared" si="4"/>
        <v>v</v>
      </c>
      <c r="BK6" s="10" t="str">
        <f t="shared" si="4"/>
        <v>s</v>
      </c>
      <c r="BL6" s="10" t="str">
        <f t="shared" si="4"/>
        <v>d</v>
      </c>
    </row>
    <row r="7" spans="1:64" ht="30" hidden="1" customHeight="1" thickBot="1" x14ac:dyDescent="0.35">
      <c r="A7" s="45" t="s">
        <v>6</v>
      </c>
      <c r="C7" s="48"/>
      <c r="E7"/>
      <c r="H7" t="str">
        <f>IF(OR(ISBLANK(inizio_attività),ISBLANK(fine_attività)),"",fine_attività-inizio_attività+1)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53</v>
      </c>
      <c r="C8" s="52"/>
      <c r="D8" s="16"/>
      <c r="E8" s="70"/>
      <c r="F8" s="71"/>
      <c r="G8" s="14"/>
      <c r="H8" s="14" t="str">
        <f t="shared" ref="H8:H33" si="5">IF(OR(ISBLANK(inizio_attività),ISBLANK(fine_attività)),"",fine_attività-inizio_attività+1)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47</v>
      </c>
      <c r="D9" s="17">
        <v>0.3</v>
      </c>
      <c r="E9" s="72">
        <f>Inizio_progetto</f>
        <v>45948</v>
      </c>
      <c r="F9" s="72">
        <f>E9+11</f>
        <v>45959</v>
      </c>
      <c r="G9" s="14"/>
      <c r="H9" s="14">
        <f t="shared" si="5"/>
        <v>12</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50</v>
      </c>
      <c r="C10" s="53"/>
      <c r="D10" s="17">
        <v>0</v>
      </c>
      <c r="E10" s="72">
        <f>F9</f>
        <v>45959</v>
      </c>
      <c r="F10" s="72">
        <f>E10+2</f>
        <v>45961</v>
      </c>
      <c r="G10" s="14"/>
      <c r="H10" s="14">
        <f t="shared"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49</v>
      </c>
      <c r="C11" s="53"/>
      <c r="D11" s="17">
        <v>0</v>
      </c>
      <c r="E11" s="72">
        <f>F10</f>
        <v>45961</v>
      </c>
      <c r="F11" s="72">
        <f>E11+4</f>
        <v>45965</v>
      </c>
      <c r="G11" s="14"/>
      <c r="H11" s="14">
        <f t="shared"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51</v>
      </c>
      <c r="C12" s="53"/>
      <c r="D12" s="17">
        <v>0</v>
      </c>
      <c r="E12" s="72">
        <f>F11</f>
        <v>45965</v>
      </c>
      <c r="F12" s="72">
        <f>E12+5</f>
        <v>45970</v>
      </c>
      <c r="G12" s="14"/>
      <c r="H12" s="14">
        <f t="shared"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52</v>
      </c>
      <c r="C13" s="53"/>
      <c r="D13" s="17">
        <v>0</v>
      </c>
      <c r="E13" s="72">
        <f>E10+1</f>
        <v>45960</v>
      </c>
      <c r="F13" s="72">
        <f>E13+2</f>
        <v>45962</v>
      </c>
      <c r="G13" s="14"/>
      <c r="H13" s="14">
        <f t="shared"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54</v>
      </c>
      <c r="C14" s="54"/>
      <c r="D14" s="19"/>
      <c r="E14" s="73"/>
      <c r="F14" s="74"/>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55</v>
      </c>
      <c r="C15" s="55"/>
      <c r="D15" s="20">
        <v>0</v>
      </c>
      <c r="E15" s="75">
        <f>E13+1</f>
        <v>45961</v>
      </c>
      <c r="F15" s="75">
        <f>E15+4</f>
        <v>45965</v>
      </c>
      <c r="G15" s="14"/>
      <c r="H15" s="14">
        <f t="shared"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56</v>
      </c>
      <c r="C16" s="55"/>
      <c r="D16" s="20">
        <v>0</v>
      </c>
      <c r="E16" s="75">
        <f>E15+2</f>
        <v>45963</v>
      </c>
      <c r="F16" s="75">
        <f>E16+5</f>
        <v>45968</v>
      </c>
      <c r="G16" s="14"/>
      <c r="H16" s="14">
        <f t="shared"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57</v>
      </c>
      <c r="C17" s="55"/>
      <c r="D17" s="20"/>
      <c r="E17" s="75">
        <f>F16</f>
        <v>45968</v>
      </c>
      <c r="F17" s="75">
        <f>E17+3</f>
        <v>45971</v>
      </c>
      <c r="G17" s="14"/>
      <c r="H17" s="14">
        <f t="shared"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58</v>
      </c>
      <c r="C18" s="55"/>
      <c r="D18" s="20"/>
      <c r="E18" s="75">
        <f>E17</f>
        <v>45968</v>
      </c>
      <c r="F18" s="75">
        <f>E18+2</f>
        <v>45970</v>
      </c>
      <c r="G18" s="14"/>
      <c r="H18" s="14">
        <f t="shared"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c r="C19" s="55"/>
      <c r="D19" s="20"/>
      <c r="E19" s="75">
        <f>E18</f>
        <v>45968</v>
      </c>
      <c r="F19" s="75">
        <f>E19+3</f>
        <v>45971</v>
      </c>
      <c r="G19" s="14"/>
      <c r="H19" s="14">
        <f t="shared"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59</v>
      </c>
      <c r="C20" s="56"/>
      <c r="D20" s="22"/>
      <c r="E20" s="76"/>
      <c r="F20" s="77"/>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15</v>
      </c>
      <c r="C21" s="57"/>
      <c r="D21" s="23"/>
      <c r="E21" s="78">
        <f>E9+15</f>
        <v>45963</v>
      </c>
      <c r="F21" s="78">
        <f>E21+5</f>
        <v>45968</v>
      </c>
      <c r="G21" s="14"/>
      <c r="H21" s="14">
        <f t="shared"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16</v>
      </c>
      <c r="C22" s="57"/>
      <c r="D22" s="23"/>
      <c r="E22" s="78">
        <f>F21+1</f>
        <v>45969</v>
      </c>
      <c r="F22" s="78">
        <f>E22+4</f>
        <v>45973</v>
      </c>
      <c r="G22" s="14"/>
      <c r="H22" s="14">
        <f t="shared"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17</v>
      </c>
      <c r="C23" s="57"/>
      <c r="D23" s="23"/>
      <c r="E23" s="78">
        <f>E22+5</f>
        <v>45974</v>
      </c>
      <c r="F23" s="78">
        <f>E23+5</f>
        <v>45979</v>
      </c>
      <c r="G23" s="14"/>
      <c r="H23" s="14">
        <f t="shared"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18</v>
      </c>
      <c r="C24" s="57"/>
      <c r="D24" s="23"/>
      <c r="E24" s="78">
        <f>F23+1</f>
        <v>45980</v>
      </c>
      <c r="F24" s="78">
        <f>E24+4</f>
        <v>45984</v>
      </c>
      <c r="G24" s="14"/>
      <c r="H24" s="14">
        <f t="shared"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19</v>
      </c>
      <c r="C25" s="57"/>
      <c r="D25" s="23"/>
      <c r="E25" s="78">
        <f>E23</f>
        <v>45974</v>
      </c>
      <c r="F25" s="78">
        <f>E25+4</f>
        <v>45978</v>
      </c>
      <c r="G25" s="14"/>
      <c r="H25" s="14">
        <f t="shared"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20</v>
      </c>
      <c r="C26" s="58"/>
      <c r="D26" s="25"/>
      <c r="E26" s="79"/>
      <c r="F26" s="80"/>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15</v>
      </c>
      <c r="C27" s="59"/>
      <c r="D27" s="26"/>
      <c r="E27" s="81" t="s">
        <v>27</v>
      </c>
      <c r="F27" s="81" t="s">
        <v>27</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16</v>
      </c>
      <c r="C28" s="59"/>
      <c r="D28" s="26"/>
      <c r="E28" s="81" t="s">
        <v>27</v>
      </c>
      <c r="F28" s="81" t="s">
        <v>27</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17</v>
      </c>
      <c r="C29" s="59"/>
      <c r="D29" s="26"/>
      <c r="E29" s="81" t="s">
        <v>27</v>
      </c>
      <c r="F29" s="81" t="s">
        <v>27</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18</v>
      </c>
      <c r="C30" s="59"/>
      <c r="D30" s="26"/>
      <c r="E30" s="81" t="s">
        <v>27</v>
      </c>
      <c r="F30" s="81" t="s">
        <v>27</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19</v>
      </c>
      <c r="C31" s="59"/>
      <c r="D31" s="26"/>
      <c r="E31" s="81" t="s">
        <v>27</v>
      </c>
      <c r="F31" s="81" t="s">
        <v>27</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21</v>
      </c>
      <c r="C33" s="28"/>
      <c r="D33" s="29"/>
      <c r="E33" s="83"/>
      <c r="F33" s="84"/>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AND(inizio_attività&lt;=I$5,ROUNDDOWN((fine_attività-inizio_attività+1)*avanzamento_attività,0)+inizio_attività-1&gt;=I$5)</formula>
    </cfRule>
    <cfRule type="expression" dxfId="0" priority="28" stopIfTrue="1">
      <formula>AND(fine_attività&gt;=I$5,inizio_attività&lt;J$5)</formula>
    </cfRule>
  </conditionalFormatting>
  <dataValidations count="1">
    <dataValidation type="whole" operator="greaterThanOrEqual" allowBlank="1" showInputMessage="1" promptTitle="Visualizza settimana:" prompt="Cambiando questo numero si scorre la visualizzazione del diagramma di Gantt." sqref="E4" xr:uid="{00000000-0002-0000-0000-000000000000}">
      <formula1>1</formula1>
    </dataValidation>
  </dataValidations>
  <printOptions horizontalCentered="1"/>
  <pageMargins left="0.35" right="0.35" top="0.35" bottom="0.5" header="0.3" footer="0.3"/>
  <pageSetup paperSize="9"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96.44140625" style="35" customWidth="1"/>
    <col min="2" max="16384" width="9.109375" style="2"/>
  </cols>
  <sheetData>
    <row r="1" spans="1:2" ht="46.5" customHeight="1" x14ac:dyDescent="0.3"/>
    <row r="2" spans="1:2" s="37" customFormat="1" ht="15.6" x14ac:dyDescent="0.3">
      <c r="A2" s="36" t="s">
        <v>30</v>
      </c>
      <c r="B2" s="36"/>
    </row>
    <row r="3" spans="1:2" s="41" customFormat="1" ht="27" customHeight="1" x14ac:dyDescent="0.3">
      <c r="A3" s="69" t="s">
        <v>31</v>
      </c>
      <c r="B3" s="42"/>
    </row>
    <row r="4" spans="1:2" s="38" customFormat="1" ht="25.8" x14ac:dyDescent="0.5">
      <c r="A4" s="39" t="s">
        <v>32</v>
      </c>
    </row>
    <row r="5" spans="1:2" ht="74.099999999999994" customHeight="1" x14ac:dyDescent="0.3">
      <c r="A5" s="40" t="s">
        <v>33</v>
      </c>
    </row>
    <row r="6" spans="1:2" ht="26.25" customHeight="1" x14ac:dyDescent="0.3">
      <c r="A6" s="39" t="s">
        <v>34</v>
      </c>
    </row>
    <row r="7" spans="1:2" s="35" customFormat="1" ht="204.9" customHeight="1" x14ac:dyDescent="0.3">
      <c r="A7" s="44" t="s">
        <v>35</v>
      </c>
    </row>
    <row r="8" spans="1:2" s="38" customFormat="1" ht="25.8" x14ac:dyDescent="0.5">
      <c r="A8" s="39" t="s">
        <v>36</v>
      </c>
    </row>
    <row r="9" spans="1:2" ht="60" customHeight="1" x14ac:dyDescent="0.3">
      <c r="A9" s="40" t="s">
        <v>37</v>
      </c>
    </row>
    <row r="10" spans="1:2" s="35" customFormat="1" ht="27.9" customHeight="1" x14ac:dyDescent="0.3">
      <c r="A10" s="43" t="s">
        <v>38</v>
      </c>
    </row>
    <row r="11" spans="1:2" s="38" customFormat="1" ht="25.8" x14ac:dyDescent="0.5">
      <c r="A11" s="39" t="s">
        <v>39</v>
      </c>
    </row>
    <row r="12" spans="1:2" ht="28.8" x14ac:dyDescent="0.3">
      <c r="A12" s="40" t="s">
        <v>40</v>
      </c>
    </row>
    <row r="13" spans="1:2" s="35" customFormat="1" ht="27.9" customHeight="1" x14ac:dyDescent="0.3">
      <c r="A13" s="43" t="s">
        <v>41</v>
      </c>
    </row>
    <row r="14" spans="1:2" s="38" customFormat="1" ht="25.8" x14ac:dyDescent="0.5">
      <c r="A14" s="39" t="s">
        <v>42</v>
      </c>
    </row>
    <row r="15" spans="1:2" ht="75" customHeight="1" x14ac:dyDescent="0.3">
      <c r="A15" s="40" t="s">
        <v>43</v>
      </c>
    </row>
    <row r="16" spans="1:2" ht="75" customHeight="1" x14ac:dyDescent="0.3">
      <c r="A16" s="4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6</vt:i4>
      </vt:variant>
    </vt:vector>
  </HeadingPairs>
  <TitlesOfParts>
    <vt:vector size="8" baseType="lpstr">
      <vt:lpstr>PianificazioneProgetto</vt:lpstr>
      <vt:lpstr>Informazioni</vt:lpstr>
      <vt:lpstr>PianificazioneProgetto!avanzamento_attività</vt:lpstr>
      <vt:lpstr>PianificazioneProgetto!fine_attività</vt:lpstr>
      <vt:lpstr>PianificazioneProgetto!inizio_attività</vt:lpstr>
      <vt:lpstr>Inizio_progetto</vt:lpstr>
      <vt:lpstr>PianificazioneProgetto!Titoli_stampa</vt:lpstr>
      <vt:lpstr>Visualizza_settimana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2025-10-20T06:53:46Z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