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25725"/>
</workbook>
</file>

<file path=xl/calcChain.xml><?xml version="1.0" encoding="utf-8"?>
<calcChain xmlns="http://schemas.openxmlformats.org/spreadsheetml/2006/main">
  <c r="K4" i="4"/>
  <c r="K11"/>
  <c r="K10"/>
  <c r="K9"/>
  <c r="J10"/>
  <c r="I10"/>
  <c r="J9"/>
  <c r="I9"/>
  <c r="E9"/>
  <c r="K5"/>
  <c r="K3"/>
  <c r="G6"/>
  <c r="H9"/>
  <c r="H6"/>
  <c r="I4"/>
  <c r="I3"/>
  <c r="J3"/>
  <c r="J4"/>
  <c r="L3"/>
  <c r="G3"/>
  <c r="L5"/>
  <c r="L4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103"/>
  <c r="H3" i="4"/>
  <c r="F10"/>
  <c r="F9"/>
  <c r="E10"/>
  <c r="G9"/>
  <c r="F7"/>
  <c r="F6"/>
  <c r="E6"/>
  <c r="E7"/>
  <c r="G11"/>
  <c r="G10"/>
  <c r="G8"/>
  <c r="G7"/>
  <c r="H11"/>
  <c r="H10"/>
  <c r="H8"/>
  <c r="H7"/>
  <c r="F4"/>
  <c r="F3"/>
  <c r="E3"/>
  <c r="E4"/>
  <c r="G5"/>
  <c r="G4"/>
  <c r="H5"/>
  <c r="H4"/>
  <c r="B9"/>
  <c r="B6"/>
  <c r="B3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"/>
  <c r="C9" i="4"/>
  <c r="C6"/>
  <c r="C3"/>
  <c r="A3"/>
  <c r="I7" l="1"/>
  <c r="J7"/>
  <c r="L6"/>
  <c r="L10"/>
  <c r="L9"/>
  <c r="L11"/>
  <c r="L8"/>
  <c r="K8"/>
  <c r="L7"/>
  <c r="K7"/>
  <c r="J6" l="1"/>
  <c r="K6"/>
  <c r="I6"/>
</calcChain>
</file>

<file path=xl/sharedStrings.xml><?xml version="1.0" encoding="utf-8"?>
<sst xmlns="http://schemas.openxmlformats.org/spreadsheetml/2006/main" count="172" uniqueCount="31">
  <si>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</si>
  <si>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</si>
  <si>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</si>
  <si>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</si>
  <si>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</si>
  <si>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</si>
  <si>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</si>
  <si>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</si>
  <si>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</si>
  <si>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</si>
  <si>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</si>
  <si>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</si>
  <si>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</si>
  <si>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</si>
  <si>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</si>
  <si>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</si>
  <si>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</si>
  <si>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</si>
  <si>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</si>
  <si>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</si>
  <si>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</si>
  <si>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</si>
  <si>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</si>
  <si>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</si>
  <si>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</si>
  <si>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</si>
  <si>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</si>
  <si>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</si>
  <si>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 xml:space="preserve">M  </t>
  </si>
  <si>
    <t xml:space="preserve"> </t>
  </si>
  <si>
    <t>Wykresy są w pdf'ie w sprawozdaniu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</si>
</sst>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8" xfId="0" applyBorder="1"/>
    <xf numFmtId="0" fontId="0" fillId="0" borderId="22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0" xfId="0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3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35" xfId="0" applyBorder="1" applyAlignment="1"/>
    <xf numFmtId="0" fontId="0" fillId="0" borderId="18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9" xfId="0" applyBorder="1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0" fillId="0" borderId="55" xfId="0" applyBorder="1"/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0" xfId="0" applyNumberFormat="1" applyBorder="1"/>
    <xf numFmtId="2" fontId="0" fillId="0" borderId="51" xfId="0" applyNumberFormat="1" applyBorder="1"/>
    <xf numFmtId="2" fontId="0" fillId="0" borderId="50" xfId="0" applyNumberFormat="1" applyBorder="1"/>
    <xf numFmtId="2" fontId="0" fillId="0" borderId="53" xfId="0" applyNumberFormat="1" applyBorder="1"/>
    <xf numFmtId="0" fontId="0" fillId="0" borderId="51" xfId="0" applyNumberFormat="1" applyBorder="1"/>
    <xf numFmtId="11" fontId="0" fillId="0" borderId="50" xfId="0" applyNumberFormat="1" applyBorder="1"/>
    <xf numFmtId="0" fontId="0" fillId="0" borderId="53" xfId="0" applyNumberFormat="1" applyBorder="1"/>
    <xf numFmtId="11" fontId="0" fillId="0" borderId="53" xfId="0" applyNumberFormat="1" applyBorder="1"/>
    <xf numFmtId="0" fontId="0" fillId="0" borderId="59" xfId="0" applyBorder="1"/>
    <xf numFmtId="0" fontId="0" fillId="0" borderId="34" xfId="0" applyBorder="1"/>
    <xf numFmtId="11" fontId="0" fillId="0" borderId="59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4"/>
  <sheetViews>
    <sheetView workbookViewId="0">
      <selection activeCell="J7" sqref="J7"/>
    </sheetView>
  </sheetViews>
  <sheetFormatPr defaultRowHeight="15"/>
  <cols>
    <col min="1" max="1" width="15.7109375" customWidth="1"/>
    <col min="2" max="2" width="5.7109375" customWidth="1"/>
    <col min="3" max="5" width="17.7109375" style="41" customWidth="1"/>
    <col min="6" max="6" width="17.7109375" style="40" customWidth="1"/>
    <col min="7" max="9" width="17.7109375" style="41" customWidth="1"/>
    <col min="10" max="10" width="17.7109375" style="40" customWidth="1"/>
    <col min="11" max="11" width="23.5703125" style="41" bestFit="1" customWidth="1"/>
    <col min="12" max="12" width="17.7109375" style="41" customWidth="1"/>
    <col min="13" max="13" width="14.85546875" style="41" bestFit="1" customWidth="1"/>
    <col min="14" max="14" width="17.7109375" customWidth="1"/>
  </cols>
  <sheetData>
    <row r="1" spans="1:14" ht="30" customHeight="1">
      <c r="A1" s="57" t="s">
        <v>6</v>
      </c>
      <c r="B1" s="58"/>
      <c r="C1" s="58"/>
      <c r="D1" s="58"/>
      <c r="E1" s="58"/>
      <c r="F1" s="59"/>
      <c r="G1" s="63" t="s">
        <v>8</v>
      </c>
      <c r="H1" s="63"/>
      <c r="I1" s="63"/>
      <c r="J1" s="63"/>
      <c r="K1" s="53" t="s">
        <v>9</v>
      </c>
      <c r="L1" s="54"/>
      <c r="M1" s="55"/>
      <c r="N1" s="56"/>
    </row>
    <row r="2" spans="1:14" s="37" customFormat="1" ht="30" customHeight="1" thickBot="1">
      <c r="A2" s="7" t="s">
        <v>0</v>
      </c>
      <c r="B2" s="8" t="s">
        <v>1</v>
      </c>
      <c r="C2" s="47" t="s">
        <v>2</v>
      </c>
      <c r="D2" s="48" t="s">
        <v>4</v>
      </c>
      <c r="E2" s="48" t="s">
        <v>5</v>
      </c>
      <c r="F2" s="49" t="s">
        <v>3</v>
      </c>
      <c r="G2" s="50" t="s">
        <v>10</v>
      </c>
      <c r="H2" s="50" t="s">
        <v>11</v>
      </c>
      <c r="I2" s="48" t="s">
        <v>3</v>
      </c>
      <c r="J2" s="49" t="s">
        <v>25</v>
      </c>
      <c r="K2" s="50" t="s">
        <v>10</v>
      </c>
      <c r="L2" s="50" t="s">
        <v>11</v>
      </c>
      <c r="M2" s="48" t="s">
        <v>3</v>
      </c>
      <c r="N2" s="9" t="s">
        <v>25</v>
      </c>
    </row>
    <row r="3" spans="1:14">
      <c r="A3" s="60">
        <v>1.1000000000000001</v>
      </c>
      <c r="B3" s="5">
        <v>1</v>
      </c>
      <c r="C3" s="42">
        <v>92.318003437202606</v>
      </c>
      <c r="D3" s="42">
        <v>59.824040389952287</v>
      </c>
      <c r="E3" s="42">
        <v>65.463488522119704</v>
      </c>
      <c r="F3" s="43">
        <v>225</v>
      </c>
      <c r="G3" s="42">
        <v>62.748383929884781</v>
      </c>
      <c r="H3" s="42">
        <v>-0.92114830487512633</v>
      </c>
      <c r="I3" s="42">
        <v>34</v>
      </c>
      <c r="J3" s="43" t="str">
        <f>IF(G3&gt;50, "globalne", "lokalne")</f>
        <v>globalne</v>
      </c>
      <c r="K3" s="42">
        <v>59.824040389952287</v>
      </c>
      <c r="L3" s="42">
        <v>-0.9211376491717812</v>
      </c>
      <c r="M3" s="94">
        <v>65.463488522119704</v>
      </c>
      <c r="N3" s="6" t="str">
        <f t="shared" ref="N3:N66" si="0">IF(L3="","",IF(K3&gt;50, "globalne", "lokalne"))</f>
        <v>globalne</v>
      </c>
    </row>
    <row r="4" spans="1:14">
      <c r="A4" s="61"/>
      <c r="B4" s="1">
        <v>2</v>
      </c>
      <c r="C4" s="41">
        <v>95.351172767889835</v>
      </c>
      <c r="D4" s="41">
        <v>59.607813415914492</v>
      </c>
      <c r="E4" s="41">
        <v>65.811206361298645</v>
      </c>
      <c r="F4" s="40">
        <v>226</v>
      </c>
      <c r="G4" s="41">
        <v>62.74848168464186</v>
      </c>
      <c r="H4" s="41">
        <v>-0.92114830413500082</v>
      </c>
      <c r="I4" s="41">
        <v>34</v>
      </c>
      <c r="J4" s="43" t="str">
        <f t="shared" ref="J4:J67" si="1">IF(G4&gt;50, "globalne", "lokalne")</f>
        <v>globalne</v>
      </c>
      <c r="K4" s="41">
        <v>59.607813415914492</v>
      </c>
      <c r="L4" s="41">
        <v>-0.92114419243076395</v>
      </c>
      <c r="M4" s="95">
        <v>65.811206361298645</v>
      </c>
      <c r="N4" s="6" t="str">
        <f t="shared" si="0"/>
        <v>globalne</v>
      </c>
    </row>
    <row r="5" spans="1:14">
      <c r="A5" s="61"/>
      <c r="B5" s="1">
        <v>3</v>
      </c>
      <c r="C5" s="41">
        <v>-51.275829212581748</v>
      </c>
      <c r="D5" s="41">
        <v>-3.701417915102553</v>
      </c>
      <c r="E5" s="41">
        <v>6.2892084573680904</v>
      </c>
      <c r="F5" s="40">
        <v>234</v>
      </c>
      <c r="G5" s="41">
        <v>-3.4081475827551529E-4</v>
      </c>
      <c r="H5" s="41">
        <v>2.3230868350667539E-12</v>
      </c>
      <c r="I5" s="41">
        <v>36</v>
      </c>
      <c r="J5" s="43" t="str">
        <f t="shared" si="1"/>
        <v>lokalne</v>
      </c>
      <c r="K5" s="41">
        <v>-3.701417915102553</v>
      </c>
      <c r="L5" s="41">
        <v>-7.1571658351869276E-18</v>
      </c>
      <c r="M5" s="95">
        <v>6.2892084573680904</v>
      </c>
      <c r="N5" s="6" t="str">
        <f t="shared" si="0"/>
        <v>lokalne</v>
      </c>
    </row>
    <row r="6" spans="1:14">
      <c r="A6" s="61"/>
      <c r="B6" s="1">
        <v>4</v>
      </c>
      <c r="C6" s="41">
        <v>-59.626601252046349</v>
      </c>
      <c r="D6" s="41">
        <v>-7.2947488248192229</v>
      </c>
      <c r="E6" s="41">
        <v>3.6949401848984849</v>
      </c>
      <c r="F6" s="40">
        <v>236</v>
      </c>
      <c r="G6" s="41">
        <v>-1.4185749714245891E-4</v>
      </c>
      <c r="H6" s="41">
        <v>4.0246383402036891E-13</v>
      </c>
      <c r="I6" s="41">
        <v>38</v>
      </c>
      <c r="J6" s="43" t="str">
        <f t="shared" si="1"/>
        <v>lokalne</v>
      </c>
      <c r="K6" s="41">
        <v>-7.2947488248192229</v>
      </c>
      <c r="L6" s="41">
        <v>-7.1571658351867982E-18</v>
      </c>
      <c r="M6" s="95">
        <v>3.6949401848984849</v>
      </c>
      <c r="N6" s="6" t="str">
        <f t="shared" si="0"/>
        <v>lokalne</v>
      </c>
    </row>
    <row r="7" spans="1:14">
      <c r="A7" s="61"/>
      <c r="B7" s="1">
        <v>5</v>
      </c>
      <c r="C7" s="41">
        <v>13.20863021255178</v>
      </c>
      <c r="D7" s="41">
        <v>-1.9500433612528401</v>
      </c>
      <c r="E7" s="41">
        <v>0.68080081271325454</v>
      </c>
      <c r="F7" s="40">
        <v>208</v>
      </c>
      <c r="G7" s="41">
        <v>-3.4728121788400908E-5</v>
      </c>
      <c r="H7" s="41">
        <v>2.4113692005501581E-14</v>
      </c>
      <c r="I7" s="41">
        <v>32</v>
      </c>
      <c r="J7" s="43" t="str">
        <f t="shared" si="1"/>
        <v>lokalne</v>
      </c>
      <c r="K7" s="41">
        <v>-1.9500433612528401</v>
      </c>
      <c r="L7" s="41">
        <v>-7.157165835187074E-18</v>
      </c>
      <c r="M7" s="95">
        <v>0.68080081271325454</v>
      </c>
      <c r="N7" s="6" t="str">
        <f t="shared" si="0"/>
        <v>lokalne</v>
      </c>
    </row>
    <row r="8" spans="1:14">
      <c r="A8" s="61"/>
      <c r="B8" s="1">
        <v>6</v>
      </c>
      <c r="C8" s="41">
        <v>-73.616431848141445</v>
      </c>
      <c r="D8" s="41">
        <v>-3.9627362675021232</v>
      </c>
      <c r="E8" s="41">
        <v>10.664539804432151</v>
      </c>
      <c r="F8" s="40">
        <v>242</v>
      </c>
      <c r="G8" s="41">
        <v>-1.327672401016547E-4</v>
      </c>
      <c r="H8" s="41">
        <v>3.5253564491237899E-13</v>
      </c>
      <c r="I8" s="41">
        <v>38</v>
      </c>
      <c r="J8" s="43" t="str">
        <f t="shared" si="1"/>
        <v>lokalne</v>
      </c>
      <c r="K8" s="41">
        <v>-3.9627362675021232</v>
      </c>
      <c r="L8" s="41">
        <v>-7.1571658351870324E-18</v>
      </c>
      <c r="M8" s="95">
        <v>10.664539804432151</v>
      </c>
      <c r="N8" s="6" t="str">
        <f t="shared" si="0"/>
        <v>lokalne</v>
      </c>
    </row>
    <row r="9" spans="1:14">
      <c r="A9" s="61"/>
      <c r="B9" s="1">
        <v>7</v>
      </c>
      <c r="C9" s="41">
        <v>-74.765103867075709</v>
      </c>
      <c r="D9" s="41">
        <v>-5.1114082864363866</v>
      </c>
      <c r="E9" s="41">
        <v>9.515867785497889</v>
      </c>
      <c r="F9" s="40">
        <v>242</v>
      </c>
      <c r="G9" s="41">
        <v>3.3565652080593238E-6</v>
      </c>
      <c r="H9" s="41">
        <v>2.181734038950255E-16</v>
      </c>
      <c r="I9" s="41">
        <v>38</v>
      </c>
      <c r="J9" s="43" t="str">
        <f t="shared" si="1"/>
        <v>lokalne</v>
      </c>
      <c r="K9" s="41">
        <v>-5.1114082864363866</v>
      </c>
      <c r="L9" s="41">
        <v>-7.1571658351870324E-18</v>
      </c>
      <c r="M9" s="95">
        <v>9.515867785497889</v>
      </c>
      <c r="N9" s="6" t="str">
        <f t="shared" si="0"/>
        <v>lokalne</v>
      </c>
    </row>
    <row r="10" spans="1:14">
      <c r="A10" s="61"/>
      <c r="B10" s="1">
        <v>8</v>
      </c>
      <c r="C10" s="41">
        <v>-1.530464562531606</v>
      </c>
      <c r="D10" s="41">
        <v>-0.13137965399702561</v>
      </c>
      <c r="E10" s="41">
        <v>0.1624281767952365</v>
      </c>
      <c r="F10" s="40">
        <v>160</v>
      </c>
      <c r="G10" s="41">
        <v>3.2730463398844008E-4</v>
      </c>
      <c r="H10" s="41">
        <v>2.1425593084959419E-12</v>
      </c>
      <c r="I10" s="41">
        <v>22</v>
      </c>
      <c r="J10" s="43" t="str">
        <f t="shared" si="1"/>
        <v>lokalne</v>
      </c>
      <c r="K10" s="41">
        <v>-0.13137965399702561</v>
      </c>
      <c r="L10" s="41">
        <v>-7.157165835186943E-18</v>
      </c>
      <c r="M10" s="95">
        <v>0.1624281767952365</v>
      </c>
      <c r="N10" s="6" t="str">
        <f t="shared" si="0"/>
        <v>lokalne</v>
      </c>
    </row>
    <row r="11" spans="1:14">
      <c r="A11" s="61"/>
      <c r="B11" s="1">
        <v>9</v>
      </c>
      <c r="C11" s="41">
        <v>-48.658427934961601</v>
      </c>
      <c r="D11" s="41">
        <v>-5.4089631190714158</v>
      </c>
      <c r="E11" s="41">
        <v>3.673424492265525</v>
      </c>
      <c r="F11" s="40">
        <v>232</v>
      </c>
      <c r="G11" s="41">
        <v>1.438458751869985E-4</v>
      </c>
      <c r="H11" s="41">
        <v>4.1382555770657698E-13</v>
      </c>
      <c r="I11" s="41">
        <v>36</v>
      </c>
      <c r="J11" s="43" t="str">
        <f t="shared" si="1"/>
        <v>lokalne</v>
      </c>
      <c r="K11" s="41">
        <v>-5.4089631190714158</v>
      </c>
      <c r="L11" s="41">
        <v>-7.1571658351869029E-18</v>
      </c>
      <c r="M11" s="95">
        <v>3.673424492265525</v>
      </c>
      <c r="N11" s="6" t="str">
        <f t="shared" si="0"/>
        <v>lokalne</v>
      </c>
    </row>
    <row r="12" spans="1:14">
      <c r="A12" s="61"/>
      <c r="B12" s="1">
        <v>10</v>
      </c>
      <c r="C12" s="41">
        <v>12.93997900249029</v>
      </c>
      <c r="D12" s="41">
        <v>-0.84063333733209156</v>
      </c>
      <c r="E12" s="41">
        <v>1.551043184455265</v>
      </c>
      <c r="F12" s="40">
        <v>206</v>
      </c>
      <c r="G12" s="41">
        <v>-2.144976328190513E-4</v>
      </c>
      <c r="H12" s="41">
        <v>9.2017753446262411E-13</v>
      </c>
      <c r="I12" s="41">
        <v>30</v>
      </c>
      <c r="J12" s="43" t="str">
        <f t="shared" si="1"/>
        <v>lokalne</v>
      </c>
      <c r="K12" s="41">
        <v>-0.84063333733209156</v>
      </c>
      <c r="L12" s="41">
        <v>-7.1571658351870216E-18</v>
      </c>
      <c r="M12" s="95">
        <v>1.551043184455265</v>
      </c>
      <c r="N12" s="6" t="str">
        <f t="shared" si="0"/>
        <v>lokalne</v>
      </c>
    </row>
    <row r="13" spans="1:14">
      <c r="A13" s="61"/>
      <c r="B13" s="1">
        <v>11</v>
      </c>
      <c r="C13" s="41">
        <v>17.697980153685389</v>
      </c>
      <c r="D13" s="41">
        <v>-2.4782143730485622</v>
      </c>
      <c r="E13" s="41">
        <v>1.0234392225003079</v>
      </c>
      <c r="F13" s="40">
        <v>214</v>
      </c>
      <c r="G13" s="41">
        <v>-5.0955481781086911E-6</v>
      </c>
      <c r="H13" s="41">
        <v>5.1213510470236176E-16</v>
      </c>
      <c r="I13" s="41">
        <v>32</v>
      </c>
      <c r="J13" s="43" t="str">
        <f t="shared" si="1"/>
        <v>lokalne</v>
      </c>
      <c r="K13" s="41">
        <v>-2.4782143730485622</v>
      </c>
      <c r="L13" s="41">
        <v>-7.15716583518702E-18</v>
      </c>
      <c r="M13" s="95">
        <v>1.0234392225003079</v>
      </c>
      <c r="N13" s="6" t="str">
        <f t="shared" si="0"/>
        <v>lokalne</v>
      </c>
    </row>
    <row r="14" spans="1:14">
      <c r="A14" s="61"/>
      <c r="B14" s="1">
        <v>12</v>
      </c>
      <c r="C14" s="41">
        <v>-46.371738871231031</v>
      </c>
      <c r="D14" s="41">
        <v>-3.1222740553408461</v>
      </c>
      <c r="E14" s="41">
        <v>5.9601135559960952</v>
      </c>
      <c r="F14" s="40">
        <v>232</v>
      </c>
      <c r="G14" s="41">
        <v>5.5981335649176941E-5</v>
      </c>
      <c r="H14" s="41">
        <v>6.2671041151969744E-14</v>
      </c>
      <c r="I14" s="41">
        <v>36</v>
      </c>
      <c r="J14" s="43" t="str">
        <f t="shared" si="1"/>
        <v>lokalne</v>
      </c>
      <c r="K14" s="41">
        <v>-3.1222740553408461</v>
      </c>
      <c r="L14" s="41">
        <v>-7.1571658351868737E-18</v>
      </c>
      <c r="M14" s="95">
        <v>5.9601135559960952</v>
      </c>
      <c r="N14" s="6" t="str">
        <f t="shared" si="0"/>
        <v>lokalne</v>
      </c>
    </row>
    <row r="15" spans="1:14">
      <c r="A15" s="61"/>
      <c r="B15" s="1">
        <v>13</v>
      </c>
      <c r="C15" s="41">
        <v>-21.17649604171422</v>
      </c>
      <c r="D15" s="41">
        <v>-2.834501017410624</v>
      </c>
      <c r="E15" s="41">
        <v>1.0173179376931389</v>
      </c>
      <c r="F15" s="40">
        <v>214</v>
      </c>
      <c r="G15" s="41">
        <v>2.3873978963428959E-4</v>
      </c>
      <c r="H15" s="41">
        <v>1.139926583779129E-12</v>
      </c>
      <c r="I15" s="41">
        <v>32</v>
      </c>
      <c r="J15" s="43" t="str">
        <f t="shared" si="1"/>
        <v>lokalne</v>
      </c>
      <c r="K15" s="41">
        <v>-2.834501017410624</v>
      </c>
      <c r="L15" s="41">
        <v>-7.15716583518702E-18</v>
      </c>
      <c r="M15" s="95">
        <v>1.0173179376931389</v>
      </c>
      <c r="N15" s="6" t="str">
        <f t="shared" si="0"/>
        <v>lokalne</v>
      </c>
    </row>
    <row r="16" spans="1:14">
      <c r="A16" s="61"/>
      <c r="B16" s="1">
        <v>14</v>
      </c>
      <c r="C16" s="41">
        <v>-22.039466981150799</v>
      </c>
      <c r="D16" s="41">
        <v>-1.86327245441684</v>
      </c>
      <c r="E16" s="41">
        <v>2.373728396197293</v>
      </c>
      <c r="F16" s="40">
        <v>216</v>
      </c>
      <c r="G16" s="41">
        <v>5.8206130262444811E-6</v>
      </c>
      <c r="H16" s="41">
        <v>6.7043350184000523E-16</v>
      </c>
      <c r="I16" s="41">
        <v>34</v>
      </c>
      <c r="J16" s="43" t="str">
        <f t="shared" si="1"/>
        <v>lokalne</v>
      </c>
      <c r="K16" s="41">
        <v>-1.86327245441684</v>
      </c>
      <c r="L16" s="41">
        <v>-7.1571658351870693E-18</v>
      </c>
      <c r="M16" s="95">
        <v>2.373728396197293</v>
      </c>
      <c r="N16" s="6" t="str">
        <f t="shared" si="0"/>
        <v>lokalne</v>
      </c>
    </row>
    <row r="17" spans="1:14">
      <c r="A17" s="61"/>
      <c r="B17" s="1">
        <v>15</v>
      </c>
      <c r="C17" s="41">
        <v>-66.615010484660388</v>
      </c>
      <c r="D17" s="41">
        <v>-3.2934690477155542</v>
      </c>
      <c r="E17" s="41">
        <v>10.00405465404287</v>
      </c>
      <c r="F17" s="40">
        <v>240</v>
      </c>
      <c r="G17" s="41">
        <v>3.165363629413203E-4</v>
      </c>
      <c r="H17" s="41">
        <v>2.0038982212690792E-12</v>
      </c>
      <c r="I17" s="41">
        <v>38</v>
      </c>
      <c r="J17" s="43" t="str">
        <f t="shared" si="1"/>
        <v>lokalne</v>
      </c>
      <c r="K17" s="41">
        <v>-3.2934690477155542</v>
      </c>
      <c r="L17" s="41">
        <v>-7.1571658351869553E-18</v>
      </c>
      <c r="M17" s="95">
        <v>10.00405465404287</v>
      </c>
      <c r="N17" s="6" t="str">
        <f t="shared" si="0"/>
        <v>lokalne</v>
      </c>
    </row>
    <row r="18" spans="1:14">
      <c r="A18" s="61"/>
      <c r="B18" s="1">
        <v>16</v>
      </c>
      <c r="C18" s="41">
        <v>95.394646275462236</v>
      </c>
      <c r="D18" s="41">
        <v>59.651286923486893</v>
      </c>
      <c r="E18" s="41">
        <v>65.854679868871045</v>
      </c>
      <c r="F18" s="40">
        <v>226</v>
      </c>
      <c r="G18" s="41">
        <v>62.747939987280283</v>
      </c>
      <c r="H18" s="41">
        <v>-0.92114830462532782</v>
      </c>
      <c r="I18" s="41">
        <v>34</v>
      </c>
      <c r="J18" s="43" t="str">
        <f t="shared" si="1"/>
        <v>globalne</v>
      </c>
      <c r="K18" s="41">
        <v>59.651286923486893</v>
      </c>
      <c r="L18" s="41">
        <v>-0.92114244015168101</v>
      </c>
      <c r="M18" s="95">
        <v>65.854679868871045</v>
      </c>
      <c r="N18" s="6" t="str">
        <f t="shared" si="0"/>
        <v>globalne</v>
      </c>
    </row>
    <row r="19" spans="1:14">
      <c r="A19" s="61"/>
      <c r="B19" s="1">
        <v>17</v>
      </c>
      <c r="C19" s="41">
        <v>-40.498244559806729</v>
      </c>
      <c r="D19" s="41">
        <v>-4.7548852078313786</v>
      </c>
      <c r="E19" s="41">
        <v>2.7512202560834571</v>
      </c>
      <c r="F19" s="40">
        <v>228</v>
      </c>
      <c r="G19" s="41">
        <v>3.3053340325023273E-5</v>
      </c>
      <c r="H19" s="41">
        <v>2.184330866971454E-14</v>
      </c>
      <c r="I19" s="41">
        <v>36</v>
      </c>
      <c r="J19" s="43" t="str">
        <f t="shared" si="1"/>
        <v>lokalne</v>
      </c>
      <c r="K19" s="41">
        <v>-4.7548852078313786</v>
      </c>
      <c r="L19" s="41">
        <v>-7.1571658351870632E-18</v>
      </c>
      <c r="M19" s="95">
        <v>2.7512202560834571</v>
      </c>
      <c r="N19" s="6" t="str">
        <f t="shared" si="0"/>
        <v>lokalne</v>
      </c>
    </row>
    <row r="20" spans="1:14">
      <c r="A20" s="61"/>
      <c r="B20" s="1">
        <v>18</v>
      </c>
      <c r="C20" s="41">
        <v>85.365642181434595</v>
      </c>
      <c r="D20" s="41">
        <v>60.952446804086513</v>
      </c>
      <c r="E20" s="41">
        <v>65.189447654700643</v>
      </c>
      <c r="F20" s="40">
        <v>218</v>
      </c>
      <c r="G20" s="41">
        <v>62.748083380392607</v>
      </c>
      <c r="H20" s="41">
        <v>-0.92114830535313663</v>
      </c>
      <c r="I20" s="41">
        <v>34</v>
      </c>
      <c r="J20" s="43" t="str">
        <f t="shared" si="1"/>
        <v>globalne</v>
      </c>
      <c r="K20" s="41">
        <v>60.952446804086513</v>
      </c>
      <c r="L20" s="41">
        <v>-0.9211469977863711</v>
      </c>
      <c r="M20" s="95">
        <v>65.189447654700643</v>
      </c>
      <c r="N20" s="6" t="str">
        <f t="shared" si="0"/>
        <v>globalne</v>
      </c>
    </row>
    <row r="21" spans="1:14">
      <c r="A21" s="61"/>
      <c r="B21" s="1">
        <v>19</v>
      </c>
      <c r="C21" s="41">
        <v>61.480621086561939</v>
      </c>
      <c r="D21" s="41">
        <v>62.636889606012012</v>
      </c>
      <c r="E21" s="41">
        <v>62.879705995096522</v>
      </c>
      <c r="F21" s="40">
        <v>156</v>
      </c>
      <c r="G21" s="41">
        <v>62.748314633363783</v>
      </c>
      <c r="H21" s="41">
        <v>-0.92114830522596514</v>
      </c>
      <c r="I21" s="41">
        <v>22</v>
      </c>
      <c r="J21" s="43" t="str">
        <f t="shared" si="1"/>
        <v>globalne</v>
      </c>
      <c r="K21" s="41">
        <v>62.636889606012012</v>
      </c>
      <c r="M21" s="95"/>
      <c r="N21" s="6" t="str">
        <f t="shared" si="0"/>
        <v/>
      </c>
    </row>
    <row r="22" spans="1:14">
      <c r="A22" s="61"/>
      <c r="B22" s="1">
        <v>20</v>
      </c>
      <c r="C22" s="41">
        <v>-9.683740925036858</v>
      </c>
      <c r="D22" s="41">
        <v>-1.127064878429028</v>
      </c>
      <c r="E22" s="41">
        <v>0.6698370913586178</v>
      </c>
      <c r="F22" s="40">
        <v>198</v>
      </c>
      <c r="G22" s="41">
        <v>1.7122568311342661E-4</v>
      </c>
      <c r="H22" s="41">
        <v>5.8635753244719705E-13</v>
      </c>
      <c r="I22" s="41">
        <v>30</v>
      </c>
      <c r="J22" s="43" t="str">
        <f t="shared" si="1"/>
        <v>lokalne</v>
      </c>
      <c r="K22" s="41">
        <v>-1.127064878429028</v>
      </c>
      <c r="L22" s="41">
        <v>-7.157165835187017E-18</v>
      </c>
      <c r="M22" s="95">
        <v>0.6698370913586178</v>
      </c>
      <c r="N22" s="6" t="str">
        <f t="shared" si="0"/>
        <v>lokalne</v>
      </c>
    </row>
    <row r="23" spans="1:14">
      <c r="A23" s="61"/>
      <c r="B23" s="1">
        <v>21</v>
      </c>
      <c r="C23" s="41">
        <v>9.4081135161693226</v>
      </c>
      <c r="D23" s="41">
        <v>-0.94546450022615325</v>
      </c>
      <c r="E23" s="41">
        <v>0.85143746956149258</v>
      </c>
      <c r="F23" s="40">
        <v>200</v>
      </c>
      <c r="G23" s="41">
        <v>2.733786094496881E-4</v>
      </c>
      <c r="H23" s="41">
        <v>1.494710122467896E-12</v>
      </c>
      <c r="I23" s="41">
        <v>30</v>
      </c>
      <c r="J23" s="43" t="str">
        <f t="shared" si="1"/>
        <v>lokalne</v>
      </c>
      <c r="K23" s="41">
        <v>-0.94546450022615325</v>
      </c>
      <c r="L23" s="41">
        <v>-7.1571658351870647E-18</v>
      </c>
      <c r="M23" s="95">
        <v>0.85143746956149258</v>
      </c>
      <c r="N23" s="6" t="str">
        <f t="shared" si="0"/>
        <v>lokalne</v>
      </c>
    </row>
    <row r="24" spans="1:14">
      <c r="A24" s="61"/>
      <c r="B24" s="1">
        <v>22</v>
      </c>
      <c r="C24" s="41">
        <v>-87.575442936887754</v>
      </c>
      <c r="D24" s="41">
        <v>-10.956377798184491</v>
      </c>
      <c r="E24" s="41">
        <v>5.1336258809432138</v>
      </c>
      <c r="F24" s="40">
        <v>244</v>
      </c>
      <c r="G24" s="41">
        <v>-1.672866221789199E-4</v>
      </c>
      <c r="H24" s="41">
        <v>5.5968912353923298E-13</v>
      </c>
      <c r="I24" s="41">
        <v>38</v>
      </c>
      <c r="J24" s="43" t="str">
        <f t="shared" si="1"/>
        <v>lokalne</v>
      </c>
      <c r="K24" s="41">
        <v>-10.956377798184491</v>
      </c>
      <c r="M24" s="95"/>
      <c r="N24" s="6" t="str">
        <f t="shared" si="0"/>
        <v/>
      </c>
    </row>
    <row r="25" spans="1:14">
      <c r="A25" s="61"/>
      <c r="B25" s="1">
        <v>23</v>
      </c>
      <c r="C25" s="41">
        <v>87.859946895550223</v>
      </c>
      <c r="D25" s="41">
        <v>61.005431980467321</v>
      </c>
      <c r="E25" s="41">
        <v>65.666132916142871</v>
      </c>
      <c r="F25" s="40">
        <v>220</v>
      </c>
      <c r="G25" s="41">
        <v>62.748458346654928</v>
      </c>
      <c r="H25" s="41">
        <v>-0.92114830433777684</v>
      </c>
      <c r="I25" s="41">
        <v>34</v>
      </c>
      <c r="J25" s="43" t="str">
        <f t="shared" si="1"/>
        <v>globalne</v>
      </c>
      <c r="K25" s="41">
        <v>61.005431980467321</v>
      </c>
      <c r="L25" s="41">
        <v>-0.92114817488089118</v>
      </c>
      <c r="M25" s="95">
        <v>65.666132916142871</v>
      </c>
      <c r="N25" s="6" t="str">
        <f t="shared" si="0"/>
        <v>globalne</v>
      </c>
    </row>
    <row r="26" spans="1:14">
      <c r="A26" s="61"/>
      <c r="B26" s="1">
        <v>24</v>
      </c>
      <c r="C26" s="41">
        <v>44.769195883123807</v>
      </c>
      <c r="D26" s="41">
        <v>-2.8052154143553878</v>
      </c>
      <c r="E26" s="41">
        <v>5.4515005959509253</v>
      </c>
      <c r="F26" s="40">
        <v>232</v>
      </c>
      <c r="G26" s="41">
        <v>7.6641402805205437E-5</v>
      </c>
      <c r="H26" s="41">
        <v>1.174709346238176E-13</v>
      </c>
      <c r="I26" s="41">
        <v>36</v>
      </c>
      <c r="J26" s="43" t="str">
        <f t="shared" si="1"/>
        <v>lokalne</v>
      </c>
      <c r="K26" s="41">
        <v>-2.8052154143553878</v>
      </c>
      <c r="L26" s="41">
        <v>-7.1571658351869723E-18</v>
      </c>
      <c r="M26" s="95">
        <v>5.4515005959509253</v>
      </c>
      <c r="N26" s="6" t="str">
        <f t="shared" si="0"/>
        <v>lokalne</v>
      </c>
    </row>
    <row r="27" spans="1:14">
      <c r="A27" s="61"/>
      <c r="B27" s="1">
        <v>25</v>
      </c>
      <c r="C27" s="41">
        <v>90.922563346061111</v>
      </c>
      <c r="D27" s="41">
        <v>61.38259693946992</v>
      </c>
      <c r="E27" s="41">
        <v>66.509367968713022</v>
      </c>
      <c r="F27" s="40">
        <v>222</v>
      </c>
      <c r="G27" s="41">
        <v>62.74822020550036</v>
      </c>
      <c r="H27" s="41">
        <v>-0.92114830547189686</v>
      </c>
      <c r="I27" s="41">
        <v>34</v>
      </c>
      <c r="J27" s="43" t="str">
        <f t="shared" si="1"/>
        <v>globalne</v>
      </c>
      <c r="K27" s="41">
        <v>61.38259693946992</v>
      </c>
      <c r="L27" s="41">
        <v>-0.92114222021443615</v>
      </c>
      <c r="M27" s="95">
        <v>66.509367968713022</v>
      </c>
      <c r="N27" s="6" t="str">
        <f t="shared" si="0"/>
        <v>globalne</v>
      </c>
    </row>
    <row r="28" spans="1:14">
      <c r="A28" s="61"/>
      <c r="B28" s="1">
        <v>26</v>
      </c>
      <c r="C28" s="41">
        <v>17.870533633723351</v>
      </c>
      <c r="D28" s="41">
        <v>-2.3056608930106002</v>
      </c>
      <c r="E28" s="41">
        <v>1.1959927025382699</v>
      </c>
      <c r="F28" s="40">
        <v>214</v>
      </c>
      <c r="G28" s="41">
        <v>2.01279284189938E-5</v>
      </c>
      <c r="H28" s="41">
        <v>8.095512701935557E-15</v>
      </c>
      <c r="I28" s="41">
        <v>32</v>
      </c>
      <c r="J28" s="43" t="str">
        <f t="shared" si="1"/>
        <v>lokalne</v>
      </c>
      <c r="K28" s="41">
        <v>-2.3056608930106002</v>
      </c>
      <c r="L28" s="41">
        <v>-7.157165835187017E-18</v>
      </c>
      <c r="M28" s="95">
        <v>1.1959927025382699</v>
      </c>
      <c r="N28" s="6" t="str">
        <f t="shared" si="0"/>
        <v>lokalne</v>
      </c>
    </row>
    <row r="29" spans="1:14">
      <c r="A29" s="61"/>
      <c r="B29" s="1">
        <v>27</v>
      </c>
      <c r="C29" s="41">
        <v>-5.9426584530561541</v>
      </c>
      <c r="D29" s="41">
        <v>-0.62963584120784155</v>
      </c>
      <c r="E29" s="41">
        <v>0.48609890728030608</v>
      </c>
      <c r="F29" s="40">
        <v>188</v>
      </c>
      <c r="G29" s="41">
        <v>-1.5743896124100669E-4</v>
      </c>
      <c r="H29" s="41">
        <v>4.957333745829714E-13</v>
      </c>
      <c r="I29" s="41">
        <v>28</v>
      </c>
      <c r="J29" s="43" t="str">
        <f t="shared" si="1"/>
        <v>lokalne</v>
      </c>
      <c r="K29" s="41">
        <v>-0.62963584120784155</v>
      </c>
      <c r="L29" s="41">
        <v>-7.1571658351869723E-18</v>
      </c>
      <c r="M29" s="95">
        <v>0.48609890728030608</v>
      </c>
      <c r="N29" s="6" t="str">
        <f t="shared" si="0"/>
        <v>lokalne</v>
      </c>
    </row>
    <row r="30" spans="1:14">
      <c r="A30" s="61"/>
      <c r="B30" s="1">
        <v>28</v>
      </c>
      <c r="C30" s="41">
        <v>-32.217816122364233</v>
      </c>
      <c r="D30" s="41">
        <v>-2.6778497157730321</v>
      </c>
      <c r="E30" s="41">
        <v>3.5255432296111242</v>
      </c>
      <c r="F30" s="40">
        <v>224</v>
      </c>
      <c r="G30" s="41">
        <v>-2.5808228866654209E-4</v>
      </c>
      <c r="H30" s="41">
        <v>1.3321221996221851E-12</v>
      </c>
      <c r="I30" s="41">
        <v>34</v>
      </c>
      <c r="J30" s="43" t="str">
        <f t="shared" si="1"/>
        <v>lokalne</v>
      </c>
      <c r="K30" s="41">
        <v>-2.6778497157730321</v>
      </c>
      <c r="L30" s="41">
        <v>-7.1571658351869954E-18</v>
      </c>
      <c r="M30" s="95">
        <v>3.5255432296111242</v>
      </c>
      <c r="N30" s="6" t="str">
        <f t="shared" si="0"/>
        <v>lokalne</v>
      </c>
    </row>
    <row r="31" spans="1:14">
      <c r="A31" s="61"/>
      <c r="B31" s="1">
        <v>29</v>
      </c>
      <c r="C31" s="41">
        <v>75.917040640283574</v>
      </c>
      <c r="D31" s="41">
        <v>60.758367066478947</v>
      </c>
      <c r="E31" s="41">
        <v>63.38921124044505</v>
      </c>
      <c r="F31" s="40">
        <v>208</v>
      </c>
      <c r="G31" s="41">
        <v>62.748017695056028</v>
      </c>
      <c r="H31" s="41">
        <v>-0.92114830509638645</v>
      </c>
      <c r="I31" s="41">
        <v>32</v>
      </c>
      <c r="J31" s="43" t="str">
        <f t="shared" si="1"/>
        <v>globalne</v>
      </c>
      <c r="K31" s="41">
        <v>60.758367066478947</v>
      </c>
      <c r="L31" s="41">
        <v>-0.92114792658349265</v>
      </c>
      <c r="M31" s="95">
        <v>63.38921124044505</v>
      </c>
      <c r="N31" s="6" t="str">
        <f t="shared" si="0"/>
        <v>globalne</v>
      </c>
    </row>
    <row r="32" spans="1:14">
      <c r="A32" s="61"/>
      <c r="B32" s="1">
        <v>30</v>
      </c>
      <c r="C32" s="41">
        <v>35.863638506042719</v>
      </c>
      <c r="D32" s="41">
        <v>-3.4540567811301699</v>
      </c>
      <c r="E32" s="41">
        <v>3.3696754587924</v>
      </c>
      <c r="F32" s="40">
        <v>228</v>
      </c>
      <c r="G32" s="41">
        <v>2.0051298740347441E-4</v>
      </c>
      <c r="H32" s="41">
        <v>8.0410200337985405E-13</v>
      </c>
      <c r="I32" s="41">
        <v>36</v>
      </c>
      <c r="J32" s="43" t="str">
        <f t="shared" si="1"/>
        <v>lokalne</v>
      </c>
      <c r="K32" s="41">
        <v>-3.4540567811301699</v>
      </c>
      <c r="L32" s="41">
        <v>-7.1571658351870524E-18</v>
      </c>
      <c r="M32" s="95">
        <v>3.3696754587924</v>
      </c>
      <c r="N32" s="6" t="str">
        <f t="shared" si="0"/>
        <v>lokalne</v>
      </c>
    </row>
    <row r="33" spans="1:14">
      <c r="A33" s="61"/>
      <c r="B33" s="1">
        <v>31</v>
      </c>
      <c r="C33" s="41">
        <v>40.151040767557362</v>
      </c>
      <c r="D33" s="41">
        <v>-3.098424048332824</v>
      </c>
      <c r="E33" s="41">
        <v>4.4076814155820117</v>
      </c>
      <c r="F33" s="40">
        <v>230</v>
      </c>
      <c r="G33" s="41">
        <v>-2.5261712807044413E-4</v>
      </c>
      <c r="H33" s="41">
        <v>1.276301112997023E-12</v>
      </c>
      <c r="I33" s="41">
        <v>36</v>
      </c>
      <c r="J33" s="43" t="str">
        <f t="shared" si="1"/>
        <v>lokalne</v>
      </c>
      <c r="K33" s="41">
        <v>-3.098424048332824</v>
      </c>
      <c r="L33" s="41">
        <v>-7.1571658351870478E-18</v>
      </c>
      <c r="M33" s="95">
        <v>4.4076814155820117</v>
      </c>
      <c r="N33" s="6" t="str">
        <f t="shared" si="0"/>
        <v>lokalne</v>
      </c>
    </row>
    <row r="34" spans="1:14">
      <c r="A34" s="61"/>
      <c r="B34" s="1">
        <v>32</v>
      </c>
      <c r="C34" s="41">
        <v>74.177378744245118</v>
      </c>
      <c r="D34" s="41">
        <v>61.649549344406587</v>
      </c>
      <c r="E34" s="41">
        <v>63.823800727849637</v>
      </c>
      <c r="F34" s="40">
        <v>204</v>
      </c>
      <c r="G34" s="41">
        <v>62.748455035883623</v>
      </c>
      <c r="H34" s="41">
        <v>-0.92114830436521822</v>
      </c>
      <c r="I34" s="41">
        <v>30</v>
      </c>
      <c r="J34" s="43" t="str">
        <f t="shared" si="1"/>
        <v>globalne</v>
      </c>
      <c r="K34" s="41">
        <v>61.649549344406587</v>
      </c>
      <c r="L34" s="41">
        <v>-0.92114830549476423</v>
      </c>
      <c r="M34" s="95">
        <v>63.823800727849637</v>
      </c>
      <c r="N34" s="6" t="str">
        <f t="shared" si="0"/>
        <v>globalne</v>
      </c>
    </row>
    <row r="35" spans="1:14">
      <c r="A35" s="61"/>
      <c r="B35" s="1">
        <v>33</v>
      </c>
      <c r="C35" s="41">
        <v>97.829818437038426</v>
      </c>
      <c r="D35" s="41">
        <v>58.512123149865538</v>
      </c>
      <c r="E35" s="41">
        <v>65.335855389788108</v>
      </c>
      <c r="F35" s="40">
        <v>228</v>
      </c>
      <c r="G35" s="41">
        <v>62.748123567394657</v>
      </c>
      <c r="H35" s="41">
        <v>-0.92114830544633231</v>
      </c>
      <c r="I35" s="41">
        <v>36</v>
      </c>
      <c r="J35" s="43" t="str">
        <f t="shared" si="1"/>
        <v>globalne</v>
      </c>
      <c r="K35" s="41">
        <v>58.512123149865538</v>
      </c>
      <c r="L35" s="41">
        <v>-0.9211037809618654</v>
      </c>
      <c r="M35" s="95">
        <v>65.335855389788108</v>
      </c>
      <c r="N35" s="6" t="str">
        <f t="shared" si="0"/>
        <v>globalne</v>
      </c>
    </row>
    <row r="36" spans="1:14">
      <c r="A36" s="61"/>
      <c r="B36" s="1">
        <v>34</v>
      </c>
      <c r="C36" s="41">
        <v>-29.159442153510739</v>
      </c>
      <c r="D36" s="41">
        <v>-2.3049272384278372</v>
      </c>
      <c r="E36" s="41">
        <v>3.33452089373958</v>
      </c>
      <c r="F36" s="40">
        <v>222</v>
      </c>
      <c r="G36" s="41">
        <v>3.567146764092493E-5</v>
      </c>
      <c r="H36" s="41">
        <v>2.544191458648111E-14</v>
      </c>
      <c r="I36" s="41">
        <v>34</v>
      </c>
      <c r="J36" s="43" t="str">
        <f t="shared" si="1"/>
        <v>lokalne</v>
      </c>
      <c r="K36" s="41">
        <v>-2.3049272384278372</v>
      </c>
      <c r="L36" s="41">
        <v>-7.1571658351870447E-18</v>
      </c>
      <c r="M36" s="95">
        <v>3.33452089373958</v>
      </c>
      <c r="N36" s="6" t="str">
        <f t="shared" si="0"/>
        <v>lokalne</v>
      </c>
    </row>
    <row r="37" spans="1:14">
      <c r="A37" s="61"/>
      <c r="B37" s="1">
        <v>35</v>
      </c>
      <c r="C37" s="41">
        <v>-33.786882824048767</v>
      </c>
      <c r="D37" s="41">
        <v>-4.2469164174575802</v>
      </c>
      <c r="E37" s="41">
        <v>1.9564765279265759</v>
      </c>
      <c r="F37" s="40">
        <v>224</v>
      </c>
      <c r="G37" s="41">
        <v>-3.661247637107304E-4</v>
      </c>
      <c r="H37" s="41">
        <v>2.6809396981710971E-12</v>
      </c>
      <c r="I37" s="41">
        <v>34</v>
      </c>
      <c r="J37" s="43" t="str">
        <f t="shared" si="1"/>
        <v>lokalne</v>
      </c>
      <c r="K37" s="41">
        <v>-4.2469164174575802</v>
      </c>
      <c r="L37" s="41">
        <v>-7.1571658351869646E-18</v>
      </c>
      <c r="M37" s="95">
        <v>1.9564765279265759</v>
      </c>
      <c r="N37" s="6" t="str">
        <f t="shared" si="0"/>
        <v>lokalne</v>
      </c>
    </row>
    <row r="38" spans="1:14">
      <c r="A38" s="61"/>
      <c r="B38" s="1">
        <v>36</v>
      </c>
      <c r="C38" s="41">
        <v>-36.528061500337003</v>
      </c>
      <c r="D38" s="41">
        <v>-4.0340984530866848</v>
      </c>
      <c r="E38" s="41">
        <v>2.789633786835886</v>
      </c>
      <c r="F38" s="40">
        <v>226</v>
      </c>
      <c r="G38" s="41">
        <v>-7.9512419870452758E-5</v>
      </c>
      <c r="H38" s="41">
        <v>1.2643734182236471E-13</v>
      </c>
      <c r="I38" s="41">
        <v>36</v>
      </c>
      <c r="J38" s="43" t="str">
        <f t="shared" si="1"/>
        <v>lokalne</v>
      </c>
      <c r="K38" s="41">
        <v>-4.0340984530866848</v>
      </c>
      <c r="L38" s="41">
        <v>-7.1571658351870447E-18</v>
      </c>
      <c r="M38" s="95">
        <v>2.789633786835886</v>
      </c>
      <c r="N38" s="6" t="str">
        <f t="shared" si="0"/>
        <v>lokalne</v>
      </c>
    </row>
    <row r="39" spans="1:14">
      <c r="A39" s="61"/>
      <c r="B39" s="1">
        <v>37</v>
      </c>
      <c r="C39" s="41">
        <v>4.6056726554446072</v>
      </c>
      <c r="D39" s="41">
        <v>-0.22434790078113129</v>
      </c>
      <c r="E39" s="41">
        <v>0.61392012963821241</v>
      </c>
      <c r="F39" s="40">
        <v>184</v>
      </c>
      <c r="G39" s="41">
        <v>-1.303120975379298E-4</v>
      </c>
      <c r="H39" s="41">
        <v>3.3961769930079121E-13</v>
      </c>
      <c r="I39" s="41">
        <v>26</v>
      </c>
      <c r="J39" s="43" t="str">
        <f t="shared" si="1"/>
        <v>lokalne</v>
      </c>
      <c r="K39" s="41">
        <v>-0.22434790078113129</v>
      </c>
      <c r="L39" s="41">
        <v>-7.1571658351869723E-18</v>
      </c>
      <c r="M39" s="95">
        <v>0.61392012963821241</v>
      </c>
      <c r="N39" s="6" t="str">
        <f t="shared" si="0"/>
        <v>lokalne</v>
      </c>
    </row>
    <row r="40" spans="1:14">
      <c r="A40" s="61"/>
      <c r="B40" s="1">
        <v>38</v>
      </c>
      <c r="C40" s="41">
        <v>-16.691241299127</v>
      </c>
      <c r="D40" s="41">
        <v>-1.5325677253223779</v>
      </c>
      <c r="E40" s="41">
        <v>1.650753725176592</v>
      </c>
      <c r="F40" s="40">
        <v>210</v>
      </c>
      <c r="G40" s="41">
        <v>8.6204324698516003E-5</v>
      </c>
      <c r="H40" s="41">
        <v>1.4861655399334891E-13</v>
      </c>
      <c r="I40" s="41">
        <v>32</v>
      </c>
      <c r="J40" s="43" t="str">
        <f t="shared" si="1"/>
        <v>lokalne</v>
      </c>
      <c r="K40" s="41">
        <v>-1.5325677253223779</v>
      </c>
      <c r="L40" s="41">
        <v>-7.1571658351869137E-18</v>
      </c>
      <c r="M40" s="95">
        <v>1.650753725176592</v>
      </c>
      <c r="N40" s="6" t="str">
        <f t="shared" si="0"/>
        <v>lokalne</v>
      </c>
    </row>
    <row r="41" spans="1:14">
      <c r="A41" s="61"/>
      <c r="B41" s="1">
        <v>39</v>
      </c>
      <c r="C41" s="41">
        <v>-71.813303681248726</v>
      </c>
      <c r="D41" s="41">
        <v>-8.4917622443038923</v>
      </c>
      <c r="E41" s="41">
        <v>4.8057614574545369</v>
      </c>
      <c r="F41" s="40">
        <v>240</v>
      </c>
      <c r="G41" s="41">
        <v>-1.4725548971871941E-4</v>
      </c>
      <c r="H41" s="41">
        <v>4.336764292044518E-13</v>
      </c>
      <c r="I41" s="41">
        <v>38</v>
      </c>
      <c r="J41" s="43" t="str">
        <f t="shared" si="1"/>
        <v>lokalne</v>
      </c>
      <c r="K41" s="41">
        <v>-8.4917622443038923</v>
      </c>
      <c r="L41" s="41">
        <v>-7.1571658351869754E-18</v>
      </c>
      <c r="M41" s="95">
        <v>4.8057614574545369</v>
      </c>
      <c r="N41" s="6" t="str">
        <f t="shared" si="0"/>
        <v>lokalne</v>
      </c>
    </row>
    <row r="42" spans="1:14">
      <c r="A42" s="61"/>
      <c r="B42" s="1">
        <v>40</v>
      </c>
      <c r="C42" s="41">
        <v>-79.625279266011688</v>
      </c>
      <c r="D42" s="41">
        <v>-9.9715836853723658</v>
      </c>
      <c r="E42" s="41">
        <v>4.6556923865619098</v>
      </c>
      <c r="F42" s="40">
        <v>242</v>
      </c>
      <c r="G42" s="41">
        <v>1.7009998895957279E-4</v>
      </c>
      <c r="H42" s="41">
        <v>5.7867296618506781E-13</v>
      </c>
      <c r="I42" s="41">
        <v>38</v>
      </c>
      <c r="J42" s="43" t="str">
        <f t="shared" si="1"/>
        <v>lokalne</v>
      </c>
      <c r="K42" s="41">
        <v>-9.9715836853723658</v>
      </c>
      <c r="L42" s="41">
        <v>-7.1571658351869861E-18</v>
      </c>
      <c r="M42" s="95">
        <v>4.6556923865619098</v>
      </c>
      <c r="N42" s="6" t="str">
        <f t="shared" si="0"/>
        <v>lokalne</v>
      </c>
    </row>
    <row r="43" spans="1:14">
      <c r="A43" s="61"/>
      <c r="B43" s="1">
        <v>41</v>
      </c>
      <c r="C43" s="41">
        <v>85.12904319441742</v>
      </c>
      <c r="D43" s="41">
        <v>60.715847817069331</v>
      </c>
      <c r="E43" s="41">
        <v>64.952848667683469</v>
      </c>
      <c r="F43" s="40">
        <v>218</v>
      </c>
      <c r="G43" s="41">
        <v>62.748230338908641</v>
      </c>
      <c r="H43" s="41">
        <v>-0.92114830545833104</v>
      </c>
      <c r="I43" s="41">
        <v>34</v>
      </c>
      <c r="J43" s="43" t="str">
        <f t="shared" si="1"/>
        <v>globalne</v>
      </c>
      <c r="K43" s="41">
        <v>60.715847817069331</v>
      </c>
      <c r="L43" s="41">
        <v>-0.92114768191578622</v>
      </c>
      <c r="M43" s="95">
        <v>64.952848667683469</v>
      </c>
      <c r="N43" s="6" t="str">
        <f t="shared" si="0"/>
        <v>globalne</v>
      </c>
    </row>
    <row r="44" spans="1:14">
      <c r="A44" s="61"/>
      <c r="B44" s="1">
        <v>42</v>
      </c>
      <c r="C44" s="41">
        <v>41.59977082389895</v>
      </c>
      <c r="D44" s="41">
        <v>-5.9746404735802514</v>
      </c>
      <c r="E44" s="41">
        <v>2.2820755367260621</v>
      </c>
      <c r="F44" s="40">
        <v>232</v>
      </c>
      <c r="G44" s="41">
        <v>2.7707782083625788E-4</v>
      </c>
      <c r="H44" s="41">
        <v>1.5354352163291021E-12</v>
      </c>
      <c r="I44" s="41">
        <v>36</v>
      </c>
      <c r="J44" s="43" t="str">
        <f t="shared" si="1"/>
        <v>lokalne</v>
      </c>
      <c r="K44" s="41">
        <v>-5.9746404735802514</v>
      </c>
      <c r="L44" s="41">
        <v>-7.1571658351869954E-18</v>
      </c>
      <c r="M44" s="95">
        <v>2.2820755367260621</v>
      </c>
      <c r="N44" s="6" t="str">
        <f t="shared" si="0"/>
        <v>lokalne</v>
      </c>
    </row>
    <row r="45" spans="1:14">
      <c r="A45" s="61"/>
      <c r="B45" s="1">
        <v>43</v>
      </c>
      <c r="C45" s="41">
        <v>86.102567037008782</v>
      </c>
      <c r="D45" s="41">
        <v>59.24805212192588</v>
      </c>
      <c r="E45" s="41">
        <v>63.90875305760143</v>
      </c>
      <c r="F45" s="40">
        <v>220</v>
      </c>
      <c r="G45" s="41">
        <v>62.747883718855931</v>
      </c>
      <c r="H45" s="41">
        <v>-0.92114830417103588</v>
      </c>
      <c r="I45" s="41">
        <v>34</v>
      </c>
      <c r="J45" s="43" t="str">
        <f t="shared" si="1"/>
        <v>globalne</v>
      </c>
      <c r="K45" s="41">
        <v>59.24805212192588</v>
      </c>
      <c r="L45" s="41">
        <v>-0.92113692026855187</v>
      </c>
      <c r="M45" s="95">
        <v>63.90875305760143</v>
      </c>
      <c r="N45" s="6" t="str">
        <f t="shared" si="0"/>
        <v>globalne</v>
      </c>
    </row>
    <row r="46" spans="1:14">
      <c r="A46" s="61"/>
      <c r="B46" s="1">
        <v>44</v>
      </c>
      <c r="C46" s="41">
        <v>78.696115086497088</v>
      </c>
      <c r="D46" s="41">
        <v>60.354120062193488</v>
      </c>
      <c r="E46" s="41">
        <v>63.537441512692467</v>
      </c>
      <c r="F46" s="40">
        <v>212</v>
      </c>
      <c r="G46" s="41">
        <v>62.747892518631858</v>
      </c>
      <c r="H46" s="41">
        <v>-0.92114830424835448</v>
      </c>
      <c r="I46" s="41">
        <v>32</v>
      </c>
      <c r="J46" s="43" t="str">
        <f t="shared" si="1"/>
        <v>globalne</v>
      </c>
      <c r="K46" s="41">
        <v>60.354120062193488</v>
      </c>
      <c r="L46" s="41">
        <v>-0.92114689407040118</v>
      </c>
      <c r="M46" s="95">
        <v>63.537441512692467</v>
      </c>
      <c r="N46" s="6" t="str">
        <f t="shared" si="0"/>
        <v>globalne</v>
      </c>
    </row>
    <row r="47" spans="1:14">
      <c r="A47" s="61"/>
      <c r="B47" s="1">
        <v>45</v>
      </c>
      <c r="C47" s="41">
        <v>40.515121569322822</v>
      </c>
      <c r="D47" s="41">
        <v>-2.73434324656737</v>
      </c>
      <c r="E47" s="41">
        <v>4.7717622173474652</v>
      </c>
      <c r="F47" s="40">
        <v>230</v>
      </c>
      <c r="G47" s="41">
        <v>-2.9953337273749782E-4</v>
      </c>
      <c r="H47" s="41">
        <v>1.794397673197675E-12</v>
      </c>
      <c r="I47" s="41">
        <v>36</v>
      </c>
      <c r="J47" s="43" t="str">
        <f t="shared" si="1"/>
        <v>lokalne</v>
      </c>
      <c r="K47" s="41">
        <v>-2.73434324656737</v>
      </c>
      <c r="L47" s="41">
        <v>-7.1571658351870262E-18</v>
      </c>
      <c r="M47" s="95">
        <v>4.7717622173474652</v>
      </c>
      <c r="N47" s="6" t="str">
        <f t="shared" si="0"/>
        <v>lokalne</v>
      </c>
    </row>
    <row r="48" spans="1:14">
      <c r="A48" s="61"/>
      <c r="B48" s="1">
        <v>46</v>
      </c>
      <c r="C48" s="41">
        <v>11.56478632797327</v>
      </c>
      <c r="D48" s="41">
        <v>-0.96304307186526117</v>
      </c>
      <c r="E48" s="41">
        <v>1.2112083115777901</v>
      </c>
      <c r="F48" s="40">
        <v>204</v>
      </c>
      <c r="G48" s="41">
        <v>3.9262242355237348E-4</v>
      </c>
      <c r="H48" s="41">
        <v>3.083040188824869E-12</v>
      </c>
      <c r="I48" s="41">
        <v>30</v>
      </c>
      <c r="J48" s="43" t="str">
        <f t="shared" si="1"/>
        <v>lokalne</v>
      </c>
      <c r="K48" s="41">
        <v>-0.96304307186526117</v>
      </c>
      <c r="L48" s="41">
        <v>-7.1571658351870539E-18</v>
      </c>
      <c r="M48" s="95">
        <v>1.2112083115777901</v>
      </c>
      <c r="N48" s="6" t="str">
        <f t="shared" si="0"/>
        <v>lokalne</v>
      </c>
    </row>
    <row r="49" spans="1:14">
      <c r="A49" s="61"/>
      <c r="B49" s="1">
        <v>47</v>
      </c>
      <c r="C49" s="41">
        <v>27.27499502790398</v>
      </c>
      <c r="D49" s="41">
        <v>-2.264971378687211</v>
      </c>
      <c r="E49" s="41">
        <v>2.8617996505558949</v>
      </c>
      <c r="F49" s="40">
        <v>222</v>
      </c>
      <c r="G49" s="41">
        <v>2.0505980615838739E-4</v>
      </c>
      <c r="H49" s="41">
        <v>8.4098332302394046E-13</v>
      </c>
      <c r="I49" s="41">
        <v>34</v>
      </c>
      <c r="J49" s="43" t="str">
        <f t="shared" si="1"/>
        <v>lokalne</v>
      </c>
      <c r="K49" s="41">
        <v>-2.264971378687211</v>
      </c>
      <c r="L49" s="41">
        <v>-7.1571658351870724E-18</v>
      </c>
      <c r="M49" s="95">
        <v>2.8617996505558949</v>
      </c>
      <c r="N49" s="6" t="str">
        <f t="shared" si="0"/>
        <v>lokalne</v>
      </c>
    </row>
    <row r="50" spans="1:14">
      <c r="A50" s="61"/>
      <c r="B50" s="1">
        <v>48</v>
      </c>
      <c r="C50" s="41">
        <v>75.150706921663868</v>
      </c>
      <c r="D50" s="41">
        <v>61.370094581841492</v>
      </c>
      <c r="E50" s="41">
        <v>63.761771103628853</v>
      </c>
      <c r="F50" s="40">
        <v>206</v>
      </c>
      <c r="G50" s="41">
        <v>62.748270410379178</v>
      </c>
      <c r="H50" s="41">
        <v>-0.92114830537447923</v>
      </c>
      <c r="I50" s="41">
        <v>30</v>
      </c>
      <c r="J50" s="43" t="str">
        <f t="shared" si="1"/>
        <v>globalne</v>
      </c>
      <c r="K50" s="41">
        <v>61.370094581841492</v>
      </c>
      <c r="L50" s="41">
        <v>-0.92114830513989732</v>
      </c>
      <c r="M50" s="95">
        <v>63.761771103628853</v>
      </c>
      <c r="N50" s="6" t="str">
        <f t="shared" si="0"/>
        <v>globalne</v>
      </c>
    </row>
    <row r="51" spans="1:14">
      <c r="A51" s="61"/>
      <c r="B51" s="1">
        <v>49</v>
      </c>
      <c r="C51" s="41">
        <v>-77.227523984971214</v>
      </c>
      <c r="D51" s="41">
        <v>-7.5738284043318913</v>
      </c>
      <c r="E51" s="41">
        <v>7.0534476676023843</v>
      </c>
      <c r="F51" s="40">
        <v>242</v>
      </c>
      <c r="G51" s="41">
        <v>3.7682720270454151E-4</v>
      </c>
      <c r="H51" s="41">
        <v>2.839967653406801E-12</v>
      </c>
      <c r="I51" s="41">
        <v>38</v>
      </c>
      <c r="J51" s="43" t="str">
        <f t="shared" si="1"/>
        <v>lokalne</v>
      </c>
      <c r="K51" s="41">
        <v>-7.5738284043318913</v>
      </c>
      <c r="L51" s="41">
        <v>-7.1571658351871109E-18</v>
      </c>
      <c r="M51" s="95">
        <v>7.0534476676023843</v>
      </c>
      <c r="N51" s="6" t="str">
        <f t="shared" si="0"/>
        <v>lokalne</v>
      </c>
    </row>
    <row r="52" spans="1:14">
      <c r="A52" s="61"/>
      <c r="B52" s="1">
        <v>50</v>
      </c>
      <c r="C52" s="41">
        <v>-24.243414316259479</v>
      </c>
      <c r="D52" s="41">
        <v>-2.049600336852119</v>
      </c>
      <c r="E52" s="41">
        <v>2.6111005988234268</v>
      </c>
      <c r="F52" s="40">
        <v>218</v>
      </c>
      <c r="G52" s="41">
        <v>5.7656807334780739E-6</v>
      </c>
      <c r="H52" s="41">
        <v>6.5770426871633402E-16</v>
      </c>
      <c r="I52" s="41">
        <v>34</v>
      </c>
      <c r="J52" s="43" t="str">
        <f t="shared" si="1"/>
        <v>lokalne</v>
      </c>
      <c r="K52" s="41">
        <v>-2.049600336852119</v>
      </c>
      <c r="L52" s="41">
        <v>-7.15716583518702E-18</v>
      </c>
      <c r="M52" s="95">
        <v>2.6111005988234268</v>
      </c>
      <c r="N52" s="6" t="str">
        <f t="shared" si="0"/>
        <v>lokalne</v>
      </c>
    </row>
    <row r="53" spans="1:14">
      <c r="A53" s="61"/>
      <c r="B53" s="1">
        <v>51</v>
      </c>
      <c r="C53" s="41">
        <v>88.943693948825739</v>
      </c>
      <c r="D53" s="41">
        <v>59.403727542234549</v>
      </c>
      <c r="E53" s="41">
        <v>64.530498571477651</v>
      </c>
      <c r="F53" s="40">
        <v>222</v>
      </c>
      <c r="G53" s="41">
        <v>62.748064652663189</v>
      </c>
      <c r="H53" s="41">
        <v>-0.92114830529313874</v>
      </c>
      <c r="I53" s="41">
        <v>34</v>
      </c>
      <c r="J53" s="43" t="str">
        <f t="shared" si="1"/>
        <v>globalne</v>
      </c>
      <c r="K53" s="41">
        <v>59.403727542234549</v>
      </c>
      <c r="L53" s="41">
        <v>-0.92113783536479488</v>
      </c>
      <c r="M53" s="95">
        <v>64.530498571477651</v>
      </c>
      <c r="N53" s="6" t="str">
        <f t="shared" si="0"/>
        <v>globalne</v>
      </c>
    </row>
    <row r="54" spans="1:14">
      <c r="A54" s="61"/>
      <c r="B54" s="1">
        <v>52</v>
      </c>
      <c r="C54" s="41">
        <v>62.832999766465718</v>
      </c>
      <c r="D54" s="41">
        <v>62.735982532680843</v>
      </c>
      <c r="E54" s="41">
        <v>62.752820234412113</v>
      </c>
      <c r="F54" s="40">
        <v>102</v>
      </c>
      <c r="G54" s="41">
        <v>62.748009462488888</v>
      </c>
      <c r="H54" s="41">
        <v>-0.92114830505506951</v>
      </c>
      <c r="I54" s="41">
        <v>10</v>
      </c>
      <c r="J54" s="43" t="str">
        <f t="shared" si="1"/>
        <v>globalne</v>
      </c>
      <c r="K54" s="41">
        <v>62.735982532680843</v>
      </c>
      <c r="L54" s="41">
        <v>-0.92114827786453712</v>
      </c>
      <c r="M54" s="95">
        <v>62.752820234412113</v>
      </c>
      <c r="N54" s="6" t="str">
        <f t="shared" si="0"/>
        <v>globalne</v>
      </c>
    </row>
    <row r="55" spans="1:14">
      <c r="A55" s="61"/>
      <c r="B55" s="1">
        <v>53</v>
      </c>
      <c r="C55" s="41">
        <v>-22.991601264166061</v>
      </c>
      <c r="D55" s="41">
        <v>-2.815406737432109</v>
      </c>
      <c r="E55" s="41">
        <v>1.421594113182024</v>
      </c>
      <c r="F55" s="40">
        <v>216</v>
      </c>
      <c r="G55" s="41">
        <v>-1.3418406765531091E-4</v>
      </c>
      <c r="H55" s="41">
        <v>3.6010012429141219E-13</v>
      </c>
      <c r="I55" s="41">
        <v>34</v>
      </c>
      <c r="J55" s="43" t="str">
        <f t="shared" si="1"/>
        <v>lokalne</v>
      </c>
      <c r="K55" s="41">
        <v>-2.815406737432109</v>
      </c>
      <c r="L55" s="41">
        <v>-7.1571658351870863E-18</v>
      </c>
      <c r="M55" s="95">
        <v>1.421594113182024</v>
      </c>
      <c r="N55" s="6" t="str">
        <f t="shared" si="0"/>
        <v>lokalne</v>
      </c>
    </row>
    <row r="56" spans="1:14">
      <c r="A56" s="61"/>
      <c r="B56" s="1">
        <v>54</v>
      </c>
      <c r="C56" s="41">
        <v>51.015239234461568</v>
      </c>
      <c r="D56" s="41">
        <v>61.368817250857049</v>
      </c>
      <c r="E56" s="41">
        <v>63.543068634300099</v>
      </c>
      <c r="F56" s="40">
        <v>202</v>
      </c>
      <c r="G56" s="41">
        <v>62.747918650804102</v>
      </c>
      <c r="H56" s="41">
        <v>-0.92114830446425588</v>
      </c>
      <c r="I56" s="41">
        <v>30</v>
      </c>
      <c r="J56" s="43" t="str">
        <f t="shared" si="1"/>
        <v>globalne</v>
      </c>
      <c r="K56" s="41">
        <v>61.368817250857049</v>
      </c>
      <c r="L56" s="41">
        <v>-0.92114830549472304</v>
      </c>
      <c r="M56" s="95">
        <v>63.543068634300099</v>
      </c>
      <c r="N56" s="6" t="str">
        <f t="shared" si="0"/>
        <v>globalne</v>
      </c>
    </row>
    <row r="57" spans="1:14">
      <c r="A57" s="61"/>
      <c r="B57" s="1">
        <v>55</v>
      </c>
      <c r="C57" s="41">
        <v>-63.818142955173087</v>
      </c>
      <c r="D57" s="41">
        <v>-6.2531052852232492</v>
      </c>
      <c r="E57" s="41">
        <v>5.835552625466228</v>
      </c>
      <c r="F57" s="40">
        <v>238</v>
      </c>
      <c r="G57" s="41">
        <v>-2.5704854399371499E-4</v>
      </c>
      <c r="H57" s="41">
        <v>1.3214719245314601E-12</v>
      </c>
      <c r="I57" s="41">
        <v>38</v>
      </c>
      <c r="J57" s="43" t="str">
        <f t="shared" si="1"/>
        <v>lokalne</v>
      </c>
      <c r="K57" s="41">
        <v>-6.2531052852232492</v>
      </c>
      <c r="L57" s="41">
        <v>-7.1571658351869754E-18</v>
      </c>
      <c r="M57" s="95">
        <v>5.835552625466228</v>
      </c>
      <c r="N57" s="6" t="str">
        <f t="shared" si="0"/>
        <v>lokalne</v>
      </c>
    </row>
    <row r="58" spans="1:14">
      <c r="A58" s="61"/>
      <c r="B58" s="1">
        <v>56</v>
      </c>
      <c r="C58" s="41">
        <v>53.942780736955882</v>
      </c>
      <c r="D58" s="41">
        <v>61.721577142963</v>
      </c>
      <c r="E58" s="41">
        <v>63.355124388224503</v>
      </c>
      <c r="F58" s="40">
        <v>196</v>
      </c>
      <c r="G58" s="41">
        <v>62.748233770789881</v>
      </c>
      <c r="H58" s="41">
        <v>-0.92114830545303772</v>
      </c>
      <c r="I58" s="41">
        <v>30</v>
      </c>
      <c r="J58" s="43" t="str">
        <f t="shared" si="1"/>
        <v>globalne</v>
      </c>
      <c r="K58" s="41">
        <v>61.721577142963</v>
      </c>
      <c r="L58" s="41">
        <v>-0.92114830547351267</v>
      </c>
      <c r="M58" s="95">
        <v>63.355124388224503</v>
      </c>
      <c r="N58" s="6" t="str">
        <f t="shared" si="0"/>
        <v>globalne</v>
      </c>
    </row>
    <row r="59" spans="1:14">
      <c r="A59" s="61"/>
      <c r="B59" s="1">
        <v>57</v>
      </c>
      <c r="C59" s="41">
        <v>4.6026255193844614</v>
      </c>
      <c r="D59" s="41">
        <v>-0.22739503684127799</v>
      </c>
      <c r="E59" s="41">
        <v>0.61087299357806568</v>
      </c>
      <c r="F59" s="40">
        <v>184</v>
      </c>
      <c r="G59" s="41">
        <v>2.1978803449100001E-4</v>
      </c>
      <c r="H59" s="41">
        <v>9.6612844296547205E-13</v>
      </c>
      <c r="I59" s="41">
        <v>26</v>
      </c>
      <c r="J59" s="43" t="str">
        <f t="shared" si="1"/>
        <v>lokalne</v>
      </c>
      <c r="K59" s="41">
        <v>-0.22739503684127799</v>
      </c>
      <c r="L59" s="41">
        <v>-7.1571658351870354E-18</v>
      </c>
      <c r="M59" s="95">
        <v>0.61087299357806568</v>
      </c>
      <c r="N59" s="6" t="str">
        <f t="shared" si="0"/>
        <v>lokalne</v>
      </c>
    </row>
    <row r="60" spans="1:14">
      <c r="A60" s="61"/>
      <c r="B60" s="1">
        <v>58</v>
      </c>
      <c r="C60" s="41">
        <v>-30.001647239715009</v>
      </c>
      <c r="D60" s="41">
        <v>-3.147132324632111</v>
      </c>
      <c r="E60" s="41">
        <v>2.4923158075353058</v>
      </c>
      <c r="F60" s="40">
        <v>222</v>
      </c>
      <c r="G60" s="41">
        <v>-2.118961129681289E-4</v>
      </c>
      <c r="H60" s="41">
        <v>8.9799209855974233E-13</v>
      </c>
      <c r="I60" s="41">
        <v>34</v>
      </c>
      <c r="J60" s="43" t="str">
        <f t="shared" si="1"/>
        <v>lokalne</v>
      </c>
      <c r="K60" s="41">
        <v>-3.147132324632111</v>
      </c>
      <c r="L60" s="41">
        <v>-7.1571658351869384E-18</v>
      </c>
      <c r="M60" s="95">
        <v>2.4923158075353058</v>
      </c>
      <c r="N60" s="6" t="str">
        <f t="shared" si="0"/>
        <v>lokalne</v>
      </c>
    </row>
    <row r="61" spans="1:14">
      <c r="A61" s="61"/>
      <c r="B61" s="1">
        <v>59</v>
      </c>
      <c r="C61" s="41">
        <v>-94.159976317783418</v>
      </c>
      <c r="D61" s="41">
        <v>-9.8790046652098198</v>
      </c>
      <c r="E61" s="41">
        <v>7.8199993818306552</v>
      </c>
      <c r="F61" s="40">
        <v>246</v>
      </c>
      <c r="G61" s="41">
        <v>2.9938363226263229E-4</v>
      </c>
      <c r="H61" s="41">
        <v>1.7926040254763649E-12</v>
      </c>
      <c r="I61" s="41">
        <v>38</v>
      </c>
      <c r="J61" s="43" t="str">
        <f t="shared" si="1"/>
        <v>lokalne</v>
      </c>
      <c r="K61" s="41">
        <v>-9.8790046652098198</v>
      </c>
      <c r="L61" s="41">
        <v>-7.1571658351868151E-18</v>
      </c>
      <c r="M61" s="95">
        <v>7.8199993818306552</v>
      </c>
      <c r="N61" s="6" t="str">
        <f t="shared" si="0"/>
        <v>lokalne</v>
      </c>
    </row>
    <row r="62" spans="1:14">
      <c r="A62" s="61"/>
      <c r="B62" s="1">
        <v>60</v>
      </c>
      <c r="C62" s="41">
        <v>76.432685734830073</v>
      </c>
      <c r="D62" s="41">
        <v>61.274012161025453</v>
      </c>
      <c r="E62" s="41">
        <v>63.90485633499155</v>
      </c>
      <c r="F62" s="40">
        <v>208</v>
      </c>
      <c r="G62" s="41">
        <v>62.748316848804109</v>
      </c>
      <c r="H62" s="41">
        <v>-0.92114830521698032</v>
      </c>
      <c r="I62" s="41">
        <v>32</v>
      </c>
      <c r="J62" s="43" t="str">
        <f t="shared" si="1"/>
        <v>globalne</v>
      </c>
      <c r="K62" s="41">
        <v>61.274012161025453</v>
      </c>
      <c r="L62" s="41">
        <v>-0.92114830549516602</v>
      </c>
      <c r="M62" s="95">
        <v>63.90485633499155</v>
      </c>
      <c r="N62" s="6" t="str">
        <f t="shared" si="0"/>
        <v>globalne</v>
      </c>
    </row>
    <row r="63" spans="1:14">
      <c r="A63" s="61"/>
      <c r="B63" s="1">
        <v>61</v>
      </c>
      <c r="C63" s="41">
        <v>-33.603306783530158</v>
      </c>
      <c r="D63" s="41">
        <v>-4.0633403769389638</v>
      </c>
      <c r="E63" s="41">
        <v>2.1400525684451921</v>
      </c>
      <c r="F63" s="40">
        <v>224</v>
      </c>
      <c r="G63" s="41">
        <v>-1.867714700508814E-4</v>
      </c>
      <c r="H63" s="41">
        <v>6.9766448501313252E-13</v>
      </c>
      <c r="I63" s="41">
        <v>34</v>
      </c>
      <c r="J63" s="43" t="str">
        <f t="shared" si="1"/>
        <v>lokalne</v>
      </c>
      <c r="K63" s="41">
        <v>-4.0633403769389638</v>
      </c>
      <c r="L63" s="41">
        <v>-7.1571658351870693E-18</v>
      </c>
      <c r="M63" s="95">
        <v>2.1400525684451921</v>
      </c>
      <c r="N63" s="6" t="str">
        <f t="shared" si="0"/>
        <v>lokalne</v>
      </c>
    </row>
    <row r="64" spans="1:14">
      <c r="A64" s="61"/>
      <c r="B64" s="1">
        <v>62</v>
      </c>
      <c r="C64" s="41">
        <v>55.469162910663471</v>
      </c>
      <c r="D64" s="41">
        <v>61.897920270999933</v>
      </c>
      <c r="E64" s="41">
        <v>63.247959316670588</v>
      </c>
      <c r="F64" s="40">
        <v>192</v>
      </c>
      <c r="G64" s="41">
        <v>62.748351880232661</v>
      </c>
      <c r="H64" s="41">
        <v>-0.92114830505531431</v>
      </c>
      <c r="I64" s="41">
        <v>28</v>
      </c>
      <c r="J64" s="43" t="str">
        <f t="shared" si="1"/>
        <v>globalne</v>
      </c>
      <c r="K64" s="41">
        <v>61.897920270999933</v>
      </c>
      <c r="L64" s="41">
        <v>-0.92114829570171719</v>
      </c>
      <c r="M64" s="95">
        <v>63.247959316670588</v>
      </c>
      <c r="N64" s="6" t="str">
        <f t="shared" si="0"/>
        <v>globalne</v>
      </c>
    </row>
    <row r="65" spans="1:14">
      <c r="A65" s="61"/>
      <c r="B65" s="1">
        <v>63</v>
      </c>
      <c r="C65" s="41">
        <v>66.196852258880398</v>
      </c>
      <c r="D65" s="41">
        <v>62.567986326329127</v>
      </c>
      <c r="E65" s="41">
        <v>63.197789504705803</v>
      </c>
      <c r="F65" s="40">
        <v>178</v>
      </c>
      <c r="G65" s="41">
        <v>62.747930091579619</v>
      </c>
      <c r="H65" s="41">
        <v>-0.92114830455232377</v>
      </c>
      <c r="I65" s="41">
        <v>26</v>
      </c>
      <c r="J65" s="43" t="str">
        <f t="shared" si="1"/>
        <v>globalne</v>
      </c>
      <c r="K65" s="41">
        <v>62.567986326329127</v>
      </c>
      <c r="M65" s="95"/>
      <c r="N65" s="6" t="str">
        <f t="shared" si="0"/>
        <v/>
      </c>
    </row>
    <row r="66" spans="1:14">
      <c r="A66" s="61"/>
      <c r="B66" s="1">
        <v>64</v>
      </c>
      <c r="C66" s="41">
        <v>20.970008824466529</v>
      </c>
      <c r="D66" s="41">
        <v>-1.2238051549408231</v>
      </c>
      <c r="E66" s="41">
        <v>2.6280138001629401</v>
      </c>
      <c r="F66" s="40">
        <v>216</v>
      </c>
      <c r="G66" s="41">
        <v>-3.6206181052007039E-4</v>
      </c>
      <c r="H66" s="41">
        <v>2.621767938831235E-12</v>
      </c>
      <c r="I66" s="41">
        <v>32</v>
      </c>
      <c r="J66" s="43" t="str">
        <f t="shared" si="1"/>
        <v>lokalne</v>
      </c>
      <c r="K66" s="41">
        <v>-1.2238051549408231</v>
      </c>
      <c r="L66" s="41">
        <v>-7.1571658351871002E-18</v>
      </c>
      <c r="M66" s="95">
        <v>2.6280138001629401</v>
      </c>
      <c r="N66" s="6" t="str">
        <f t="shared" si="0"/>
        <v>lokalne</v>
      </c>
    </row>
    <row r="67" spans="1:14">
      <c r="A67" s="61"/>
      <c r="B67" s="1">
        <v>65</v>
      </c>
      <c r="C67" s="41">
        <v>2.82211454626291</v>
      </c>
      <c r="D67" s="41">
        <v>-0.1769482079116913</v>
      </c>
      <c r="E67" s="41">
        <v>0.34355028661447973</v>
      </c>
      <c r="F67" s="40">
        <v>174</v>
      </c>
      <c r="G67" s="41">
        <v>-3.2003026100702292E-4</v>
      </c>
      <c r="H67" s="41">
        <v>2.0483802049164E-12</v>
      </c>
      <c r="I67" s="41">
        <v>24</v>
      </c>
      <c r="J67" s="43" t="str">
        <f t="shared" si="1"/>
        <v>lokalne</v>
      </c>
      <c r="K67" s="41">
        <v>-0.1769482079116913</v>
      </c>
      <c r="L67" s="41">
        <v>-7.1571658351855733E-18</v>
      </c>
      <c r="M67" s="95">
        <v>0.34355028661447973</v>
      </c>
      <c r="N67" s="6" t="str">
        <f t="shared" ref="N67:N102" si="2">IF(L67="","",IF(K67&gt;50, "globalne", "lokalne"))</f>
        <v>lokalne</v>
      </c>
    </row>
    <row r="68" spans="1:14">
      <c r="A68" s="61"/>
      <c r="B68" s="1">
        <v>66</v>
      </c>
      <c r="C68" s="41">
        <v>-36.69535585670112</v>
      </c>
      <c r="D68" s="41">
        <v>-4.2013928094508017</v>
      </c>
      <c r="E68" s="41">
        <v>2.6223394304717691</v>
      </c>
      <c r="F68" s="40">
        <v>226</v>
      </c>
      <c r="G68" s="41">
        <v>-3.0277063861462321E-4</v>
      </c>
      <c r="H68" s="41">
        <v>1.833394037698899E-12</v>
      </c>
      <c r="I68" s="41">
        <v>36</v>
      </c>
      <c r="J68" s="43" t="str">
        <f t="shared" ref="J68:J131" si="3">IF(G68&gt;50, "globalne", "lokalne")</f>
        <v>lokalne</v>
      </c>
      <c r="K68" s="41">
        <v>-4.2013928094508017</v>
      </c>
      <c r="L68" s="41">
        <v>-7.1571658351866533E-18</v>
      </c>
      <c r="M68" s="95">
        <v>2.6223394304717691</v>
      </c>
      <c r="N68" s="6" t="str">
        <f t="shared" si="2"/>
        <v>lokalne</v>
      </c>
    </row>
    <row r="69" spans="1:14">
      <c r="A69" s="61"/>
      <c r="B69" s="1">
        <v>67</v>
      </c>
      <c r="C69" s="41">
        <v>-81.392615794120246</v>
      </c>
      <c r="D69" s="41">
        <v>-4.7735506554169831</v>
      </c>
      <c r="E69" s="41">
        <v>11.31645302371072</v>
      </c>
      <c r="F69" s="40">
        <v>244</v>
      </c>
      <c r="G69" s="41">
        <v>-4.2212906968659529E-4</v>
      </c>
      <c r="H69" s="41">
        <v>3.5638518761191979E-12</v>
      </c>
      <c r="I69" s="41">
        <v>38</v>
      </c>
      <c r="J69" s="43" t="str">
        <f t="shared" si="3"/>
        <v>lokalne</v>
      </c>
      <c r="K69" s="41">
        <v>-4.7735506554169831</v>
      </c>
      <c r="M69" s="95"/>
      <c r="N69" s="6" t="str">
        <f t="shared" si="2"/>
        <v/>
      </c>
    </row>
    <row r="70" spans="1:14">
      <c r="A70" s="61"/>
      <c r="B70" s="1">
        <v>68</v>
      </c>
      <c r="C70" s="41">
        <v>38.288635632862757</v>
      </c>
      <c r="D70" s="41">
        <v>-4.9608291830274212</v>
      </c>
      <c r="E70" s="41">
        <v>2.5452762808874141</v>
      </c>
      <c r="F70" s="40">
        <v>230</v>
      </c>
      <c r="G70" s="41">
        <v>-1.8904727372885029E-4</v>
      </c>
      <c r="H70" s="41">
        <v>7.147702786204673E-13</v>
      </c>
      <c r="I70" s="41">
        <v>36</v>
      </c>
      <c r="J70" s="43" t="str">
        <f t="shared" si="3"/>
        <v>lokalne</v>
      </c>
      <c r="K70" s="41">
        <v>-4.9608291830274212</v>
      </c>
      <c r="L70" s="41">
        <v>-7.1571658351871156E-18</v>
      </c>
      <c r="M70" s="95">
        <v>2.5452762808874141</v>
      </c>
      <c r="N70" s="6" t="str">
        <f t="shared" si="2"/>
        <v>lokalne</v>
      </c>
    </row>
    <row r="71" spans="1:14">
      <c r="A71" s="61"/>
      <c r="B71" s="1">
        <v>69</v>
      </c>
      <c r="C71" s="41">
        <v>22.198417431027039</v>
      </c>
      <c r="D71" s="41">
        <v>-2.2147779463210502</v>
      </c>
      <c r="E71" s="41">
        <v>2.0222229042930842</v>
      </c>
      <c r="F71" s="40">
        <v>218</v>
      </c>
      <c r="G71" s="41">
        <v>-1.38625142693867E-4</v>
      </c>
      <c r="H71" s="41">
        <v>3.8433144781874711E-13</v>
      </c>
      <c r="I71" s="41">
        <v>34</v>
      </c>
      <c r="J71" s="43" t="str">
        <f t="shared" si="3"/>
        <v>lokalne</v>
      </c>
      <c r="K71" s="41">
        <v>-2.2147779463210502</v>
      </c>
      <c r="L71" s="41">
        <v>-7.1571658351870832E-18</v>
      </c>
      <c r="M71" s="95">
        <v>2.0222229042930842</v>
      </c>
      <c r="N71" s="6" t="str">
        <f t="shared" si="2"/>
        <v>lokalne</v>
      </c>
    </row>
    <row r="72" spans="1:14">
      <c r="A72" s="61"/>
      <c r="B72" s="1">
        <v>70</v>
      </c>
      <c r="C72" s="41">
        <v>-25.783232261841871</v>
      </c>
      <c r="D72" s="41">
        <v>-1.370036884493786</v>
      </c>
      <c r="E72" s="41">
        <v>3.7567341447493199</v>
      </c>
      <c r="F72" s="40">
        <v>220</v>
      </c>
      <c r="G72" s="41">
        <v>1.3340683977463861E-4</v>
      </c>
      <c r="H72" s="41">
        <v>3.5594053960733218E-13</v>
      </c>
      <c r="I72" s="41">
        <v>34</v>
      </c>
      <c r="J72" s="43" t="str">
        <f t="shared" si="3"/>
        <v>lokalne</v>
      </c>
      <c r="K72" s="41">
        <v>-1.370036884493786</v>
      </c>
      <c r="L72" s="41">
        <v>-7.1571658351870277E-18</v>
      </c>
      <c r="M72" s="95">
        <v>3.7567341447493199</v>
      </c>
      <c r="N72" s="6" t="str">
        <f t="shared" si="2"/>
        <v>lokalne</v>
      </c>
    </row>
    <row r="73" spans="1:14">
      <c r="A73" s="61"/>
      <c r="B73" s="1">
        <v>71</v>
      </c>
      <c r="C73" s="41">
        <v>17.213381591603781</v>
      </c>
      <c r="D73" s="41">
        <v>-1.128613432699815</v>
      </c>
      <c r="E73" s="41">
        <v>2.0547080177991561</v>
      </c>
      <c r="F73" s="40">
        <v>212</v>
      </c>
      <c r="G73" s="41">
        <v>-2.5122518020877422E-4</v>
      </c>
      <c r="H73" s="41">
        <v>1.262274668511946E-12</v>
      </c>
      <c r="I73" s="41">
        <v>32</v>
      </c>
      <c r="J73" s="43" t="str">
        <f t="shared" si="3"/>
        <v>lokalne</v>
      </c>
      <c r="K73" s="41">
        <v>-1.128613432699815</v>
      </c>
      <c r="L73" s="41">
        <v>-7.1571658351870524E-18</v>
      </c>
      <c r="M73" s="95">
        <v>2.0547080177991561</v>
      </c>
      <c r="N73" s="6" t="str">
        <f t="shared" si="2"/>
        <v>lokalne</v>
      </c>
    </row>
    <row r="74" spans="1:14">
      <c r="A74" s="61"/>
      <c r="B74" s="1">
        <v>72</v>
      </c>
      <c r="C74" s="41">
        <v>63.854659061895937</v>
      </c>
      <c r="D74" s="41">
        <v>62.582763690500869</v>
      </c>
      <c r="E74" s="41">
        <v>62.803505862395888</v>
      </c>
      <c r="F74" s="40">
        <v>156</v>
      </c>
      <c r="G74" s="41">
        <v>62.748557167246062</v>
      </c>
      <c r="H74" s="41">
        <v>-0.92114830336715281</v>
      </c>
      <c r="I74" s="41">
        <v>20</v>
      </c>
      <c r="J74" s="43" t="str">
        <f t="shared" si="3"/>
        <v>globalne</v>
      </c>
      <c r="K74" s="41">
        <v>62.582763690500869</v>
      </c>
      <c r="M74" s="95"/>
      <c r="N74" s="6" t="str">
        <f t="shared" si="2"/>
        <v/>
      </c>
    </row>
    <row r="75" spans="1:14">
      <c r="A75" s="61"/>
      <c r="B75" s="1">
        <v>73</v>
      </c>
      <c r="C75" s="41">
        <v>8.4521339348234648</v>
      </c>
      <c r="D75" s="41">
        <v>-0.9602097164451493</v>
      </c>
      <c r="E75" s="41">
        <v>0.67333752881634723</v>
      </c>
      <c r="F75" s="40">
        <v>198</v>
      </c>
      <c r="G75" s="41">
        <v>6.8250099824877699E-5</v>
      </c>
      <c r="H75" s="41">
        <v>9.3154364742415763E-14</v>
      </c>
      <c r="I75" s="41">
        <v>30</v>
      </c>
      <c r="J75" s="43" t="str">
        <f t="shared" si="3"/>
        <v>lokalne</v>
      </c>
      <c r="K75" s="41">
        <v>-0.9602097164451493</v>
      </c>
      <c r="L75" s="41">
        <v>-7.1571658351870478E-18</v>
      </c>
      <c r="M75" s="95">
        <v>0.67333752881634723</v>
      </c>
      <c r="N75" s="6" t="str">
        <f t="shared" si="2"/>
        <v>lokalne</v>
      </c>
    </row>
    <row r="76" spans="1:14">
      <c r="A76" s="61"/>
      <c r="B76" s="1">
        <v>74</v>
      </c>
      <c r="C76" s="41">
        <v>25.277716930471911</v>
      </c>
      <c r="D76" s="41">
        <v>-1.576797984610991</v>
      </c>
      <c r="E76" s="41">
        <v>3.0839029510645548</v>
      </c>
      <c r="F76" s="40">
        <v>220</v>
      </c>
      <c r="G76" s="41">
        <v>1.9306369075708919E-4</v>
      </c>
      <c r="H76" s="41">
        <v>7.4546461487253027E-13</v>
      </c>
      <c r="I76" s="41">
        <v>34</v>
      </c>
      <c r="J76" s="43" t="str">
        <f t="shared" si="3"/>
        <v>lokalne</v>
      </c>
      <c r="K76" s="41">
        <v>-1.576797984610991</v>
      </c>
      <c r="L76" s="41">
        <v>-7.1571658351870786E-18</v>
      </c>
      <c r="M76" s="95">
        <v>3.0839029510645548</v>
      </c>
      <c r="N76" s="6" t="str">
        <f t="shared" si="2"/>
        <v>lokalne</v>
      </c>
    </row>
    <row r="77" spans="1:14">
      <c r="A77" s="61"/>
      <c r="B77" s="1">
        <v>75</v>
      </c>
      <c r="C77" s="41">
        <v>-25.023722740271619</v>
      </c>
      <c r="D77" s="41">
        <v>-2.8299087608642668</v>
      </c>
      <c r="E77" s="41">
        <v>1.830792174811279</v>
      </c>
      <c r="F77" s="40">
        <v>218</v>
      </c>
      <c r="G77" s="41">
        <v>2.7001870042512118E-4</v>
      </c>
      <c r="H77" s="41">
        <v>1.458194811990651E-12</v>
      </c>
      <c r="I77" s="41">
        <v>34</v>
      </c>
      <c r="J77" s="43" t="str">
        <f t="shared" si="3"/>
        <v>lokalne</v>
      </c>
      <c r="K77" s="41">
        <v>-2.8299087608642668</v>
      </c>
      <c r="L77" s="41">
        <v>-7.15716583518702E-18</v>
      </c>
      <c r="M77" s="95">
        <v>1.830792174811279</v>
      </c>
      <c r="N77" s="6" t="str">
        <f t="shared" si="2"/>
        <v>lokalne</v>
      </c>
    </row>
    <row r="78" spans="1:14">
      <c r="A78" s="61"/>
      <c r="B78" s="1">
        <v>76</v>
      </c>
      <c r="C78" s="41">
        <v>31.242171910497149</v>
      </c>
      <c r="D78" s="41">
        <v>-4.5011874414782014</v>
      </c>
      <c r="E78" s="41">
        <v>1.702205503905954</v>
      </c>
      <c r="F78" s="40">
        <v>226</v>
      </c>
      <c r="G78" s="41">
        <v>2.8424645835749409E-4</v>
      </c>
      <c r="H78" s="41">
        <v>1.6159138220527889E-12</v>
      </c>
      <c r="I78" s="41">
        <v>34</v>
      </c>
      <c r="J78" s="43" t="str">
        <f t="shared" si="3"/>
        <v>lokalne</v>
      </c>
      <c r="K78" s="41">
        <v>-4.5011874414782014</v>
      </c>
      <c r="L78" s="41">
        <v>-7.1571658351869969E-18</v>
      </c>
      <c r="M78" s="95">
        <v>1.702205503905954</v>
      </c>
      <c r="N78" s="6" t="str">
        <f t="shared" si="2"/>
        <v>lokalne</v>
      </c>
    </row>
    <row r="79" spans="1:14">
      <c r="A79" s="61"/>
      <c r="B79" s="1">
        <v>77</v>
      </c>
      <c r="C79" s="41">
        <v>-37.231298881399042</v>
      </c>
      <c r="D79" s="41">
        <v>-4.7373358341487233</v>
      </c>
      <c r="E79" s="41">
        <v>2.0863964057738471</v>
      </c>
      <c r="F79" s="40">
        <v>226</v>
      </c>
      <c r="G79" s="41">
        <v>-1.2212218347481361E-4</v>
      </c>
      <c r="H79" s="41">
        <v>2.9826939786556479E-13</v>
      </c>
      <c r="I79" s="41">
        <v>36</v>
      </c>
      <c r="J79" s="43" t="str">
        <f t="shared" si="3"/>
        <v>lokalne</v>
      </c>
      <c r="K79" s="41">
        <v>-4.7373358341487233</v>
      </c>
      <c r="L79" s="41">
        <v>-7.1571658351870678E-18</v>
      </c>
      <c r="M79" s="95">
        <v>2.0863964057738471</v>
      </c>
      <c r="N79" s="6" t="str">
        <f t="shared" si="2"/>
        <v>lokalne</v>
      </c>
    </row>
    <row r="80" spans="1:14">
      <c r="A80" s="61"/>
      <c r="B80" s="1">
        <v>78</v>
      </c>
      <c r="C80" s="41">
        <v>38.569596156763787</v>
      </c>
      <c r="D80" s="41">
        <v>-4.6798686591263916</v>
      </c>
      <c r="E80" s="41">
        <v>2.8262368047884441</v>
      </c>
      <c r="F80" s="40">
        <v>230</v>
      </c>
      <c r="G80" s="41">
        <v>3.0398761385603802E-4</v>
      </c>
      <c r="H80" s="41">
        <v>1.848162227657353E-12</v>
      </c>
      <c r="I80" s="41">
        <v>36</v>
      </c>
      <c r="J80" s="43" t="str">
        <f t="shared" si="3"/>
        <v>lokalne</v>
      </c>
      <c r="K80" s="41">
        <v>-4.6798686591263916</v>
      </c>
      <c r="L80" s="41">
        <v>-7.157165835186906E-18</v>
      </c>
      <c r="M80" s="95">
        <v>2.8262368047884441</v>
      </c>
      <c r="N80" s="6" t="str">
        <f t="shared" si="2"/>
        <v>lokalne</v>
      </c>
    </row>
    <row r="81" spans="1:14">
      <c r="A81" s="61"/>
      <c r="B81" s="1">
        <v>79</v>
      </c>
      <c r="C81" s="41">
        <v>-84.065138909014109</v>
      </c>
      <c r="D81" s="41">
        <v>-7.4460737703108464</v>
      </c>
      <c r="E81" s="41">
        <v>8.6439299088168582</v>
      </c>
      <c r="F81" s="40">
        <v>244</v>
      </c>
      <c r="G81" s="41">
        <v>-2.1130324909466241E-4</v>
      </c>
      <c r="H81" s="41">
        <v>8.9297410629358897E-13</v>
      </c>
      <c r="I81" s="41">
        <v>38</v>
      </c>
      <c r="J81" s="43" t="str">
        <f t="shared" si="3"/>
        <v>lokalne</v>
      </c>
      <c r="K81" s="41">
        <v>-7.4460737703108464</v>
      </c>
      <c r="L81" s="41">
        <v>-7.157165835186923E-18</v>
      </c>
      <c r="M81" s="95">
        <v>8.6439299088168582</v>
      </c>
      <c r="N81" s="6" t="str">
        <f t="shared" si="2"/>
        <v>lokalne</v>
      </c>
    </row>
    <row r="82" spans="1:14">
      <c r="A82" s="61"/>
      <c r="B82" s="1">
        <v>80</v>
      </c>
      <c r="C82" s="41">
        <v>-33.406117217079512</v>
      </c>
      <c r="D82" s="41">
        <v>-3.866150810488318</v>
      </c>
      <c r="E82" s="41">
        <v>2.3372421348958379</v>
      </c>
      <c r="F82" s="40">
        <v>224</v>
      </c>
      <c r="G82" s="41">
        <v>-1.4864378623311061E-4</v>
      </c>
      <c r="H82" s="41">
        <v>4.4189234788523208E-13</v>
      </c>
      <c r="I82" s="41">
        <v>34</v>
      </c>
      <c r="J82" s="43" t="str">
        <f t="shared" si="3"/>
        <v>lokalne</v>
      </c>
      <c r="K82" s="41">
        <v>-3.866150810488318</v>
      </c>
      <c r="L82" s="41">
        <v>-7.1571658351869877E-18</v>
      </c>
      <c r="M82" s="95">
        <v>2.3372421348958379</v>
      </c>
      <c r="N82" s="6" t="str">
        <f t="shared" si="2"/>
        <v>lokalne</v>
      </c>
    </row>
    <row r="83" spans="1:14">
      <c r="A83" s="61"/>
      <c r="B83" s="1">
        <v>81</v>
      </c>
      <c r="C83" s="41">
        <v>-34.48019052462665</v>
      </c>
      <c r="D83" s="41">
        <v>-1.986227477376332</v>
      </c>
      <c r="E83" s="41">
        <v>4.8375047625462386</v>
      </c>
      <c r="F83" s="40">
        <v>226</v>
      </c>
      <c r="G83" s="41">
        <v>-7.6288230222540344E-5</v>
      </c>
      <c r="H83" s="41">
        <v>1.163907249300122E-13</v>
      </c>
      <c r="I83" s="41">
        <v>36</v>
      </c>
      <c r="J83" s="43" t="str">
        <f t="shared" si="3"/>
        <v>lokalne</v>
      </c>
      <c r="K83" s="41">
        <v>-1.986227477376332</v>
      </c>
      <c r="L83" s="41">
        <v>-7.1571658351870277E-18</v>
      </c>
      <c r="M83" s="95">
        <v>4.8375047625462386</v>
      </c>
      <c r="N83" s="6" t="str">
        <f t="shared" si="2"/>
        <v>lokalne</v>
      </c>
    </row>
    <row r="84" spans="1:14">
      <c r="A84" s="61"/>
      <c r="B84" s="1">
        <v>82</v>
      </c>
      <c r="C84" s="41">
        <v>39.283614194701443</v>
      </c>
      <c r="D84" s="41">
        <v>-3.9658506211887432</v>
      </c>
      <c r="E84" s="41">
        <v>3.540254842726092</v>
      </c>
      <c r="F84" s="40">
        <v>230</v>
      </c>
      <c r="G84" s="41">
        <v>-2.1861882993692809E-4</v>
      </c>
      <c r="H84" s="41">
        <v>9.5587670085997852E-13</v>
      </c>
      <c r="I84" s="41">
        <v>36</v>
      </c>
      <c r="J84" s="43" t="str">
        <f t="shared" si="3"/>
        <v>lokalne</v>
      </c>
      <c r="K84" s="41">
        <v>-3.9658506211887432</v>
      </c>
      <c r="L84" s="41">
        <v>-7.1571658351869723E-18</v>
      </c>
      <c r="M84" s="95">
        <v>3.540254842726092</v>
      </c>
      <c r="N84" s="6" t="str">
        <f t="shared" si="2"/>
        <v>lokalne</v>
      </c>
    </row>
    <row r="85" spans="1:14">
      <c r="A85" s="61"/>
      <c r="B85" s="1">
        <v>83</v>
      </c>
      <c r="C85" s="41">
        <v>-29.869819271341981</v>
      </c>
      <c r="D85" s="41">
        <v>-3.01530435625908</v>
      </c>
      <c r="E85" s="41">
        <v>2.6241437759083368</v>
      </c>
      <c r="F85" s="40">
        <v>222</v>
      </c>
      <c r="G85" s="41">
        <v>-9.6094019678786831E-5</v>
      </c>
      <c r="H85" s="41">
        <v>1.846740560589208E-13</v>
      </c>
      <c r="I85" s="41">
        <v>34</v>
      </c>
      <c r="J85" s="43" t="str">
        <f t="shared" si="3"/>
        <v>lokalne</v>
      </c>
      <c r="K85" s="41">
        <v>-3.01530435625908</v>
      </c>
      <c r="L85" s="41">
        <v>-7.1571658351869985E-18</v>
      </c>
      <c r="M85" s="95">
        <v>2.6241437759083368</v>
      </c>
      <c r="N85" s="6" t="str">
        <f t="shared" si="2"/>
        <v>lokalne</v>
      </c>
    </row>
    <row r="86" spans="1:14">
      <c r="A86" s="61"/>
      <c r="B86" s="1">
        <v>84</v>
      </c>
      <c r="C86" s="41">
        <v>49.703090250962333</v>
      </c>
      <c r="D86" s="41">
        <v>61.092026068997363</v>
      </c>
      <c r="E86" s="41">
        <v>63.483702590784723</v>
      </c>
      <c r="F86" s="40">
        <v>204</v>
      </c>
      <c r="G86" s="41">
        <v>62.747873320343189</v>
      </c>
      <c r="H86" s="41">
        <v>-0.92114830407667236</v>
      </c>
      <c r="I86" s="41">
        <v>30</v>
      </c>
      <c r="J86" s="43" t="str">
        <f t="shared" si="3"/>
        <v>globalne</v>
      </c>
      <c r="K86" s="41">
        <v>61.092026068997363</v>
      </c>
      <c r="L86" s="41">
        <v>-0.92114825294636005</v>
      </c>
      <c r="M86" s="95">
        <v>63.483702590784723</v>
      </c>
      <c r="N86" s="6" t="str">
        <f t="shared" si="2"/>
        <v>globalne</v>
      </c>
    </row>
    <row r="87" spans="1:14">
      <c r="A87" s="61"/>
      <c r="B87" s="1">
        <v>85</v>
      </c>
      <c r="C87" s="41">
        <v>43.024810194657157</v>
      </c>
      <c r="D87" s="41">
        <v>-4.549601102822038</v>
      </c>
      <c r="E87" s="41">
        <v>3.7071149074842751</v>
      </c>
      <c r="F87" s="40">
        <v>232</v>
      </c>
      <c r="G87" s="41">
        <v>-3.3614227413254028E-4</v>
      </c>
      <c r="H87" s="41">
        <v>2.2598254150367071E-12</v>
      </c>
      <c r="I87" s="41">
        <v>36</v>
      </c>
      <c r="J87" s="43" t="str">
        <f t="shared" si="3"/>
        <v>lokalne</v>
      </c>
      <c r="K87" s="41">
        <v>-4.549601102822038</v>
      </c>
      <c r="L87" s="41">
        <v>-7.1571658351869507E-18</v>
      </c>
      <c r="M87" s="95">
        <v>3.7071149074842751</v>
      </c>
      <c r="N87" s="6" t="str">
        <f t="shared" si="2"/>
        <v>lokalne</v>
      </c>
    </row>
    <row r="88" spans="1:14">
      <c r="A88" s="61"/>
      <c r="B88" s="1">
        <v>86</v>
      </c>
      <c r="C88" s="41">
        <v>-24.520614180577809</v>
      </c>
      <c r="D88" s="41">
        <v>-2.3268002011704532</v>
      </c>
      <c r="E88" s="41">
        <v>2.3339007345050931</v>
      </c>
      <c r="F88" s="40">
        <v>218</v>
      </c>
      <c r="G88" s="41">
        <v>-2.3892108526180441E-4</v>
      </c>
      <c r="H88" s="41">
        <v>1.141658544636263E-12</v>
      </c>
      <c r="I88" s="41">
        <v>34</v>
      </c>
      <c r="J88" s="43" t="str">
        <f t="shared" si="3"/>
        <v>lokalne</v>
      </c>
      <c r="K88" s="41">
        <v>-2.3268002011704532</v>
      </c>
      <c r="L88" s="41">
        <v>-7.1571658351869183E-18</v>
      </c>
      <c r="M88" s="95">
        <v>2.3339007345050931</v>
      </c>
      <c r="N88" s="6" t="str">
        <f t="shared" si="2"/>
        <v>lokalne</v>
      </c>
    </row>
    <row r="89" spans="1:14">
      <c r="A89" s="61"/>
      <c r="B89" s="1">
        <v>87</v>
      </c>
      <c r="C89" s="41">
        <v>-22.99906631556286</v>
      </c>
      <c r="D89" s="41">
        <v>-2.8228717888289019</v>
      </c>
      <c r="E89" s="41">
        <v>1.414129061785232</v>
      </c>
      <c r="F89" s="40">
        <v>216</v>
      </c>
      <c r="G89" s="41">
        <v>-8.3491161806262607E-5</v>
      </c>
      <c r="H89" s="41">
        <v>1.3940832558023279E-13</v>
      </c>
      <c r="I89" s="41">
        <v>34</v>
      </c>
      <c r="J89" s="43" t="str">
        <f t="shared" si="3"/>
        <v>lokalne</v>
      </c>
      <c r="K89" s="41">
        <v>-2.8228717888289019</v>
      </c>
      <c r="L89" s="41">
        <v>-7.1571658351870817E-18</v>
      </c>
      <c r="M89" s="95">
        <v>1.414129061785232</v>
      </c>
      <c r="N89" s="6" t="str">
        <f t="shared" si="2"/>
        <v>lokalne</v>
      </c>
    </row>
    <row r="90" spans="1:14">
      <c r="A90" s="61"/>
      <c r="B90" s="1">
        <v>88</v>
      </c>
      <c r="C90" s="41">
        <v>44.439635785047869</v>
      </c>
      <c r="D90" s="41">
        <v>-3.1347755124313319</v>
      </c>
      <c r="E90" s="41">
        <v>5.1219404978749807</v>
      </c>
      <c r="F90" s="40">
        <v>232</v>
      </c>
      <c r="G90" s="41">
        <v>1.5156036540058229E-4</v>
      </c>
      <c r="H90" s="41">
        <v>4.5940372867807028E-13</v>
      </c>
      <c r="I90" s="41">
        <v>36</v>
      </c>
      <c r="J90" s="43" t="str">
        <f t="shared" si="3"/>
        <v>lokalne</v>
      </c>
      <c r="K90" s="41">
        <v>-3.1347755124313319</v>
      </c>
      <c r="L90" s="41">
        <v>-7.1571658351870339E-18</v>
      </c>
      <c r="M90" s="95">
        <v>5.1219404978749807</v>
      </c>
      <c r="N90" s="6" t="str">
        <f t="shared" si="2"/>
        <v>lokalne</v>
      </c>
    </row>
    <row r="91" spans="1:14">
      <c r="A91" s="61"/>
      <c r="B91" s="1">
        <v>89</v>
      </c>
      <c r="C91" s="41">
        <v>69.700597012708499</v>
      </c>
      <c r="D91" s="41">
        <v>61.921800606701382</v>
      </c>
      <c r="E91" s="41">
        <v>63.271839652372037</v>
      </c>
      <c r="F91" s="40">
        <v>194</v>
      </c>
      <c r="G91" s="41">
        <v>62.748562151263627</v>
      </c>
      <c r="H91" s="41">
        <v>-0.92114830331043063</v>
      </c>
      <c r="I91" s="41">
        <v>28</v>
      </c>
      <c r="J91" s="43" t="str">
        <f t="shared" si="3"/>
        <v>globalne</v>
      </c>
      <c r="K91" s="41">
        <v>61.921800606701382</v>
      </c>
      <c r="M91" s="95"/>
      <c r="N91" s="6" t="str">
        <f t="shared" si="2"/>
        <v/>
      </c>
    </row>
    <row r="92" spans="1:14">
      <c r="A92" s="61"/>
      <c r="B92" s="1">
        <v>90</v>
      </c>
      <c r="C92" s="41">
        <v>40.004660763689706</v>
      </c>
      <c r="D92" s="41">
        <v>-3.2448040522004722</v>
      </c>
      <c r="E92" s="41">
        <v>4.2613014117143626</v>
      </c>
      <c r="F92" s="40">
        <v>230</v>
      </c>
      <c r="G92" s="41">
        <v>1.156495394333754E-4</v>
      </c>
      <c r="H92" s="41">
        <v>2.6748916121698019E-13</v>
      </c>
      <c r="I92" s="41">
        <v>36</v>
      </c>
      <c r="J92" s="43" t="str">
        <f t="shared" si="3"/>
        <v>lokalne</v>
      </c>
      <c r="K92" s="41">
        <v>-3.2448040522004722</v>
      </c>
      <c r="L92" s="41">
        <v>-7.1571658351869183E-18</v>
      </c>
      <c r="M92" s="95">
        <v>4.2613014117143626</v>
      </c>
      <c r="N92" s="6" t="str">
        <f t="shared" si="2"/>
        <v>lokalne</v>
      </c>
    </row>
    <row r="93" spans="1:14">
      <c r="A93" s="61"/>
      <c r="B93" s="1">
        <v>91</v>
      </c>
      <c r="C93" s="41">
        <v>39.017509560418382</v>
      </c>
      <c r="D93" s="41">
        <v>-4.2319552554718101</v>
      </c>
      <c r="E93" s="41">
        <v>3.2741502084430252</v>
      </c>
      <c r="F93" s="40">
        <v>230</v>
      </c>
      <c r="G93" s="41">
        <v>-2.5629532029836132E-4</v>
      </c>
      <c r="H93" s="41">
        <v>1.313738669275703E-12</v>
      </c>
      <c r="I93" s="41">
        <v>36</v>
      </c>
      <c r="J93" s="43" t="str">
        <f t="shared" si="3"/>
        <v>lokalne</v>
      </c>
      <c r="K93" s="41">
        <v>-4.2319552554718101</v>
      </c>
      <c r="L93" s="41">
        <v>-7.1571658351865594E-18</v>
      </c>
      <c r="M93" s="95">
        <v>3.2741502084430252</v>
      </c>
      <c r="N93" s="6" t="str">
        <f t="shared" si="2"/>
        <v>lokalne</v>
      </c>
    </row>
    <row r="94" spans="1:14">
      <c r="A94" s="61"/>
      <c r="B94" s="1">
        <v>92</v>
      </c>
      <c r="C94" s="41">
        <v>-3.7231974563518828</v>
      </c>
      <c r="D94" s="41">
        <v>-0.42422842675982197</v>
      </c>
      <c r="E94" s="41">
        <v>0.26855506945451157</v>
      </c>
      <c r="F94" s="40">
        <v>178</v>
      </c>
      <c r="G94" s="41">
        <v>-2.7581104203324938E-4</v>
      </c>
      <c r="H94" s="41">
        <v>1.5214274634637139E-12</v>
      </c>
      <c r="I94" s="41">
        <v>26</v>
      </c>
      <c r="J94" s="43" t="str">
        <f t="shared" si="3"/>
        <v>lokalne</v>
      </c>
      <c r="K94" s="41">
        <v>-0.42422842675982197</v>
      </c>
      <c r="L94" s="41">
        <v>-7.1571658351869353E-18</v>
      </c>
      <c r="M94" s="95">
        <v>0.26855506945451157</v>
      </c>
      <c r="N94" s="6" t="str">
        <f t="shared" si="2"/>
        <v>lokalne</v>
      </c>
    </row>
    <row r="95" spans="1:14">
      <c r="A95" s="61"/>
      <c r="B95" s="1">
        <v>93</v>
      </c>
      <c r="C95" s="41">
        <v>10.610508443757279</v>
      </c>
      <c r="D95" s="41">
        <v>-0.77842737427774189</v>
      </c>
      <c r="E95" s="41">
        <v>1.1981647924886689</v>
      </c>
      <c r="F95" s="40">
        <v>202</v>
      </c>
      <c r="G95" s="41">
        <v>2.7650566351433421E-4</v>
      </c>
      <c r="H95" s="41">
        <v>1.529100479456905E-12</v>
      </c>
      <c r="I95" s="41">
        <v>30</v>
      </c>
      <c r="J95" s="43" t="str">
        <f t="shared" si="3"/>
        <v>lokalne</v>
      </c>
      <c r="K95" s="41">
        <v>-0.77842737427774189</v>
      </c>
      <c r="L95" s="41">
        <v>-7.1571658351870801E-18</v>
      </c>
      <c r="M95" s="95">
        <v>1.1981647924886689</v>
      </c>
      <c r="N95" s="6" t="str">
        <f t="shared" si="2"/>
        <v>lokalne</v>
      </c>
    </row>
    <row r="96" spans="1:14">
      <c r="A96" s="61"/>
      <c r="B96" s="1">
        <v>94</v>
      </c>
      <c r="C96" s="41">
        <v>-49.718801122055979</v>
      </c>
      <c r="D96" s="41">
        <v>-6.4693363061657934</v>
      </c>
      <c r="E96" s="41">
        <v>2.613051305171147</v>
      </c>
      <c r="F96" s="40">
        <v>232</v>
      </c>
      <c r="G96" s="41">
        <v>1.8463350112869319E-4</v>
      </c>
      <c r="H96" s="41">
        <v>6.8178343595417302E-13</v>
      </c>
      <c r="I96" s="41">
        <v>36</v>
      </c>
      <c r="J96" s="43" t="str">
        <f t="shared" si="3"/>
        <v>lokalne</v>
      </c>
      <c r="K96" s="41">
        <v>-6.4693363061657934</v>
      </c>
      <c r="L96" s="41">
        <v>-7.1571658351866795E-18</v>
      </c>
      <c r="M96" s="95">
        <v>2.613051305171147</v>
      </c>
      <c r="N96" s="6" t="str">
        <f t="shared" si="2"/>
        <v>lokalne</v>
      </c>
    </row>
    <row r="97" spans="1:14">
      <c r="A97" s="61"/>
      <c r="B97" s="1">
        <v>95</v>
      </c>
      <c r="C97" s="41">
        <v>29.764012954788971</v>
      </c>
      <c r="D97" s="41">
        <v>-2.7299500924613511</v>
      </c>
      <c r="E97" s="41">
        <v>2.9094980397060648</v>
      </c>
      <c r="F97" s="40">
        <v>224</v>
      </c>
      <c r="G97" s="41">
        <v>1.5968327379854911E-4</v>
      </c>
      <c r="H97" s="41">
        <v>5.0996780001828677E-13</v>
      </c>
      <c r="I97" s="41">
        <v>34</v>
      </c>
      <c r="J97" s="43" t="str">
        <f t="shared" si="3"/>
        <v>lokalne</v>
      </c>
      <c r="K97" s="41">
        <v>-2.7299500924613511</v>
      </c>
      <c r="L97" s="41">
        <v>-7.1571658351869923E-18</v>
      </c>
      <c r="M97" s="95">
        <v>2.9094980397060648</v>
      </c>
      <c r="N97" s="6" t="str">
        <f t="shared" si="2"/>
        <v>lokalne</v>
      </c>
    </row>
    <row r="98" spans="1:14">
      <c r="A98" s="61"/>
      <c r="B98" s="1">
        <v>96</v>
      </c>
      <c r="C98" s="41">
        <v>10.595395631422051</v>
      </c>
      <c r="D98" s="41">
        <v>-0.7935401866129741</v>
      </c>
      <c r="E98" s="41">
        <v>1.183051980153436</v>
      </c>
      <c r="F98" s="40">
        <v>202</v>
      </c>
      <c r="G98" s="41">
        <v>-3.0254073961187279E-4</v>
      </c>
      <c r="H98" s="41">
        <v>1.830610828052677E-12</v>
      </c>
      <c r="I98" s="41">
        <v>30</v>
      </c>
      <c r="J98" s="43" t="str">
        <f t="shared" si="3"/>
        <v>lokalne</v>
      </c>
      <c r="K98" s="41">
        <v>-0.7935401866129741</v>
      </c>
      <c r="L98" s="41">
        <v>-7.1571658351870755E-18</v>
      </c>
      <c r="M98" s="95">
        <v>1.183051980153436</v>
      </c>
      <c r="N98" s="6" t="str">
        <f t="shared" si="2"/>
        <v>lokalne</v>
      </c>
    </row>
    <row r="99" spans="1:14">
      <c r="A99" s="61"/>
      <c r="B99" s="1">
        <v>97</v>
      </c>
      <c r="C99" s="41">
        <v>71.149668821912059</v>
      </c>
      <c r="D99" s="41">
        <v>61.737325170643437</v>
      </c>
      <c r="E99" s="41">
        <v>63.370872415904941</v>
      </c>
      <c r="F99" s="40">
        <v>198</v>
      </c>
      <c r="G99" s="41">
        <v>62.748177355307959</v>
      </c>
      <c r="H99" s="41">
        <v>-0.92114830549516957</v>
      </c>
      <c r="I99" s="41">
        <v>30</v>
      </c>
      <c r="J99" s="43" t="str">
        <f t="shared" si="3"/>
        <v>globalne</v>
      </c>
      <c r="K99" s="41">
        <v>61.737325170643437</v>
      </c>
      <c r="L99" s="41">
        <v>-0.92114830548743154</v>
      </c>
      <c r="M99" s="95">
        <v>63.370872415904941</v>
      </c>
      <c r="N99" s="6" t="str">
        <f t="shared" si="2"/>
        <v>globalne</v>
      </c>
    </row>
    <row r="100" spans="1:14">
      <c r="A100" s="61"/>
      <c r="B100" s="1">
        <v>98</v>
      </c>
      <c r="C100" s="41">
        <v>49.534034466834498</v>
      </c>
      <c r="D100" s="41">
        <v>62.061863866673022</v>
      </c>
      <c r="E100" s="41">
        <v>64.692708040639118</v>
      </c>
      <c r="F100" s="40">
        <v>206</v>
      </c>
      <c r="G100" s="41">
        <v>62.748362549714642</v>
      </c>
      <c r="H100" s="41">
        <v>-0.92114830499875411</v>
      </c>
      <c r="I100" s="41">
        <v>32</v>
      </c>
      <c r="J100" s="43" t="str">
        <f t="shared" si="3"/>
        <v>globalne</v>
      </c>
      <c r="K100" s="41">
        <v>62.061863866673022</v>
      </c>
      <c r="L100" s="41">
        <v>-0.9211481956360934</v>
      </c>
      <c r="M100" s="95">
        <v>64.692708040639118</v>
      </c>
      <c r="N100" s="6" t="str">
        <f t="shared" si="2"/>
        <v>globalne</v>
      </c>
    </row>
    <row r="101" spans="1:14">
      <c r="A101" s="61"/>
      <c r="B101" s="1">
        <v>99</v>
      </c>
      <c r="C101" s="41">
        <v>13.207079840085431</v>
      </c>
      <c r="D101" s="41">
        <v>-1.9515937337191951</v>
      </c>
      <c r="E101" s="41">
        <v>0.67925044024689996</v>
      </c>
      <c r="F101" s="40">
        <v>208</v>
      </c>
      <c r="G101" s="41">
        <v>3.0261348071572479E-4</v>
      </c>
      <c r="H101" s="41">
        <v>1.831491214329691E-12</v>
      </c>
      <c r="I101" s="41">
        <v>32</v>
      </c>
      <c r="J101" s="43" t="str">
        <f t="shared" si="3"/>
        <v>lokalne</v>
      </c>
      <c r="K101" s="41">
        <v>-1.9515937337191951</v>
      </c>
      <c r="L101" s="41">
        <v>-7.1571658351870123E-18</v>
      </c>
      <c r="M101" s="95">
        <v>0.67925044024689996</v>
      </c>
      <c r="N101" s="6" t="str">
        <f t="shared" si="2"/>
        <v>lokalne</v>
      </c>
    </row>
    <row r="102" spans="1:14" s="37" customFormat="1" ht="15.75" thickBot="1">
      <c r="A102" s="62"/>
      <c r="B102" s="3">
        <v>100</v>
      </c>
      <c r="C102" s="44">
        <v>-15.972556461277311</v>
      </c>
      <c r="D102" s="44">
        <v>-0.81388288747268511</v>
      </c>
      <c r="E102" s="44">
        <v>2.3694385630262862</v>
      </c>
      <c r="F102" s="45">
        <v>210</v>
      </c>
      <c r="G102" s="44">
        <v>3.020283666684454E-5</v>
      </c>
      <c r="H102" s="44">
        <v>1.8237069416998429E-14</v>
      </c>
      <c r="I102" s="44">
        <v>32</v>
      </c>
      <c r="J102" s="43" t="str">
        <f t="shared" si="3"/>
        <v>lokalne</v>
      </c>
      <c r="K102" s="44">
        <v>-0.81388288747268511</v>
      </c>
      <c r="L102" s="44">
        <v>-7.1571658351870262E-18</v>
      </c>
      <c r="M102" s="96">
        <v>2.3694385630262862</v>
      </c>
      <c r="N102" s="6" t="str">
        <f t="shared" si="2"/>
        <v>lokalne</v>
      </c>
    </row>
    <row r="103" spans="1:14">
      <c r="A103" s="60">
        <v>1.5</v>
      </c>
      <c r="B103" s="5">
        <v>1</v>
      </c>
      <c r="C103" s="42">
        <v>92.318003437202606</v>
      </c>
      <c r="D103" s="42">
        <v>54.441250996139082</v>
      </c>
      <c r="E103" s="42">
        <v>75.483891241174376</v>
      </c>
      <c r="F103" s="43">
        <v>58</v>
      </c>
      <c r="G103" s="42">
        <v>62.748309972727142</v>
      </c>
      <c r="H103" s="42">
        <v>-0.92114830524438562</v>
      </c>
      <c r="I103" s="42">
        <v>140</v>
      </c>
      <c r="J103" s="43" t="str">
        <f t="shared" si="3"/>
        <v>globalne</v>
      </c>
      <c r="K103" s="97">
        <v>62.286152164847898</v>
      </c>
      <c r="L103" s="42">
        <v>-0.91795108799521574</v>
      </c>
      <c r="M103" s="97">
        <v>110</v>
      </c>
      <c r="N103" s="6" t="str">
        <f>IF(L103="","",IF(K103&gt;50, "globalne", "lokalne"))</f>
        <v>globalne</v>
      </c>
    </row>
    <row r="104" spans="1:14">
      <c r="A104" s="61"/>
      <c r="B104" s="1">
        <v>2</v>
      </c>
      <c r="C104" s="41">
        <v>95.351172767889835</v>
      </c>
      <c r="D104" s="41">
        <v>38.536044106294547</v>
      </c>
      <c r="E104" s="41">
        <v>70.100004473847491</v>
      </c>
      <c r="F104" s="40">
        <v>60</v>
      </c>
      <c r="G104" s="41">
        <v>62.748150350970263</v>
      </c>
      <c r="H104" s="41">
        <v>-0.92114830548151105</v>
      </c>
      <c r="I104" s="41">
        <v>42</v>
      </c>
      <c r="J104" s="43" t="str">
        <f t="shared" si="3"/>
        <v>globalne</v>
      </c>
      <c r="K104" s="41" t="s">
        <v>28</v>
      </c>
      <c r="M104" s="95"/>
      <c r="N104" s="6" t="str">
        <f t="shared" ref="N104:N167" si="4">IF(L104="","",IF(K104&gt;50, "globalne", "lokalne"))</f>
        <v/>
      </c>
    </row>
    <row r="105" spans="1:14">
      <c r="A105" s="61"/>
      <c r="B105" s="1">
        <v>3</v>
      </c>
      <c r="C105" s="41">
        <v>-51.275829212581748</v>
      </c>
      <c r="D105" s="41">
        <v>-13.39907677151823</v>
      </c>
      <c r="E105" s="41">
        <v>33.946863779811181</v>
      </c>
      <c r="F105" s="40">
        <v>60</v>
      </c>
      <c r="G105" s="41">
        <v>-2.2292565583745261E-4</v>
      </c>
      <c r="H105" s="41">
        <v>9.9390980545004127E-13</v>
      </c>
      <c r="I105" s="41">
        <v>44</v>
      </c>
      <c r="J105" s="43" t="str">
        <f t="shared" si="3"/>
        <v>lokalne</v>
      </c>
      <c r="K105" s="98">
        <v>3.2534366000557499E-9</v>
      </c>
      <c r="L105" s="41">
        <v>-7.156954167453095E-18</v>
      </c>
      <c r="M105" s="93">
        <v>22</v>
      </c>
      <c r="N105" s="6" t="str">
        <f t="shared" si="4"/>
        <v>lokalne</v>
      </c>
    </row>
    <row r="106" spans="1:14">
      <c r="A106" s="61"/>
      <c r="B106" s="1">
        <v>4</v>
      </c>
      <c r="C106" s="41">
        <v>-59.626601252046349</v>
      </c>
      <c r="D106" s="41">
        <v>-21.749848810982829</v>
      </c>
      <c r="E106" s="41">
        <v>25.596091740346591</v>
      </c>
      <c r="F106" s="40">
        <v>60</v>
      </c>
      <c r="G106" s="41">
        <v>-6.0858945926960458E-5</v>
      </c>
      <c r="H106" s="41">
        <v>7.406906936832118E-14</v>
      </c>
      <c r="I106" s="41">
        <v>44</v>
      </c>
      <c r="J106" s="43" t="str">
        <f t="shared" si="3"/>
        <v>lokalne</v>
      </c>
      <c r="K106" s="98">
        <v>1.2631870857957299E-13</v>
      </c>
      <c r="L106" s="41">
        <v>-7.1571658351868583E-18</v>
      </c>
      <c r="M106" s="93">
        <v>72</v>
      </c>
      <c r="N106" s="6" t="str">
        <f t="shared" si="4"/>
        <v>lokalne</v>
      </c>
    </row>
    <row r="107" spans="1:14">
      <c r="A107" s="61"/>
      <c r="B107" s="1">
        <v>5</v>
      </c>
      <c r="C107" s="41">
        <v>13.20863021255178</v>
      </c>
      <c r="D107" s="41">
        <v>-3.6254819834764511</v>
      </c>
      <c r="E107" s="41">
        <v>5.7268025698725671</v>
      </c>
      <c r="F107" s="40">
        <v>54</v>
      </c>
      <c r="G107" s="41">
        <v>-2.5419616968243471E-4</v>
      </c>
      <c r="H107" s="41">
        <v>1.2923066987444601E-12</v>
      </c>
      <c r="I107" s="41">
        <v>36</v>
      </c>
      <c r="J107" s="43" t="str">
        <f t="shared" si="3"/>
        <v>lokalne</v>
      </c>
      <c r="K107" s="98">
        <v>2.2493335993014399E-13</v>
      </c>
      <c r="L107" s="41">
        <v>-7.1571658351870308E-18</v>
      </c>
      <c r="M107" s="93">
        <v>32</v>
      </c>
      <c r="N107" s="6" t="str">
        <f t="shared" si="4"/>
        <v>lokalne</v>
      </c>
    </row>
    <row r="108" spans="1:14">
      <c r="A108" s="61"/>
      <c r="B108" s="1">
        <v>6</v>
      </c>
      <c r="C108" s="41">
        <v>-73.616431848141445</v>
      </c>
      <c r="D108" s="41">
        <v>11.606261144251491</v>
      </c>
      <c r="E108" s="41">
        <v>118.1346273847427</v>
      </c>
      <c r="F108" s="40">
        <v>64</v>
      </c>
      <c r="G108" s="41">
        <v>62.748090802990831</v>
      </c>
      <c r="H108" s="41">
        <v>-0.92114830537400172</v>
      </c>
      <c r="I108" s="41">
        <v>46</v>
      </c>
      <c r="J108" s="43" t="str">
        <f t="shared" si="3"/>
        <v>globalne</v>
      </c>
      <c r="K108" s="41" t="s">
        <v>29</v>
      </c>
      <c r="M108" s="95"/>
      <c r="N108" s="6" t="str">
        <f t="shared" si="4"/>
        <v/>
      </c>
    </row>
    <row r="109" spans="1:14">
      <c r="A109" s="61"/>
      <c r="B109" s="1">
        <v>7</v>
      </c>
      <c r="C109" s="41">
        <v>-74.765103867075709</v>
      </c>
      <c r="D109" s="41">
        <v>10.457589125317231</v>
      </c>
      <c r="E109" s="41">
        <v>116.98595536580839</v>
      </c>
      <c r="F109" s="40">
        <v>64</v>
      </c>
      <c r="G109" s="41">
        <v>62.748131077259671</v>
      </c>
      <c r="H109" s="41">
        <v>-0.92114830545836957</v>
      </c>
      <c r="I109" s="41">
        <v>46</v>
      </c>
      <c r="J109" s="43" t="str">
        <f t="shared" si="3"/>
        <v>globalne</v>
      </c>
      <c r="K109" s="93">
        <v>79.584447657275405</v>
      </c>
      <c r="L109" s="41">
        <v>0.13297350282843351</v>
      </c>
      <c r="M109" s="93">
        <v>22</v>
      </c>
      <c r="N109" s="6" t="str">
        <f t="shared" si="4"/>
        <v>globalne</v>
      </c>
    </row>
    <row r="110" spans="1:14">
      <c r="A110" s="61"/>
      <c r="B110" s="1">
        <v>8</v>
      </c>
      <c r="C110" s="41">
        <v>-1.530464562531606</v>
      </c>
      <c r="D110" s="41">
        <v>-0.54520330917467197</v>
      </c>
      <c r="E110" s="41">
        <v>0.68637325752149492</v>
      </c>
      <c r="F110" s="40">
        <v>42</v>
      </c>
      <c r="G110" s="41">
        <v>2.1883470406311442E-5</v>
      </c>
      <c r="H110" s="41">
        <v>9.5705681778212805E-15</v>
      </c>
      <c r="I110" s="41">
        <v>28</v>
      </c>
      <c r="J110" s="43" t="str">
        <f t="shared" si="3"/>
        <v>lokalne</v>
      </c>
      <c r="K110" s="41" t="s">
        <v>29</v>
      </c>
      <c r="M110" s="95" t="s">
        <v>29</v>
      </c>
      <c r="N110" s="6" t="str">
        <f t="shared" si="4"/>
        <v/>
      </c>
    </row>
    <row r="111" spans="1:14">
      <c r="A111" s="61"/>
      <c r="B111" s="1">
        <v>9</v>
      </c>
      <c r="C111" s="41">
        <v>-48.658427934961601</v>
      </c>
      <c r="D111" s="41">
        <v>-10.78167549389808</v>
      </c>
      <c r="E111" s="41">
        <v>36.564265057431342</v>
      </c>
      <c r="F111" s="40">
        <v>60</v>
      </c>
      <c r="G111" s="41">
        <v>1.3582658793379049E-4</v>
      </c>
      <c r="H111" s="41">
        <v>3.689700814071583E-13</v>
      </c>
      <c r="I111" s="41">
        <v>44</v>
      </c>
      <c r="J111" s="43" t="str">
        <f t="shared" si="3"/>
        <v>lokalne</v>
      </c>
      <c r="K111" s="93">
        <v>-2.0491149585830801E-2</v>
      </c>
      <c r="L111" s="41">
        <v>8.3977442200027406E-9</v>
      </c>
      <c r="M111" s="93">
        <v>46</v>
      </c>
      <c r="N111" s="6" t="str">
        <f t="shared" si="4"/>
        <v>lokalne</v>
      </c>
    </row>
    <row r="112" spans="1:14">
      <c r="A112" s="61"/>
      <c r="B112" s="1">
        <v>10</v>
      </c>
      <c r="C112" s="41">
        <v>12.93997900249029</v>
      </c>
      <c r="D112" s="41">
        <v>-3.8941331935379431</v>
      </c>
      <c r="E112" s="41">
        <v>5.4581513598110751</v>
      </c>
      <c r="F112" s="40">
        <v>54</v>
      </c>
      <c r="G112" s="41">
        <v>2.3123128983254529E-4</v>
      </c>
      <c r="H112" s="41">
        <v>1.069351028706634E-12</v>
      </c>
      <c r="I112" s="41">
        <v>36</v>
      </c>
      <c r="J112" s="43" t="str">
        <f t="shared" si="3"/>
        <v>lokalne</v>
      </c>
      <c r="K112" s="41" t="s">
        <v>29</v>
      </c>
      <c r="M112" s="95" t="s">
        <v>29</v>
      </c>
      <c r="N112" s="6" t="str">
        <f t="shared" si="4"/>
        <v/>
      </c>
    </row>
    <row r="113" spans="1:14">
      <c r="A113" s="61"/>
      <c r="B113" s="1">
        <v>11</v>
      </c>
      <c r="C113" s="41">
        <v>17.697980153685389</v>
      </c>
      <c r="D113" s="41">
        <v>-7.553188140356955</v>
      </c>
      <c r="E113" s="41">
        <v>6.4752386896665701</v>
      </c>
      <c r="F113" s="40">
        <v>56</v>
      </c>
      <c r="G113" s="41">
        <v>3.1793644758090897E-5</v>
      </c>
      <c r="H113" s="41">
        <v>2.0209559488282058E-14</v>
      </c>
      <c r="I113" s="41">
        <v>38</v>
      </c>
      <c r="J113" s="43" t="str">
        <f t="shared" si="3"/>
        <v>lokalne</v>
      </c>
      <c r="K113" s="98">
        <v>6.1728400169158704E-14</v>
      </c>
      <c r="L113" s="41">
        <v>-7.1571658351865424E-18</v>
      </c>
      <c r="M113" s="93">
        <v>94</v>
      </c>
      <c r="N113" s="6" t="str">
        <f t="shared" si="4"/>
        <v>lokalne</v>
      </c>
    </row>
    <row r="114" spans="1:14">
      <c r="A114" s="61"/>
      <c r="B114" s="1">
        <v>12</v>
      </c>
      <c r="C114" s="41">
        <v>-46.371738871231031</v>
      </c>
      <c r="D114" s="41">
        <v>-21.12057057718868</v>
      </c>
      <c r="E114" s="41">
        <v>10.443389790364259</v>
      </c>
      <c r="F114" s="40">
        <v>58</v>
      </c>
      <c r="G114" s="41">
        <v>-3.2742752301878272E-4</v>
      </c>
      <c r="H114" s="41">
        <v>2.1441685023827512E-12</v>
      </c>
      <c r="I114" s="41">
        <v>42</v>
      </c>
      <c r="J114" s="43" t="str">
        <f t="shared" si="3"/>
        <v>lokalne</v>
      </c>
      <c r="K114" s="41" t="s">
        <v>28</v>
      </c>
      <c r="M114" s="95"/>
      <c r="N114" s="6" t="str">
        <f t="shared" si="4"/>
        <v/>
      </c>
    </row>
    <row r="115" spans="1:14">
      <c r="A115" s="61"/>
      <c r="B115" s="1">
        <v>13</v>
      </c>
      <c r="C115" s="41">
        <v>-21.17649604171422</v>
      </c>
      <c r="D115" s="41">
        <v>-4.3423838456859833</v>
      </c>
      <c r="E115" s="41">
        <v>16.70025639934931</v>
      </c>
      <c r="F115" s="40">
        <v>56</v>
      </c>
      <c r="G115" s="41">
        <v>2.2614172158563739E-4</v>
      </c>
      <c r="H115" s="41">
        <v>1.0227944056342909E-12</v>
      </c>
      <c r="I115" s="41">
        <v>40</v>
      </c>
      <c r="J115" s="43" t="str">
        <f t="shared" si="3"/>
        <v>lokalne</v>
      </c>
      <c r="K115" s="98">
        <v>-2.5855707235299199E-13</v>
      </c>
      <c r="L115" s="41">
        <v>-7.1571658351824332E-18</v>
      </c>
      <c r="M115" s="93">
        <v>86</v>
      </c>
      <c r="N115" s="6" t="str">
        <f t="shared" si="4"/>
        <v>lokalne</v>
      </c>
    </row>
    <row r="116" spans="1:14">
      <c r="A116" s="61"/>
      <c r="B116" s="1">
        <v>14</v>
      </c>
      <c r="C116" s="41">
        <v>-22.039466981150799</v>
      </c>
      <c r="D116" s="41">
        <v>-5.2053547851225623</v>
      </c>
      <c r="E116" s="41">
        <v>15.83728545991273</v>
      </c>
      <c r="F116" s="40">
        <v>56</v>
      </c>
      <c r="G116" s="41">
        <v>4.9712803081226669E-5</v>
      </c>
      <c r="H116" s="41">
        <v>4.942009819089257E-14</v>
      </c>
      <c r="I116" s="41">
        <v>40</v>
      </c>
      <c r="J116" s="43" t="str">
        <f t="shared" si="3"/>
        <v>lokalne</v>
      </c>
      <c r="K116" s="98">
        <v>2.3834025463097502E-13</v>
      </c>
      <c r="L116" s="41">
        <v>-7.1571658351870601E-18</v>
      </c>
      <c r="M116" s="93">
        <v>32</v>
      </c>
      <c r="N116" s="6" t="str">
        <f t="shared" si="4"/>
        <v>lokalne</v>
      </c>
    </row>
    <row r="117" spans="1:14">
      <c r="A117" s="61"/>
      <c r="B117" s="1">
        <v>15</v>
      </c>
      <c r="C117" s="41">
        <v>-66.615010484660388</v>
      </c>
      <c r="D117" s="41">
        <v>-28.738258043596861</v>
      </c>
      <c r="E117" s="41">
        <v>18.607682507732552</v>
      </c>
      <c r="F117" s="40">
        <v>60</v>
      </c>
      <c r="G117" s="41">
        <v>-1.3634839917918419E-5</v>
      </c>
      <c r="H117" s="41">
        <v>3.7110201485402161E-15</v>
      </c>
      <c r="I117" s="41">
        <v>44</v>
      </c>
      <c r="J117" s="43" t="str">
        <f t="shared" si="3"/>
        <v>lokalne</v>
      </c>
      <c r="K117" s="93">
        <v>0</v>
      </c>
      <c r="L117" s="41">
        <v>-7.1571658351860586E-18</v>
      </c>
      <c r="M117" s="93">
        <v>40</v>
      </c>
      <c r="N117" s="6" t="str">
        <f t="shared" si="4"/>
        <v>lokalne</v>
      </c>
    </row>
    <row r="118" spans="1:14">
      <c r="A118" s="61"/>
      <c r="B118" s="1">
        <v>16</v>
      </c>
      <c r="C118" s="41">
        <v>95.394646275462236</v>
      </c>
      <c r="D118" s="41">
        <v>38.579517613866948</v>
      </c>
      <c r="E118" s="41">
        <v>70.143477981419892</v>
      </c>
      <c r="F118" s="40">
        <v>60</v>
      </c>
      <c r="G118" s="41">
        <v>62.748057315592291</v>
      </c>
      <c r="H118" s="41">
        <v>-0.9211483052667615</v>
      </c>
      <c r="I118" s="41">
        <v>42</v>
      </c>
      <c r="J118" s="43" t="str">
        <f t="shared" si="3"/>
        <v>globalne</v>
      </c>
      <c r="K118" s="41" t="s">
        <v>28</v>
      </c>
      <c r="M118" s="95"/>
      <c r="N118" s="6" t="str">
        <f t="shared" si="4"/>
        <v/>
      </c>
    </row>
    <row r="119" spans="1:14">
      <c r="A119" s="61"/>
      <c r="B119" s="1">
        <v>17</v>
      </c>
      <c r="C119" s="41">
        <v>-40.498244559806729</v>
      </c>
      <c r="D119" s="41">
        <v>-15.247076265764379</v>
      </c>
      <c r="E119" s="41">
        <v>16.31688410178856</v>
      </c>
      <c r="F119" s="40">
        <v>58</v>
      </c>
      <c r="G119" s="41">
        <v>-1.476875973102487E-4</v>
      </c>
      <c r="H119" s="41">
        <v>4.362253721478235E-13</v>
      </c>
      <c r="I119" s="41">
        <v>42</v>
      </c>
      <c r="J119" s="43" t="str">
        <f t="shared" si="3"/>
        <v>lokalne</v>
      </c>
      <c r="K119" s="98">
        <v>2.2486774943400999E-13</v>
      </c>
      <c r="L119" s="41">
        <v>-7.1571658351870324E-18</v>
      </c>
      <c r="M119" s="93">
        <v>38</v>
      </c>
      <c r="N119" s="6" t="str">
        <f t="shared" si="4"/>
        <v>lokalne</v>
      </c>
    </row>
    <row r="120" spans="1:14">
      <c r="A120" s="61"/>
      <c r="B120" s="1">
        <v>18</v>
      </c>
      <c r="C120" s="41">
        <v>85.365642181434595</v>
      </c>
      <c r="D120" s="41">
        <v>47.488889740371071</v>
      </c>
      <c r="E120" s="41">
        <v>68.531529985406365</v>
      </c>
      <c r="F120" s="40">
        <v>58</v>
      </c>
      <c r="G120" s="41">
        <v>62.748236738733702</v>
      </c>
      <c r="H120" s="41">
        <v>-0.92114830544817483</v>
      </c>
      <c r="I120" s="41">
        <v>40</v>
      </c>
      <c r="J120" s="43" t="str">
        <f t="shared" si="3"/>
        <v>globalne</v>
      </c>
      <c r="K120" s="93">
        <v>62.894937451153297</v>
      </c>
      <c r="L120" s="41">
        <v>-0.92082484392623987</v>
      </c>
      <c r="M120" s="93">
        <v>16</v>
      </c>
      <c r="N120" s="6" t="str">
        <f t="shared" si="4"/>
        <v>globalne</v>
      </c>
    </row>
    <row r="121" spans="1:14">
      <c r="A121" s="61"/>
      <c r="B121" s="1">
        <v>19</v>
      </c>
      <c r="C121" s="41">
        <v>61.480621086561939</v>
      </c>
      <c r="D121" s="41">
        <v>62.465882339918871</v>
      </c>
      <c r="E121" s="41">
        <v>63.69745890661504</v>
      </c>
      <c r="F121" s="40">
        <v>42</v>
      </c>
      <c r="G121" s="41">
        <v>62.748134702730887</v>
      </c>
      <c r="H121" s="41">
        <v>-0.9211483054635744</v>
      </c>
      <c r="I121" s="41">
        <v>28</v>
      </c>
      <c r="J121" s="43" t="str">
        <f t="shared" si="3"/>
        <v>globalne</v>
      </c>
      <c r="K121" s="41" t="s">
        <v>29</v>
      </c>
      <c r="M121" s="95" t="s">
        <v>29</v>
      </c>
      <c r="N121" s="6" t="str">
        <f t="shared" si="4"/>
        <v/>
      </c>
    </row>
    <row r="122" spans="1:14">
      <c r="A122" s="61"/>
      <c r="B122" s="1">
        <v>20</v>
      </c>
      <c r="C122" s="41">
        <v>-9.683740925036858</v>
      </c>
      <c r="D122" s="41">
        <v>-2.2019132823576428</v>
      </c>
      <c r="E122" s="41">
        <v>7.1503712709913749</v>
      </c>
      <c r="F122" s="40">
        <v>52</v>
      </c>
      <c r="G122" s="41">
        <v>-1.192668286443387E-4</v>
      </c>
      <c r="H122" s="41">
        <v>2.8448437220432821E-13</v>
      </c>
      <c r="I122" s="41">
        <v>36</v>
      </c>
      <c r="J122" s="43" t="str">
        <f t="shared" si="3"/>
        <v>lokalne</v>
      </c>
      <c r="K122" s="98">
        <v>2.25182719260552E-13</v>
      </c>
      <c r="L122" s="41">
        <v>-7.1571658351870293E-18</v>
      </c>
      <c r="M122" s="93">
        <v>70</v>
      </c>
      <c r="N122" s="6" t="str">
        <f t="shared" si="4"/>
        <v>lokalne</v>
      </c>
    </row>
    <row r="123" spans="1:14">
      <c r="A123" s="61"/>
      <c r="B123" s="1">
        <v>21</v>
      </c>
      <c r="C123" s="41">
        <v>9.4081135161693226</v>
      </c>
      <c r="D123" s="41">
        <v>-7.4259986798589104</v>
      </c>
      <c r="E123" s="41">
        <v>1.926285873490108</v>
      </c>
      <c r="F123" s="40">
        <v>54</v>
      </c>
      <c r="G123" s="41">
        <v>-3.9069035075069321E-4</v>
      </c>
      <c r="H123" s="41">
        <v>3.052771849741166E-12</v>
      </c>
      <c r="I123" s="41">
        <v>36</v>
      </c>
      <c r="J123" s="43" t="str">
        <f t="shared" si="3"/>
        <v>lokalne</v>
      </c>
      <c r="K123" s="98">
        <v>2.7109938225923802E-13</v>
      </c>
      <c r="L123" s="41">
        <v>-7.1571658351870817E-18</v>
      </c>
      <c r="M123" s="93">
        <v>40</v>
      </c>
      <c r="N123" s="6" t="str">
        <f t="shared" si="4"/>
        <v>lokalne</v>
      </c>
    </row>
    <row r="124" spans="1:14">
      <c r="A124" s="61"/>
      <c r="B124" s="1">
        <v>22</v>
      </c>
      <c r="C124" s="41">
        <v>-87.575442936887754</v>
      </c>
      <c r="D124" s="41">
        <v>-30.760314275292469</v>
      </c>
      <c r="E124" s="41">
        <v>40.258596551701643</v>
      </c>
      <c r="F124" s="40">
        <v>62</v>
      </c>
      <c r="G124" s="41">
        <v>-4.4080214119916798E-4</v>
      </c>
      <c r="H124" s="41">
        <v>3.8861234005130712E-12</v>
      </c>
      <c r="I124" s="41">
        <v>44</v>
      </c>
      <c r="J124" s="43" t="str">
        <f t="shared" si="3"/>
        <v>lokalne</v>
      </c>
      <c r="K124" s="93">
        <v>-0.44111663864436701</v>
      </c>
      <c r="L124" s="41">
        <v>3.8916777777740184E-6</v>
      </c>
      <c r="M124" s="93">
        <v>16</v>
      </c>
      <c r="N124" s="6" t="str">
        <f t="shared" si="4"/>
        <v>lokalne</v>
      </c>
    </row>
    <row r="125" spans="1:14">
      <c r="A125" s="61"/>
      <c r="B125" s="1">
        <v>23</v>
      </c>
      <c r="C125" s="41">
        <v>87.859946895550223</v>
      </c>
      <c r="D125" s="41">
        <v>49.9831944544867</v>
      </c>
      <c r="E125" s="41">
        <v>71.025834699521994</v>
      </c>
      <c r="F125" s="40">
        <v>58</v>
      </c>
      <c r="G125" s="41">
        <v>62.748147450951564</v>
      </c>
      <c r="H125" s="41">
        <v>-0.92114830547874227</v>
      </c>
      <c r="I125" s="41">
        <v>40</v>
      </c>
      <c r="J125" s="43" t="str">
        <f t="shared" si="3"/>
        <v>globalne</v>
      </c>
      <c r="K125" s="93">
        <v>62.933884795661498</v>
      </c>
      <c r="L125" s="41">
        <v>-0.92063037708925322</v>
      </c>
      <c r="M125" s="93">
        <v>16</v>
      </c>
      <c r="N125" s="6" t="str">
        <f t="shared" si="4"/>
        <v>globalne</v>
      </c>
    </row>
    <row r="126" spans="1:14">
      <c r="A126" s="61"/>
      <c r="B126" s="1">
        <v>24</v>
      </c>
      <c r="C126" s="41">
        <v>44.769195883123807</v>
      </c>
      <c r="D126" s="41">
        <v>-12.045932778471469</v>
      </c>
      <c r="E126" s="41">
        <v>19.51802758908147</v>
      </c>
      <c r="F126" s="40">
        <v>60</v>
      </c>
      <c r="G126" s="41">
        <v>2.1634730959920091E-4</v>
      </c>
      <c r="H126" s="41">
        <v>9.3611600830433594E-13</v>
      </c>
      <c r="I126" s="41">
        <v>42</v>
      </c>
      <c r="J126" s="43" t="str">
        <f t="shared" si="3"/>
        <v>lokalne</v>
      </c>
      <c r="K126" s="98">
        <v>2.2484965813225701E-13</v>
      </c>
      <c r="L126" s="41">
        <v>-7.1571658351870324E-18</v>
      </c>
      <c r="M126" s="93">
        <v>32</v>
      </c>
      <c r="N126" s="6" t="str">
        <f t="shared" si="4"/>
        <v>lokalne</v>
      </c>
    </row>
    <row r="127" spans="1:14">
      <c r="A127" s="61"/>
      <c r="B127" s="1">
        <v>25</v>
      </c>
      <c r="C127" s="41">
        <v>90.922563346061111</v>
      </c>
      <c r="D127" s="41">
        <v>53.045810904997587</v>
      </c>
      <c r="E127" s="41">
        <v>74.088451150032881</v>
      </c>
      <c r="F127" s="40">
        <v>58</v>
      </c>
      <c r="G127" s="41">
        <v>62.748026962423367</v>
      </c>
      <c r="H127" s="41">
        <v>-0.92114830514046142</v>
      </c>
      <c r="I127" s="41">
        <v>40</v>
      </c>
      <c r="J127" s="43" t="str">
        <f t="shared" si="3"/>
        <v>globalne</v>
      </c>
      <c r="K127" s="93">
        <v>63.188421164503602</v>
      </c>
      <c r="L127" s="41">
        <v>-0.91823903943093899</v>
      </c>
      <c r="M127" s="93">
        <v>16</v>
      </c>
      <c r="N127" s="6" t="str">
        <f t="shared" si="4"/>
        <v>globalne</v>
      </c>
    </row>
    <row r="128" spans="1:14">
      <c r="A128" s="61"/>
      <c r="B128" s="1">
        <v>26</v>
      </c>
      <c r="C128" s="41">
        <v>17.870533633723351</v>
      </c>
      <c r="D128" s="41">
        <v>-7.380634660318993</v>
      </c>
      <c r="E128" s="41">
        <v>6.6477921697045321</v>
      </c>
      <c r="F128" s="40">
        <v>56</v>
      </c>
      <c r="G128" s="41">
        <v>-8.69102111949432E-5</v>
      </c>
      <c r="H128" s="41">
        <v>1.510605398147825E-13</v>
      </c>
      <c r="I128" s="41">
        <v>38</v>
      </c>
      <c r="J128" s="43" t="str">
        <f t="shared" si="3"/>
        <v>lokalne</v>
      </c>
      <c r="K128" s="98">
        <v>1.77764873528345E-13</v>
      </c>
      <c r="L128" s="41">
        <v>-7.1571658351870046E-18</v>
      </c>
      <c r="M128" s="93">
        <v>48</v>
      </c>
      <c r="N128" s="6" t="str">
        <f t="shared" si="4"/>
        <v>lokalne</v>
      </c>
    </row>
    <row r="129" spans="1:14">
      <c r="A129" s="61"/>
      <c r="B129" s="1">
        <v>27</v>
      </c>
      <c r="C129" s="41">
        <v>-5.9426584530561541</v>
      </c>
      <c r="D129" s="41">
        <v>-2.6174017229765032</v>
      </c>
      <c r="E129" s="41">
        <v>1.539169189623061</v>
      </c>
      <c r="F129" s="40">
        <v>48</v>
      </c>
      <c r="G129" s="41">
        <v>2.1397012912963839E-4</v>
      </c>
      <c r="H129" s="41">
        <v>9.1565716410455463E-13</v>
      </c>
      <c r="I129" s="41">
        <v>32</v>
      </c>
      <c r="J129" s="43" t="str">
        <f t="shared" si="3"/>
        <v>lokalne</v>
      </c>
      <c r="K129" s="98">
        <v>2.5640010209555899E-13</v>
      </c>
      <c r="L129" s="41">
        <v>-7.1571658351870847E-18</v>
      </c>
      <c r="M129" s="93">
        <v>40</v>
      </c>
      <c r="N129" s="6" t="str">
        <f t="shared" si="4"/>
        <v>lokalne</v>
      </c>
    </row>
    <row r="130" spans="1:14">
      <c r="A130" s="61"/>
      <c r="B130" s="1">
        <v>28</v>
      </c>
      <c r="C130" s="41">
        <v>-32.217816122364233</v>
      </c>
      <c r="D130" s="41">
        <v>-6.9666478283218787</v>
      </c>
      <c r="E130" s="41">
        <v>24.597312539231059</v>
      </c>
      <c r="F130" s="40">
        <v>58</v>
      </c>
      <c r="G130" s="41">
        <v>-8.5319662096110943E-5</v>
      </c>
      <c r="H130" s="41">
        <v>1.4558173840537709E-13</v>
      </c>
      <c r="I130" s="41">
        <v>42</v>
      </c>
      <c r="J130" s="43" t="str">
        <f t="shared" si="3"/>
        <v>lokalne</v>
      </c>
      <c r="K130" s="98">
        <v>2.24942038628762E-13</v>
      </c>
      <c r="L130" s="41">
        <v>-7.1571658351870308E-18</v>
      </c>
      <c r="M130" s="93">
        <v>32</v>
      </c>
      <c r="N130" s="6" t="str">
        <f t="shared" si="4"/>
        <v>lokalne</v>
      </c>
    </row>
    <row r="131" spans="1:14">
      <c r="A131" s="61"/>
      <c r="B131" s="1">
        <v>29</v>
      </c>
      <c r="C131" s="41">
        <v>75.917040640283574</v>
      </c>
      <c r="D131" s="41">
        <v>59.082928444255337</v>
      </c>
      <c r="E131" s="41">
        <v>68.435212997604353</v>
      </c>
      <c r="F131" s="40">
        <v>54</v>
      </c>
      <c r="G131" s="41">
        <v>62.748313126684288</v>
      </c>
      <c r="H131" s="41">
        <v>-0.92114830523199143</v>
      </c>
      <c r="I131" s="41">
        <v>36</v>
      </c>
      <c r="J131" s="43" t="str">
        <f t="shared" si="3"/>
        <v>globalne</v>
      </c>
      <c r="K131" s="93">
        <v>62.765218165201802</v>
      </c>
      <c r="L131" s="41">
        <v>-0.92114394666549504</v>
      </c>
      <c r="M131" s="93">
        <v>16</v>
      </c>
      <c r="N131" s="6" t="str">
        <f t="shared" si="4"/>
        <v>globalne</v>
      </c>
    </row>
    <row r="132" spans="1:14">
      <c r="A132" s="61"/>
      <c r="B132" s="1">
        <v>30</v>
      </c>
      <c r="C132" s="41">
        <v>35.863638506042719</v>
      </c>
      <c r="D132" s="41">
        <v>-20.95149015555257</v>
      </c>
      <c r="E132" s="41">
        <v>10.612470212000369</v>
      </c>
      <c r="F132" s="40">
        <v>60</v>
      </c>
      <c r="G132" s="41">
        <v>-6.7359819641686462E-5</v>
      </c>
      <c r="H132" s="41">
        <v>9.0739749483181761E-14</v>
      </c>
      <c r="I132" s="41">
        <v>42</v>
      </c>
      <c r="J132" s="43" t="str">
        <f t="shared" ref="J132:J195" si="5">IF(G132&gt;50, "globalne", "lokalne")</f>
        <v>lokalne</v>
      </c>
      <c r="K132" s="98">
        <v>3.2337589396370699E-12</v>
      </c>
      <c r="L132" s="41">
        <v>-7.1571658350060042E-18</v>
      </c>
      <c r="M132" s="93">
        <v>40</v>
      </c>
      <c r="N132" s="6" t="str">
        <f t="shared" si="4"/>
        <v>lokalne</v>
      </c>
    </row>
    <row r="133" spans="1:14">
      <c r="A133" s="61"/>
      <c r="B133" s="1">
        <v>31</v>
      </c>
      <c r="C133" s="41">
        <v>40.151040767557362</v>
      </c>
      <c r="D133" s="41">
        <v>-16.66408789403793</v>
      </c>
      <c r="E133" s="41">
        <v>14.899872473515011</v>
      </c>
      <c r="F133" s="40">
        <v>60</v>
      </c>
      <c r="G133" s="41">
        <v>1.1478448381296029E-4</v>
      </c>
      <c r="H133" s="41">
        <v>2.635023962858798E-13</v>
      </c>
      <c r="I133" s="41">
        <v>42</v>
      </c>
      <c r="J133" s="43" t="str">
        <f t="shared" si="5"/>
        <v>lokalne</v>
      </c>
      <c r="K133" s="98">
        <v>1.13686837721616E-13</v>
      </c>
      <c r="L133" s="41">
        <v>-7.1571658351868675E-18</v>
      </c>
      <c r="M133" s="93">
        <v>48</v>
      </c>
      <c r="N133" s="6" t="str">
        <f t="shared" si="4"/>
        <v>lokalne</v>
      </c>
    </row>
    <row r="134" spans="1:14">
      <c r="A134" s="61"/>
      <c r="B134" s="1">
        <v>32</v>
      </c>
      <c r="C134" s="41">
        <v>74.177378744245118</v>
      </c>
      <c r="D134" s="41">
        <v>57.343266548216889</v>
      </c>
      <c r="E134" s="41">
        <v>66.695551101565897</v>
      </c>
      <c r="F134" s="40">
        <v>54</v>
      </c>
      <c r="G134" s="41">
        <v>62.748213751257801</v>
      </c>
      <c r="H134" s="41">
        <v>-0.92114830547892945</v>
      </c>
      <c r="I134" s="41">
        <v>36</v>
      </c>
      <c r="J134" s="43" t="str">
        <f t="shared" si="5"/>
        <v>globalne</v>
      </c>
      <c r="K134" s="93">
        <v>62.793081296912703</v>
      </c>
      <c r="L134" s="41">
        <v>-0.92111803030226258</v>
      </c>
      <c r="M134" s="93">
        <v>16</v>
      </c>
      <c r="N134" s="6" t="str">
        <f t="shared" si="4"/>
        <v>globalne</v>
      </c>
    </row>
    <row r="135" spans="1:14">
      <c r="A135" s="61"/>
      <c r="B135" s="1">
        <v>33</v>
      </c>
      <c r="C135" s="41">
        <v>97.829818437038426</v>
      </c>
      <c r="D135" s="41">
        <v>41.014689775443138</v>
      </c>
      <c r="E135" s="41">
        <v>72.578650142996082</v>
      </c>
      <c r="F135" s="40">
        <v>60</v>
      </c>
      <c r="G135" s="41">
        <v>62.748268162582157</v>
      </c>
      <c r="H135" s="41">
        <v>-0.92114830538045933</v>
      </c>
      <c r="I135" s="41">
        <v>42</v>
      </c>
      <c r="J135" s="43" t="str">
        <f t="shared" si="5"/>
        <v>globalne</v>
      </c>
      <c r="K135" s="93">
        <v>63.361406712669499</v>
      </c>
      <c r="L135" s="41">
        <v>-0.91550841837783903</v>
      </c>
      <c r="M135" s="93">
        <v>16</v>
      </c>
      <c r="N135" s="6" t="str">
        <f t="shared" si="4"/>
        <v>globalne</v>
      </c>
    </row>
    <row r="136" spans="1:14">
      <c r="A136" s="61"/>
      <c r="B136" s="1">
        <v>34</v>
      </c>
      <c r="C136" s="41">
        <v>-29.159442153510739</v>
      </c>
      <c r="D136" s="41">
        <v>-12.325329957482509</v>
      </c>
      <c r="E136" s="41">
        <v>8.7173102875527846</v>
      </c>
      <c r="F136" s="40">
        <v>56</v>
      </c>
      <c r="G136" s="41">
        <v>-2.185880817536839E-4</v>
      </c>
      <c r="H136" s="41">
        <v>9.556078344949766E-13</v>
      </c>
      <c r="I136" s="41">
        <v>40</v>
      </c>
      <c r="J136" s="43" t="str">
        <f t="shared" si="5"/>
        <v>lokalne</v>
      </c>
      <c r="K136" s="41" t="s">
        <v>28</v>
      </c>
      <c r="M136" s="95" t="s">
        <v>28</v>
      </c>
      <c r="N136" s="6" t="str">
        <f t="shared" si="4"/>
        <v/>
      </c>
    </row>
    <row r="137" spans="1:14">
      <c r="A137" s="61"/>
      <c r="B137" s="1">
        <v>35</v>
      </c>
      <c r="C137" s="41">
        <v>-33.786882824048767</v>
      </c>
      <c r="D137" s="41">
        <v>-8.5357145300064268</v>
      </c>
      <c r="E137" s="41">
        <v>23.02824583754651</v>
      </c>
      <c r="F137" s="40">
        <v>58</v>
      </c>
      <c r="G137" s="41">
        <v>-7.5747899234360292E-5</v>
      </c>
      <c r="H137" s="41">
        <v>1.147477282837826E-13</v>
      </c>
      <c r="I137" s="41">
        <v>42</v>
      </c>
      <c r="J137" s="43" t="str">
        <f t="shared" si="5"/>
        <v>lokalne</v>
      </c>
      <c r="K137" s="98">
        <v>2.2484897941728299E-13</v>
      </c>
      <c r="L137" s="41">
        <v>-7.1571658351870324E-18</v>
      </c>
      <c r="M137" s="93">
        <v>78</v>
      </c>
      <c r="N137" s="6" t="str">
        <f t="shared" si="4"/>
        <v>lokalne</v>
      </c>
    </row>
    <row r="138" spans="1:14">
      <c r="A138" s="61"/>
      <c r="B138" s="1">
        <v>36</v>
      </c>
      <c r="C138" s="41">
        <v>-36.528061500337003</v>
      </c>
      <c r="D138" s="41">
        <v>-11.276893206294661</v>
      </c>
      <c r="E138" s="41">
        <v>20.287067161258289</v>
      </c>
      <c r="F138" s="40">
        <v>58</v>
      </c>
      <c r="G138" s="41">
        <v>3.4145518706998543E-5</v>
      </c>
      <c r="H138" s="41">
        <v>2.3311171482454681E-14</v>
      </c>
      <c r="I138" s="41">
        <v>42</v>
      </c>
      <c r="J138" s="43" t="str">
        <f t="shared" si="5"/>
        <v>lokalne</v>
      </c>
      <c r="K138" s="98">
        <v>9.3281507874146394E-14</v>
      </c>
      <c r="L138" s="41">
        <v>-7.1571658351867489E-18</v>
      </c>
      <c r="M138" s="93">
        <v>56</v>
      </c>
      <c r="N138" s="6" t="str">
        <f t="shared" si="4"/>
        <v>lokalne</v>
      </c>
    </row>
    <row r="139" spans="1:14">
      <c r="A139" s="61"/>
      <c r="B139" s="1">
        <v>37</v>
      </c>
      <c r="C139" s="41">
        <v>4.6056726554446072</v>
      </c>
      <c r="D139" s="41">
        <v>-2.8761549872346071</v>
      </c>
      <c r="E139" s="41">
        <v>1.2804159253649561</v>
      </c>
      <c r="F139" s="40">
        <v>50</v>
      </c>
      <c r="G139" s="41">
        <v>-5.8443309580888739E-5</v>
      </c>
      <c r="H139" s="41">
        <v>6.8305252055134698E-14</v>
      </c>
      <c r="I139" s="41">
        <v>32</v>
      </c>
      <c r="J139" s="43" t="str">
        <f t="shared" si="5"/>
        <v>lokalne</v>
      </c>
      <c r="K139" s="98">
        <v>2.2737367544323201E-13</v>
      </c>
      <c r="L139" s="41">
        <v>-7.1571658351871109E-18</v>
      </c>
      <c r="M139" s="93">
        <v>40</v>
      </c>
      <c r="N139" s="6" t="str">
        <f t="shared" si="4"/>
        <v>lokalne</v>
      </c>
    </row>
    <row r="140" spans="1:14">
      <c r="A140" s="61"/>
      <c r="B140" s="1">
        <v>38</v>
      </c>
      <c r="C140" s="41">
        <v>-16.691241299127</v>
      </c>
      <c r="D140" s="41">
        <v>-5.4684998351081777</v>
      </c>
      <c r="E140" s="41">
        <v>8.5599269949153474</v>
      </c>
      <c r="F140" s="40">
        <v>54</v>
      </c>
      <c r="G140" s="41">
        <v>-1.9295642172485009E-5</v>
      </c>
      <c r="H140" s="41">
        <v>7.439279144678625E-15</v>
      </c>
      <c r="I140" s="41">
        <v>38</v>
      </c>
      <c r="J140" s="43" t="str">
        <f t="shared" si="5"/>
        <v>lokalne</v>
      </c>
      <c r="K140" s="93">
        <v>0</v>
      </c>
      <c r="L140" s="41">
        <v>-7.1571658351860586E-18</v>
      </c>
      <c r="M140" s="93">
        <v>48</v>
      </c>
      <c r="N140" s="6" t="str">
        <f t="shared" si="4"/>
        <v>lokalne</v>
      </c>
    </row>
    <row r="141" spans="1:14">
      <c r="A141" s="61"/>
      <c r="B141" s="1">
        <v>39</v>
      </c>
      <c r="C141" s="41">
        <v>-71.813303681248726</v>
      </c>
      <c r="D141" s="41">
        <v>13.40938931114421</v>
      </c>
      <c r="E141" s="41">
        <v>119.93775555163541</v>
      </c>
      <c r="F141" s="40">
        <v>64</v>
      </c>
      <c r="G141" s="41">
        <v>62.74785475098949</v>
      </c>
      <c r="H141" s="41">
        <v>-0.92114830390008406</v>
      </c>
      <c r="I141" s="41">
        <v>46</v>
      </c>
      <c r="J141" s="43" t="str">
        <f t="shared" si="5"/>
        <v>globalne</v>
      </c>
      <c r="K141" s="41" t="s">
        <v>29</v>
      </c>
      <c r="M141" s="95" t="s">
        <v>29</v>
      </c>
      <c r="N141" s="6" t="str">
        <f t="shared" si="4"/>
        <v/>
      </c>
    </row>
    <row r="142" spans="1:14">
      <c r="A142" s="61"/>
      <c r="B142" s="1">
        <v>40</v>
      </c>
      <c r="C142" s="41">
        <v>-79.625279266011688</v>
      </c>
      <c r="D142" s="41">
        <v>-22.8101506044164</v>
      </c>
      <c r="E142" s="41">
        <v>48.208760222577709</v>
      </c>
      <c r="F142" s="40">
        <v>62</v>
      </c>
      <c r="G142" s="41">
        <v>1.485518392118301E-4</v>
      </c>
      <c r="H142" s="41">
        <v>4.4134582016232198E-13</v>
      </c>
      <c r="I142" s="41">
        <v>44</v>
      </c>
      <c r="J142" s="43" t="str">
        <f t="shared" si="5"/>
        <v>lokalne</v>
      </c>
      <c r="K142" s="93">
        <v>-0.20220552495743299</v>
      </c>
      <c r="L142" s="41">
        <v>8.1774148646067841E-7</v>
      </c>
      <c r="M142" s="93">
        <v>22</v>
      </c>
      <c r="N142" s="6" t="str">
        <f t="shared" si="4"/>
        <v>lokalne</v>
      </c>
    </row>
    <row r="143" spans="1:14">
      <c r="A143" s="61"/>
      <c r="B143" s="1">
        <v>41</v>
      </c>
      <c r="C143" s="41">
        <v>85.12904319441742</v>
      </c>
      <c r="D143" s="41">
        <v>47.252290753353897</v>
      </c>
      <c r="E143" s="41">
        <v>68.294930998389191</v>
      </c>
      <c r="F143" s="40">
        <v>58</v>
      </c>
      <c r="G143" s="41">
        <v>62.748080162258518</v>
      </c>
      <c r="H143" s="41">
        <v>-0.92114830534357606</v>
      </c>
      <c r="I143" s="41">
        <v>40</v>
      </c>
      <c r="J143" s="43" t="str">
        <f t="shared" si="5"/>
        <v>globalne</v>
      </c>
      <c r="K143" s="41" t="s">
        <v>29</v>
      </c>
      <c r="M143" s="95" t="s">
        <v>29</v>
      </c>
      <c r="N143" s="6" t="str">
        <f t="shared" si="4"/>
        <v/>
      </c>
    </row>
    <row r="144" spans="1:14">
      <c r="A144" s="61"/>
      <c r="B144" s="1">
        <v>42</v>
      </c>
      <c r="C144" s="41">
        <v>41.59977082389895</v>
      </c>
      <c r="D144" s="41">
        <v>-15.21535783769634</v>
      </c>
      <c r="E144" s="41">
        <v>16.348602529856599</v>
      </c>
      <c r="F144" s="40">
        <v>60</v>
      </c>
      <c r="G144" s="41">
        <v>2.5728772514450009E-4</v>
      </c>
      <c r="H144" s="41">
        <v>1.323932310720399E-12</v>
      </c>
      <c r="I144" s="41">
        <v>42</v>
      </c>
      <c r="J144" s="43" t="str">
        <f t="shared" si="5"/>
        <v>lokalne</v>
      </c>
      <c r="K144" s="41" t="s">
        <v>29</v>
      </c>
      <c r="M144" s="95" t="s">
        <v>29</v>
      </c>
      <c r="N144" s="6" t="str">
        <f t="shared" si="4"/>
        <v/>
      </c>
    </row>
    <row r="145" spans="1:14">
      <c r="A145" s="61"/>
      <c r="B145" s="1">
        <v>43</v>
      </c>
      <c r="C145" s="41">
        <v>86.102567037008782</v>
      </c>
      <c r="D145" s="41">
        <v>48.225814595945259</v>
      </c>
      <c r="E145" s="41">
        <v>69.268454840980553</v>
      </c>
      <c r="F145" s="40">
        <v>58</v>
      </c>
      <c r="G145" s="41">
        <v>62.74793122106523</v>
      </c>
      <c r="H145" s="41">
        <v>-0.9211483045608051</v>
      </c>
      <c r="I145" s="41">
        <v>40</v>
      </c>
      <c r="J145" s="43" t="str">
        <f t="shared" si="5"/>
        <v>globalne</v>
      </c>
      <c r="K145" s="93">
        <v>60.758213899045799</v>
      </c>
      <c r="L145" s="41">
        <v>-0.86355906824560325</v>
      </c>
      <c r="M145" s="93">
        <v>60</v>
      </c>
      <c r="N145" s="6" t="str">
        <f t="shared" si="4"/>
        <v>globalne</v>
      </c>
    </row>
    <row r="146" spans="1:14">
      <c r="A146" s="61"/>
      <c r="B146" s="1">
        <v>44</v>
      </c>
      <c r="C146" s="41">
        <v>78.696115086497088</v>
      </c>
      <c r="D146" s="41">
        <v>53.444946792454743</v>
      </c>
      <c r="E146" s="41">
        <v>67.473373622478263</v>
      </c>
      <c r="F146" s="40">
        <v>56</v>
      </c>
      <c r="G146" s="41">
        <v>62.7478587182989</v>
      </c>
      <c r="H146" s="41">
        <v>-0.92114830393868175</v>
      </c>
      <c r="I146" s="41">
        <v>38</v>
      </c>
      <c r="J146" s="43" t="str">
        <f t="shared" si="5"/>
        <v>globalne</v>
      </c>
      <c r="K146" s="93">
        <v>62.251254635722397</v>
      </c>
      <c r="L146" s="41">
        <v>-0.91745102691822811</v>
      </c>
      <c r="M146" s="93">
        <v>16</v>
      </c>
      <c r="N146" s="6" t="str">
        <f t="shared" si="4"/>
        <v>globalne</v>
      </c>
    </row>
    <row r="147" spans="1:14">
      <c r="A147" s="61"/>
      <c r="B147" s="1">
        <v>45</v>
      </c>
      <c r="C147" s="41">
        <v>40.515121569322822</v>
      </c>
      <c r="D147" s="41">
        <v>-16.30000709227247</v>
      </c>
      <c r="E147" s="41">
        <v>15.263953275280469</v>
      </c>
      <c r="F147" s="40">
        <v>60</v>
      </c>
      <c r="G147" s="41">
        <v>6.516273403253843E-6</v>
      </c>
      <c r="H147" s="41">
        <v>8.420791568765458E-16</v>
      </c>
      <c r="I147" s="41">
        <v>42</v>
      </c>
      <c r="J147" s="43" t="str">
        <f t="shared" si="5"/>
        <v>lokalne</v>
      </c>
      <c r="K147" s="41" t="s">
        <v>28</v>
      </c>
      <c r="M147" s="95" t="s">
        <v>28</v>
      </c>
      <c r="N147" s="6" t="str">
        <f t="shared" si="4"/>
        <v/>
      </c>
    </row>
    <row r="148" spans="1:14">
      <c r="A148" s="61"/>
      <c r="B148" s="1">
        <v>46</v>
      </c>
      <c r="C148" s="41">
        <v>11.56478632797327</v>
      </c>
      <c r="D148" s="41">
        <v>-5.2693258680549668</v>
      </c>
      <c r="E148" s="41">
        <v>4.0829586852940514</v>
      </c>
      <c r="F148" s="40">
        <v>54</v>
      </c>
      <c r="G148" s="41">
        <v>-2.285868103667852E-4</v>
      </c>
      <c r="H148" s="41">
        <v>1.045031442362988E-12</v>
      </c>
      <c r="I148" s="41">
        <v>36</v>
      </c>
      <c r="J148" s="43" t="str">
        <f t="shared" si="5"/>
        <v>lokalne</v>
      </c>
      <c r="K148" s="98">
        <v>2.3977587592195298E-13</v>
      </c>
      <c r="L148" s="41">
        <v>-7.1571658351870462E-18</v>
      </c>
      <c r="M148" s="93">
        <v>86</v>
      </c>
      <c r="N148" s="6" t="str">
        <f t="shared" si="4"/>
        <v>lokalne</v>
      </c>
    </row>
    <row r="149" spans="1:14">
      <c r="A149" s="61"/>
      <c r="B149" s="1">
        <v>47</v>
      </c>
      <c r="C149" s="41">
        <v>27.27499502790398</v>
      </c>
      <c r="D149" s="41">
        <v>-10.60175741315954</v>
      </c>
      <c r="E149" s="41">
        <v>10.440882831875751</v>
      </c>
      <c r="F149" s="40">
        <v>58</v>
      </c>
      <c r="G149" s="41">
        <v>-3.2185193613744717E-5</v>
      </c>
      <c r="H149" s="41">
        <v>2.07105768827161E-14</v>
      </c>
      <c r="I149" s="41">
        <v>40</v>
      </c>
      <c r="J149" s="43" t="str">
        <f t="shared" si="5"/>
        <v>lokalne</v>
      </c>
      <c r="K149" s="41" t="s">
        <v>29</v>
      </c>
      <c r="M149" s="95" t="s">
        <v>29</v>
      </c>
      <c r="N149" s="6" t="str">
        <f t="shared" si="4"/>
        <v/>
      </c>
    </row>
    <row r="150" spans="1:14">
      <c r="A150" s="61"/>
      <c r="B150" s="1">
        <v>48</v>
      </c>
      <c r="C150" s="41">
        <v>75.150706921663868</v>
      </c>
      <c r="D150" s="41">
        <v>58.316594725635639</v>
      </c>
      <c r="E150" s="41">
        <v>67.668879278984647</v>
      </c>
      <c r="F150" s="40">
        <v>54</v>
      </c>
      <c r="G150" s="41">
        <v>62.748378023481557</v>
      </c>
      <c r="H150" s="41">
        <v>-0.92114830491065158</v>
      </c>
      <c r="I150" s="41">
        <v>36</v>
      </c>
      <c r="J150" s="43" t="str">
        <f t="shared" si="5"/>
        <v>globalne</v>
      </c>
      <c r="K150" s="93">
        <v>62.721094074305697</v>
      </c>
      <c r="L150" s="41">
        <v>-0.92113728950506357</v>
      </c>
      <c r="M150" s="93">
        <v>54</v>
      </c>
      <c r="N150" s="6" t="str">
        <f t="shared" si="4"/>
        <v>globalne</v>
      </c>
    </row>
    <row r="151" spans="1:14">
      <c r="A151" s="61"/>
      <c r="B151" s="1">
        <v>49</v>
      </c>
      <c r="C151" s="41">
        <v>-77.227523984971214</v>
      </c>
      <c r="D151" s="41">
        <v>7.9951690074217234</v>
      </c>
      <c r="E151" s="41">
        <v>114.5235352479129</v>
      </c>
      <c r="F151" s="40">
        <v>64</v>
      </c>
      <c r="G151" s="41">
        <v>62.748114851440427</v>
      </c>
      <c r="H151" s="41">
        <v>-0.9211483054302384</v>
      </c>
      <c r="I151" s="41">
        <v>46</v>
      </c>
      <c r="J151" s="43" t="str">
        <f t="shared" si="5"/>
        <v>globalne</v>
      </c>
      <c r="K151" s="41" t="s">
        <v>29</v>
      </c>
      <c r="M151" s="95" t="s">
        <v>29</v>
      </c>
      <c r="N151" s="6" t="str">
        <f t="shared" si="4"/>
        <v/>
      </c>
    </row>
    <row r="152" spans="1:14">
      <c r="A152" s="61"/>
      <c r="B152" s="1">
        <v>50</v>
      </c>
      <c r="C152" s="41">
        <v>-24.243414316259479</v>
      </c>
      <c r="D152" s="41">
        <v>-7.4093021202312421</v>
      </c>
      <c r="E152" s="41">
        <v>13.63333812480405</v>
      </c>
      <c r="F152" s="40">
        <v>56</v>
      </c>
      <c r="G152" s="41">
        <v>-2.8372778241392261E-4</v>
      </c>
      <c r="H152" s="41">
        <v>1.6100219356559991E-12</v>
      </c>
      <c r="I152" s="41">
        <v>40</v>
      </c>
      <c r="J152" s="43" t="str">
        <f t="shared" si="5"/>
        <v>lokalne</v>
      </c>
      <c r="K152" s="41" t="s">
        <v>29</v>
      </c>
      <c r="M152" s="95" t="s">
        <v>29</v>
      </c>
      <c r="N152" s="6" t="str">
        <f t="shared" si="4"/>
        <v/>
      </c>
    </row>
    <row r="153" spans="1:14">
      <c r="A153" s="61"/>
      <c r="B153" s="1">
        <v>51</v>
      </c>
      <c r="C153" s="41">
        <v>88.943693948825739</v>
      </c>
      <c r="D153" s="41">
        <v>51.066941507762223</v>
      </c>
      <c r="E153" s="41">
        <v>72.10958175279751</v>
      </c>
      <c r="F153" s="40">
        <v>58</v>
      </c>
      <c r="G153" s="41">
        <v>62.748077740376281</v>
      </c>
      <c r="H153" s="41">
        <v>-0.9211483053361762</v>
      </c>
      <c r="I153" s="41">
        <v>40</v>
      </c>
      <c r="J153" s="43" t="str">
        <f t="shared" si="5"/>
        <v>globalne</v>
      </c>
      <c r="K153" s="93">
        <v>62.0036666844058</v>
      </c>
      <c r="L153" s="41">
        <v>-0.91287137303508048</v>
      </c>
      <c r="M153" s="93">
        <v>60</v>
      </c>
      <c r="N153" s="6" t="str">
        <f t="shared" si="4"/>
        <v>globalne</v>
      </c>
    </row>
    <row r="154" spans="1:14">
      <c r="A154" s="61"/>
      <c r="B154" s="1">
        <v>52</v>
      </c>
      <c r="C154" s="41">
        <v>62.832999766465718</v>
      </c>
      <c r="D154" s="41">
        <v>62.703253428575103</v>
      </c>
      <c r="E154" s="41">
        <v>62.775334727403219</v>
      </c>
      <c r="F154" s="40">
        <v>30</v>
      </c>
      <c r="G154" s="41">
        <v>62.747798051446409</v>
      </c>
      <c r="H154" s="41">
        <v>-0.92114830329680775</v>
      </c>
      <c r="I154" s="41">
        <v>16</v>
      </c>
      <c r="J154" s="43" t="str">
        <f t="shared" si="5"/>
        <v>globalne</v>
      </c>
      <c r="K154" s="41" t="s">
        <v>29</v>
      </c>
      <c r="M154" s="95" t="s">
        <v>29</v>
      </c>
      <c r="N154" s="6" t="str">
        <f t="shared" si="4"/>
        <v/>
      </c>
    </row>
    <row r="155" spans="1:14">
      <c r="A155" s="61"/>
      <c r="B155" s="1">
        <v>53</v>
      </c>
      <c r="C155" s="41">
        <v>-22.991601264166061</v>
      </c>
      <c r="D155" s="41">
        <v>-6.1574890681378314</v>
      </c>
      <c r="E155" s="41">
        <v>14.885151176897461</v>
      </c>
      <c r="F155" s="40">
        <v>56</v>
      </c>
      <c r="G155" s="41">
        <v>2.9371075967877841E-4</v>
      </c>
      <c r="H155" s="41">
        <v>1.7253130472137661E-12</v>
      </c>
      <c r="I155" s="41">
        <v>40</v>
      </c>
      <c r="J155" s="43" t="str">
        <f t="shared" si="5"/>
        <v>lokalne</v>
      </c>
      <c r="K155" s="98">
        <v>7.1054273576010006E-14</v>
      </c>
      <c r="L155" s="41">
        <v>-7.1571658351866179E-18</v>
      </c>
      <c r="M155" s="93">
        <v>78</v>
      </c>
      <c r="N155" s="6" t="str">
        <f t="shared" si="4"/>
        <v>lokalne</v>
      </c>
    </row>
    <row r="156" spans="1:14">
      <c r="A156" s="61"/>
      <c r="B156" s="1">
        <v>54</v>
      </c>
      <c r="C156" s="41">
        <v>51.015239234461568</v>
      </c>
      <c r="D156" s="41">
        <v>58.497066877140789</v>
      </c>
      <c r="E156" s="41">
        <v>67.849351430489804</v>
      </c>
      <c r="F156" s="40">
        <v>52</v>
      </c>
      <c r="G156" s="41">
        <v>62.748571347948833</v>
      </c>
      <c r="H156" s="41">
        <v>-0.92114830320380692</v>
      </c>
      <c r="I156" s="41">
        <v>36</v>
      </c>
      <c r="J156" s="43" t="str">
        <f t="shared" si="5"/>
        <v>globalne</v>
      </c>
      <c r="K156" s="93">
        <v>62.683563199731203</v>
      </c>
      <c r="L156" s="41">
        <v>-0.92108562016478601</v>
      </c>
      <c r="M156" s="93">
        <v>16</v>
      </c>
      <c r="N156" s="6" t="str">
        <f t="shared" si="4"/>
        <v>globalne</v>
      </c>
    </row>
    <row r="157" spans="1:14">
      <c r="A157" s="61"/>
      <c r="B157" s="1">
        <v>55</v>
      </c>
      <c r="C157" s="41">
        <v>-63.818142955173087</v>
      </c>
      <c r="D157" s="41">
        <v>-25.941390514109571</v>
      </c>
      <c r="E157" s="41">
        <v>21.404550037219838</v>
      </c>
      <c r="F157" s="40">
        <v>60</v>
      </c>
      <c r="G157" s="41">
        <v>-4.3253283205561467E-5</v>
      </c>
      <c r="H157" s="41">
        <v>3.7409773384382868E-14</v>
      </c>
      <c r="I157" s="41">
        <v>44</v>
      </c>
      <c r="J157" s="43" t="str">
        <f t="shared" si="5"/>
        <v>lokalne</v>
      </c>
      <c r="K157" s="93">
        <v>0</v>
      </c>
      <c r="L157" s="41">
        <v>-7.1571658351860586E-18</v>
      </c>
      <c r="M157" s="93">
        <v>56</v>
      </c>
      <c r="N157" s="6" t="str">
        <f t="shared" si="4"/>
        <v>lokalne</v>
      </c>
    </row>
    <row r="158" spans="1:14">
      <c r="A158" s="61"/>
      <c r="B158" s="1">
        <v>56</v>
      </c>
      <c r="C158" s="41">
        <v>53.942780736955882</v>
      </c>
      <c r="D158" s="41">
        <v>58.930665832075363</v>
      </c>
      <c r="E158" s="41">
        <v>65.165522200974706</v>
      </c>
      <c r="F158" s="40">
        <v>50</v>
      </c>
      <c r="G158" s="41">
        <v>62.748075304356391</v>
      </c>
      <c r="H158" s="41">
        <v>-0.92114830532855518</v>
      </c>
      <c r="I158" s="41">
        <v>34</v>
      </c>
      <c r="J158" s="43" t="str">
        <f t="shared" si="5"/>
        <v>globalne</v>
      </c>
      <c r="K158" s="93">
        <v>62.706264068029</v>
      </c>
      <c r="L158" s="41">
        <v>-0.92112192587684749</v>
      </c>
      <c r="M158" s="93">
        <v>16</v>
      </c>
      <c r="N158" s="6" t="str">
        <f t="shared" si="4"/>
        <v>globalne</v>
      </c>
    </row>
    <row r="159" spans="1:14">
      <c r="A159" s="61"/>
      <c r="B159" s="1">
        <v>57</v>
      </c>
      <c r="C159" s="41">
        <v>4.6026255193844614</v>
      </c>
      <c r="D159" s="41">
        <v>-2.8792021232947538</v>
      </c>
      <c r="E159" s="41">
        <v>1.27736878930481</v>
      </c>
      <c r="F159" s="40">
        <v>50</v>
      </c>
      <c r="G159" s="41">
        <v>-1.2310801411922169E-4</v>
      </c>
      <c r="H159" s="41">
        <v>3.0310450674887888E-13</v>
      </c>
      <c r="I159" s="41">
        <v>32</v>
      </c>
      <c r="J159" s="43" t="str">
        <f t="shared" si="5"/>
        <v>lokalne</v>
      </c>
      <c r="K159" s="98">
        <v>2.4204294482666602E-13</v>
      </c>
      <c r="L159" s="41">
        <v>-7.1571658351870247E-18</v>
      </c>
      <c r="M159" s="93">
        <v>40</v>
      </c>
      <c r="N159" s="6" t="str">
        <f t="shared" si="4"/>
        <v>lokalne</v>
      </c>
    </row>
    <row r="160" spans="1:14">
      <c r="A160" s="61"/>
      <c r="B160" s="1">
        <v>58</v>
      </c>
      <c r="C160" s="41">
        <v>-30.001647239715009</v>
      </c>
      <c r="D160" s="41">
        <v>-13.16753504368678</v>
      </c>
      <c r="E160" s="41">
        <v>7.8751052013485108</v>
      </c>
      <c r="F160" s="40">
        <v>56</v>
      </c>
      <c r="G160" s="41">
        <v>-1.8937338029835821E-4</v>
      </c>
      <c r="H160" s="41">
        <v>7.172383878497147E-13</v>
      </c>
      <c r="I160" s="41">
        <v>40</v>
      </c>
      <c r="J160" s="43" t="str">
        <f t="shared" si="5"/>
        <v>lokalne</v>
      </c>
      <c r="K160" s="98">
        <v>4.1576900652476701E-12</v>
      </c>
      <c r="L160" s="41">
        <v>-7.1571658348777095E-18</v>
      </c>
      <c r="M160" s="93">
        <v>40</v>
      </c>
      <c r="N160" s="6" t="str">
        <f t="shared" si="4"/>
        <v>lokalne</v>
      </c>
    </row>
    <row r="161" spans="1:14">
      <c r="A161" s="61"/>
      <c r="B161" s="1">
        <v>59</v>
      </c>
      <c r="C161" s="41">
        <v>-94.159976317783418</v>
      </c>
      <c r="D161" s="41">
        <v>-37.344847656188129</v>
      </c>
      <c r="E161" s="41">
        <v>33.674063170805979</v>
      </c>
      <c r="F161" s="40">
        <v>62</v>
      </c>
      <c r="G161" s="41">
        <v>-4.0179099993284449E-4</v>
      </c>
      <c r="H161" s="41">
        <v>3.2287129989876638E-12</v>
      </c>
      <c r="I161" s="41">
        <v>44</v>
      </c>
      <c r="J161" s="43" t="str">
        <f t="shared" si="5"/>
        <v>lokalne</v>
      </c>
      <c r="K161" s="98">
        <v>2.3306551502644301E-12</v>
      </c>
      <c r="L161" s="41">
        <v>-7.1571658350983718E-18</v>
      </c>
      <c r="M161" s="93">
        <v>16</v>
      </c>
      <c r="N161" s="6" t="str">
        <f t="shared" si="4"/>
        <v>lokalne</v>
      </c>
    </row>
    <row r="162" spans="1:14">
      <c r="A162" s="61"/>
      <c r="B162" s="1">
        <v>60</v>
      </c>
      <c r="C162" s="41">
        <v>76.432685734830073</v>
      </c>
      <c r="D162" s="41">
        <v>59.598573538801837</v>
      </c>
      <c r="E162" s="41">
        <v>68.950858092150852</v>
      </c>
      <c r="F162" s="40">
        <v>54</v>
      </c>
      <c r="G162" s="41">
        <v>62.747899398809558</v>
      </c>
      <c r="H162" s="41">
        <v>-0.92114830430718664</v>
      </c>
      <c r="I162" s="41">
        <v>36</v>
      </c>
      <c r="J162" s="43" t="str">
        <f t="shared" si="5"/>
        <v>globalne</v>
      </c>
      <c r="K162" s="93">
        <v>62.873856640334097</v>
      </c>
      <c r="L162" s="41">
        <v>-0.92091109885110745</v>
      </c>
      <c r="M162" s="93">
        <v>16</v>
      </c>
      <c r="N162" s="6" t="str">
        <f t="shared" si="4"/>
        <v>globalne</v>
      </c>
    </row>
    <row r="163" spans="1:14">
      <c r="A163" s="61"/>
      <c r="B163" s="1">
        <v>61</v>
      </c>
      <c r="C163" s="41">
        <v>-33.603306783530158</v>
      </c>
      <c r="D163" s="41">
        <v>-8.3521384894878103</v>
      </c>
      <c r="E163" s="41">
        <v>23.21182187806513</v>
      </c>
      <c r="F163" s="40">
        <v>58</v>
      </c>
      <c r="G163" s="41">
        <v>-2.9606045254894532E-4</v>
      </c>
      <c r="H163" s="41">
        <v>1.753028676766161E-12</v>
      </c>
      <c r="I163" s="41">
        <v>42</v>
      </c>
      <c r="J163" s="43" t="str">
        <f t="shared" si="5"/>
        <v>lokalne</v>
      </c>
      <c r="K163" s="98">
        <v>2.2497273292129799E-13</v>
      </c>
      <c r="L163" s="41">
        <v>-7.1571658351870308E-18</v>
      </c>
      <c r="M163" s="93">
        <v>32</v>
      </c>
      <c r="N163" s="6" t="str">
        <f t="shared" si="4"/>
        <v>lokalne</v>
      </c>
    </row>
    <row r="164" spans="1:14">
      <c r="A164" s="61"/>
      <c r="B164" s="1">
        <v>62</v>
      </c>
      <c r="C164" s="41">
        <v>55.469162910663471</v>
      </c>
      <c r="D164" s="41">
        <v>60.457048005782937</v>
      </c>
      <c r="E164" s="41">
        <v>66.691904374682295</v>
      </c>
      <c r="F164" s="40">
        <v>50</v>
      </c>
      <c r="G164" s="41">
        <v>62.748230996630497</v>
      </c>
      <c r="H164" s="41">
        <v>-0.92114830545734394</v>
      </c>
      <c r="I164" s="41">
        <v>34</v>
      </c>
      <c r="J164" s="43" t="str">
        <f t="shared" si="5"/>
        <v>globalne</v>
      </c>
      <c r="K164" s="93">
        <v>62.756799689353599</v>
      </c>
      <c r="L164" s="41">
        <v>-0.92114719000697642</v>
      </c>
      <c r="M164" s="93">
        <v>16</v>
      </c>
      <c r="N164" s="6" t="str">
        <f t="shared" si="4"/>
        <v>globalne</v>
      </c>
    </row>
    <row r="165" spans="1:14">
      <c r="A165" s="61"/>
      <c r="B165" s="1">
        <v>63</v>
      </c>
      <c r="C165" s="41">
        <v>66.196852258880398</v>
      </c>
      <c r="D165" s="41">
        <v>61.208967163760917</v>
      </c>
      <c r="E165" s="41">
        <v>63.980014438827297</v>
      </c>
      <c r="F165" s="40">
        <v>48</v>
      </c>
      <c r="G165" s="41">
        <v>62.747922383254867</v>
      </c>
      <c r="H165" s="41">
        <v>-0.92114830449341933</v>
      </c>
      <c r="I165" s="41">
        <v>32</v>
      </c>
      <c r="J165" s="43" t="str">
        <f t="shared" si="5"/>
        <v>globalne</v>
      </c>
      <c r="K165" s="93">
        <v>62.747948264308903</v>
      </c>
      <c r="L165" s="41">
        <v>-0.92114830468413167</v>
      </c>
      <c r="M165" s="93">
        <v>16</v>
      </c>
      <c r="N165" s="6" t="str">
        <f t="shared" si="4"/>
        <v>globalne</v>
      </c>
    </row>
    <row r="166" spans="1:14">
      <c r="A166" s="61"/>
      <c r="B166" s="1">
        <v>64</v>
      </c>
      <c r="C166" s="41">
        <v>20.970008824466529</v>
      </c>
      <c r="D166" s="41">
        <v>-4.2811594695758153</v>
      </c>
      <c r="E166" s="41">
        <v>9.7472673604477098</v>
      </c>
      <c r="F166" s="40">
        <v>56</v>
      </c>
      <c r="G166" s="41">
        <v>1.7870600136306229E-6</v>
      </c>
      <c r="H166" s="41">
        <v>5.6714487938399927E-17</v>
      </c>
      <c r="I166" s="41">
        <v>38</v>
      </c>
      <c r="J166" s="43" t="str">
        <f t="shared" si="5"/>
        <v>lokalne</v>
      </c>
      <c r="K166" s="41" t="s">
        <v>28</v>
      </c>
      <c r="M166" s="95" t="s">
        <v>28</v>
      </c>
      <c r="N166" s="6" t="str">
        <f t="shared" si="4"/>
        <v/>
      </c>
    </row>
    <row r="167" spans="1:14">
      <c r="A167" s="61"/>
      <c r="B167" s="1">
        <v>65</v>
      </c>
      <c r="C167" s="41">
        <v>2.82211454626291</v>
      </c>
      <c r="D167" s="41">
        <v>-2.1657705488565671</v>
      </c>
      <c r="E167" s="41">
        <v>0.6052767262098091</v>
      </c>
      <c r="F167" s="40">
        <v>48</v>
      </c>
      <c r="G167" s="41">
        <v>1.6642672748402599E-4</v>
      </c>
      <c r="H167" s="41">
        <v>5.5394995375802132E-13</v>
      </c>
      <c r="I167" s="41">
        <v>32</v>
      </c>
      <c r="J167" s="43" t="str">
        <f t="shared" si="5"/>
        <v>lokalne</v>
      </c>
      <c r="K167" s="98">
        <v>1.3920837272034601E-13</v>
      </c>
      <c r="L167" s="41">
        <v>-7.1571658351869415E-18</v>
      </c>
      <c r="M167" s="93">
        <v>94</v>
      </c>
      <c r="N167" s="6" t="str">
        <f t="shared" si="4"/>
        <v>lokalne</v>
      </c>
    </row>
    <row r="168" spans="1:14">
      <c r="A168" s="61"/>
      <c r="B168" s="1">
        <v>66</v>
      </c>
      <c r="C168" s="41">
        <v>-36.69535585670112</v>
      </c>
      <c r="D168" s="41">
        <v>-11.444187562658771</v>
      </c>
      <c r="E168" s="41">
        <v>20.119772804894168</v>
      </c>
      <c r="F168" s="40">
        <v>58</v>
      </c>
      <c r="G168" s="41">
        <v>1.9868862012724229E-4</v>
      </c>
      <c r="H168" s="41">
        <v>7.8953619640830081E-13</v>
      </c>
      <c r="I168" s="41">
        <v>42</v>
      </c>
      <c r="J168" s="43" t="str">
        <f t="shared" si="5"/>
        <v>lokalne</v>
      </c>
      <c r="K168" s="98">
        <v>2.4138539038805901E-13</v>
      </c>
      <c r="L168" s="41">
        <v>-7.1571658351870308E-18</v>
      </c>
      <c r="M168" s="93">
        <v>32</v>
      </c>
      <c r="N168" s="6" t="str">
        <f t="shared" ref="N168:N231" si="6">IF(L168="","",IF(K168&gt;50, "globalne", "lokalne"))</f>
        <v>lokalne</v>
      </c>
    </row>
    <row r="169" spans="1:14">
      <c r="A169" s="61"/>
      <c r="B169" s="1">
        <v>67</v>
      </c>
      <c r="C169" s="41">
        <v>-81.392615794120246</v>
      </c>
      <c r="D169" s="41">
        <v>-24.577487132524961</v>
      </c>
      <c r="E169" s="41">
        <v>46.441423694469151</v>
      </c>
      <c r="F169" s="40">
        <v>62</v>
      </c>
      <c r="G169" s="41">
        <v>1.20341144823013E-4</v>
      </c>
      <c r="H169" s="41">
        <v>2.896326644980089E-13</v>
      </c>
      <c r="I169" s="41">
        <v>44</v>
      </c>
      <c r="J169" s="43" t="str">
        <f t="shared" si="5"/>
        <v>lokalne</v>
      </c>
      <c r="K169" s="98">
        <v>-1.8783892451419599E-6</v>
      </c>
      <c r="L169" s="41">
        <v>6.3409774184251715E-17</v>
      </c>
      <c r="M169" s="93">
        <v>16</v>
      </c>
      <c r="N169" s="6" t="str">
        <f t="shared" si="6"/>
        <v>lokalne</v>
      </c>
    </row>
    <row r="170" spans="1:14">
      <c r="A170" s="61"/>
      <c r="B170" s="1">
        <v>68</v>
      </c>
      <c r="C170" s="41">
        <v>38.288635632862757</v>
      </c>
      <c r="D170" s="41">
        <v>-18.526493028732521</v>
      </c>
      <c r="E170" s="41">
        <v>13.03746733882042</v>
      </c>
      <c r="F170" s="40">
        <v>60</v>
      </c>
      <c r="G170" s="41">
        <v>1.7936091811494029E-4</v>
      </c>
      <c r="H170" s="41">
        <v>6.4339962016150833E-13</v>
      </c>
      <c r="I170" s="41">
        <v>42</v>
      </c>
      <c r="J170" s="43" t="str">
        <f t="shared" si="5"/>
        <v>lokalne</v>
      </c>
      <c r="K170" s="41" t="s">
        <v>29</v>
      </c>
      <c r="M170" s="95" t="s">
        <v>29</v>
      </c>
      <c r="N170" s="6" t="str">
        <f t="shared" si="6"/>
        <v/>
      </c>
    </row>
    <row r="171" spans="1:14">
      <c r="A171" s="61"/>
      <c r="B171" s="1">
        <v>69</v>
      </c>
      <c r="C171" s="41">
        <v>22.198417431027039</v>
      </c>
      <c r="D171" s="41">
        <v>-15.678335010036481</v>
      </c>
      <c r="E171" s="41">
        <v>5.3643052349988061</v>
      </c>
      <c r="F171" s="40">
        <v>58</v>
      </c>
      <c r="G171" s="41">
        <v>2.9340577792490142E-4</v>
      </c>
      <c r="H171" s="41">
        <v>1.721731850589139E-12</v>
      </c>
      <c r="I171" s="41">
        <v>40</v>
      </c>
      <c r="J171" s="43" t="str">
        <f t="shared" si="5"/>
        <v>lokalne</v>
      </c>
      <c r="K171" s="41" t="s">
        <v>29</v>
      </c>
      <c r="M171" s="95" t="s">
        <v>29</v>
      </c>
      <c r="N171" s="6" t="str">
        <f t="shared" si="6"/>
        <v/>
      </c>
    </row>
    <row r="172" spans="1:14">
      <c r="A172" s="61"/>
      <c r="B172" s="1">
        <v>70</v>
      </c>
      <c r="C172" s="41">
        <v>-25.783232261841871</v>
      </c>
      <c r="D172" s="41">
        <v>-8.9491200658136414</v>
      </c>
      <c r="E172" s="41">
        <v>12.093520179221651</v>
      </c>
      <c r="F172" s="40">
        <v>56</v>
      </c>
      <c r="G172" s="41">
        <v>-2.8883204021493109E-4</v>
      </c>
      <c r="H172" s="41">
        <v>1.6684717945258379E-12</v>
      </c>
      <c r="I172" s="41">
        <v>40</v>
      </c>
      <c r="J172" s="43" t="str">
        <f t="shared" si="5"/>
        <v>lokalne</v>
      </c>
      <c r="K172" s="98">
        <v>2.24848573607939E-13</v>
      </c>
      <c r="L172" s="41">
        <v>-7.1571658351870324E-18</v>
      </c>
      <c r="M172" s="93">
        <v>116</v>
      </c>
      <c r="N172" s="6" t="str">
        <f t="shared" si="6"/>
        <v>lokalne</v>
      </c>
    </row>
    <row r="173" spans="1:14">
      <c r="A173" s="61"/>
      <c r="B173" s="1">
        <v>71</v>
      </c>
      <c r="C173" s="41">
        <v>17.213381591603781</v>
      </c>
      <c r="D173" s="41">
        <v>-8.0377867024385701</v>
      </c>
      <c r="E173" s="41">
        <v>5.990640127584955</v>
      </c>
      <c r="F173" s="40">
        <v>56</v>
      </c>
      <c r="G173" s="41">
        <v>1.82665246977589E-4</v>
      </c>
      <c r="H173" s="41">
        <v>6.6732469025876781E-13</v>
      </c>
      <c r="I173" s="41">
        <v>38</v>
      </c>
      <c r="J173" s="43" t="str">
        <f t="shared" si="5"/>
        <v>lokalne</v>
      </c>
      <c r="K173" s="41" t="s">
        <v>29</v>
      </c>
      <c r="M173" s="95" t="s">
        <v>29</v>
      </c>
      <c r="N173" s="6" t="str">
        <f t="shared" si="6"/>
        <v/>
      </c>
    </row>
    <row r="174" spans="1:14">
      <c r="A174" s="61"/>
      <c r="B174" s="1">
        <v>72</v>
      </c>
      <c r="C174" s="41">
        <v>63.854659061895937</v>
      </c>
      <c r="D174" s="41">
        <v>62.376767181860536</v>
      </c>
      <c r="E174" s="41">
        <v>63.197818226324657</v>
      </c>
      <c r="F174" s="40">
        <v>42</v>
      </c>
      <c r="G174" s="41">
        <v>62.747779102661958</v>
      </c>
      <c r="H174" s="41">
        <v>-0.92114830307367113</v>
      </c>
      <c r="I174" s="41">
        <v>26</v>
      </c>
      <c r="J174" s="43" t="str">
        <f t="shared" si="5"/>
        <v>globalne</v>
      </c>
      <c r="K174" s="41" t="s">
        <v>29</v>
      </c>
      <c r="M174" s="95" t="s">
        <v>29</v>
      </c>
      <c r="N174" s="6" t="str">
        <f t="shared" si="6"/>
        <v/>
      </c>
    </row>
    <row r="175" spans="1:14">
      <c r="A175" s="61"/>
      <c r="B175" s="1">
        <v>73</v>
      </c>
      <c r="C175" s="41">
        <v>8.4521339348234648</v>
      </c>
      <c r="D175" s="41">
        <v>-2.7706075291953578</v>
      </c>
      <c r="E175" s="41">
        <v>3.464248839703989</v>
      </c>
      <c r="F175" s="40">
        <v>52</v>
      </c>
      <c r="G175" s="41">
        <v>-1.7467702810950269E-4</v>
      </c>
      <c r="H175" s="41">
        <v>6.1023412738839402E-13</v>
      </c>
      <c r="I175" s="41">
        <v>34</v>
      </c>
      <c r="J175" s="43" t="str">
        <f t="shared" si="5"/>
        <v>lokalne</v>
      </c>
      <c r="K175" s="98">
        <v>2.0274152727021501E-13</v>
      </c>
      <c r="L175" s="41">
        <v>-7.1571658351870678E-18</v>
      </c>
      <c r="M175" s="93">
        <v>124</v>
      </c>
      <c r="N175" s="6" t="str">
        <f t="shared" si="6"/>
        <v>lokalne</v>
      </c>
    </row>
    <row r="176" spans="1:14">
      <c r="A176" s="61"/>
      <c r="B176" s="1">
        <v>74</v>
      </c>
      <c r="C176" s="41">
        <v>25.277716930471911</v>
      </c>
      <c r="D176" s="41">
        <v>-12.599035510591611</v>
      </c>
      <c r="E176" s="41">
        <v>8.443604734443678</v>
      </c>
      <c r="F176" s="40">
        <v>58</v>
      </c>
      <c r="G176" s="41">
        <v>-3.27774263991006E-5</v>
      </c>
      <c r="H176" s="41">
        <v>2.1480036755926859E-14</v>
      </c>
      <c r="I176" s="41">
        <v>40</v>
      </c>
      <c r="J176" s="43" t="str">
        <f t="shared" si="5"/>
        <v>lokalne</v>
      </c>
      <c r="K176" s="41" t="s">
        <v>28</v>
      </c>
      <c r="M176" s="95" t="s">
        <v>28</v>
      </c>
      <c r="N176" s="6" t="str">
        <f t="shared" si="6"/>
        <v/>
      </c>
    </row>
    <row r="177" spans="1:14">
      <c r="A177" s="61"/>
      <c r="B177" s="1">
        <v>75</v>
      </c>
      <c r="C177" s="41">
        <v>-25.023722740271619</v>
      </c>
      <c r="D177" s="41">
        <v>-8.18961054424339</v>
      </c>
      <c r="E177" s="41">
        <v>12.8530297007919</v>
      </c>
      <c r="F177" s="40">
        <v>56</v>
      </c>
      <c r="G177" s="41">
        <v>-3.8479725869301198E-5</v>
      </c>
      <c r="H177" s="41">
        <v>2.9606629239773067E-14</v>
      </c>
      <c r="I177" s="41">
        <v>40</v>
      </c>
      <c r="J177" s="43" t="str">
        <f t="shared" si="5"/>
        <v>lokalne</v>
      </c>
      <c r="K177" s="41" t="s">
        <v>29</v>
      </c>
      <c r="M177" s="95" t="s">
        <v>29</v>
      </c>
      <c r="N177" s="6" t="str">
        <f t="shared" si="6"/>
        <v/>
      </c>
    </row>
    <row r="178" spans="1:14">
      <c r="A178" s="61"/>
      <c r="B178" s="1">
        <v>76</v>
      </c>
      <c r="C178" s="41">
        <v>31.242171910497149</v>
      </c>
      <c r="D178" s="41">
        <v>-6.6345805305663754</v>
      </c>
      <c r="E178" s="41">
        <v>14.408059714468919</v>
      </c>
      <c r="F178" s="40">
        <v>58</v>
      </c>
      <c r="G178" s="41">
        <v>-2.414645827112907E-4</v>
      </c>
      <c r="H178" s="41">
        <v>1.1660957390843201E-12</v>
      </c>
      <c r="I178" s="41">
        <v>40</v>
      </c>
      <c r="J178" s="43" t="str">
        <f t="shared" si="5"/>
        <v>lokalne</v>
      </c>
      <c r="K178" s="93">
        <v>0</v>
      </c>
      <c r="L178" s="41">
        <v>-7.1571658351860586E-18</v>
      </c>
      <c r="M178" s="93">
        <v>132</v>
      </c>
      <c r="N178" s="6" t="str">
        <f t="shared" si="6"/>
        <v>lokalne</v>
      </c>
    </row>
    <row r="179" spans="1:14">
      <c r="A179" s="61"/>
      <c r="B179" s="1">
        <v>77</v>
      </c>
      <c r="C179" s="41">
        <v>-37.231298881399042</v>
      </c>
      <c r="D179" s="41">
        <v>-11.98013058735669</v>
      </c>
      <c r="E179" s="41">
        <v>19.58382978019625</v>
      </c>
      <c r="F179" s="40">
        <v>58</v>
      </c>
      <c r="G179" s="41">
        <v>-1.200323479543918E-5</v>
      </c>
      <c r="H179" s="41">
        <v>2.8743958532094651E-15</v>
      </c>
      <c r="I179" s="41">
        <v>42</v>
      </c>
      <c r="J179" s="43" t="str">
        <f t="shared" si="5"/>
        <v>lokalne</v>
      </c>
      <c r="K179" s="98">
        <v>2.2484937351475199E-13</v>
      </c>
      <c r="L179" s="41">
        <v>-7.1571658351870324E-18</v>
      </c>
      <c r="M179" s="93">
        <v>32</v>
      </c>
      <c r="N179" s="6" t="str">
        <f t="shared" si="6"/>
        <v>lokalne</v>
      </c>
    </row>
    <row r="180" spans="1:14">
      <c r="A180" s="61"/>
      <c r="B180" s="1">
        <v>78</v>
      </c>
      <c r="C180" s="41">
        <v>38.569596156763787</v>
      </c>
      <c r="D180" s="41">
        <v>-18.245532504831491</v>
      </c>
      <c r="E180" s="41">
        <v>13.31842786272145</v>
      </c>
      <c r="F180" s="40">
        <v>60</v>
      </c>
      <c r="G180" s="41">
        <v>-4.6265755004621522E-7</v>
      </c>
      <c r="H180" s="41">
        <v>-2.8761215017685471E-18</v>
      </c>
      <c r="I180" s="41">
        <v>42</v>
      </c>
      <c r="J180" s="43" t="str">
        <f t="shared" si="5"/>
        <v>lokalne</v>
      </c>
      <c r="K180" s="41" t="s">
        <v>28</v>
      </c>
      <c r="M180" s="95" t="s">
        <v>28</v>
      </c>
      <c r="N180" s="6" t="str">
        <f t="shared" si="6"/>
        <v/>
      </c>
    </row>
    <row r="181" spans="1:14">
      <c r="A181" s="61"/>
      <c r="B181" s="1">
        <v>79</v>
      </c>
      <c r="C181" s="41">
        <v>-84.065138909014109</v>
      </c>
      <c r="D181" s="41">
        <v>-27.250010247418821</v>
      </c>
      <c r="E181" s="41">
        <v>43.768900579575288</v>
      </c>
      <c r="F181" s="40">
        <v>62</v>
      </c>
      <c r="G181" s="41">
        <v>-1.417239042642108E-4</v>
      </c>
      <c r="H181" s="41">
        <v>4.0170614490653618E-13</v>
      </c>
      <c r="I181" s="41">
        <v>44</v>
      </c>
      <c r="J181" s="43" t="str">
        <f t="shared" si="5"/>
        <v>lokalne</v>
      </c>
      <c r="K181" s="98">
        <v>-7.1889390560895706E-5</v>
      </c>
      <c r="L181" s="41">
        <v>1.033545329850467E-13</v>
      </c>
      <c r="M181" s="93">
        <v>62</v>
      </c>
      <c r="N181" s="6" t="str">
        <f t="shared" si="6"/>
        <v>lokalne</v>
      </c>
    </row>
    <row r="182" spans="1:14">
      <c r="A182" s="61"/>
      <c r="B182" s="1">
        <v>80</v>
      </c>
      <c r="C182" s="41">
        <v>-33.406117217079512</v>
      </c>
      <c r="D182" s="41">
        <v>-8.1549489230371641</v>
      </c>
      <c r="E182" s="41">
        <v>23.40901144451578</v>
      </c>
      <c r="F182" s="40">
        <v>58</v>
      </c>
      <c r="G182" s="41">
        <v>1.6333548777204901E-4</v>
      </c>
      <c r="H182" s="41">
        <v>5.3356247267964763E-13</v>
      </c>
      <c r="I182" s="41">
        <v>42</v>
      </c>
      <c r="J182" s="43" t="str">
        <f t="shared" si="5"/>
        <v>lokalne</v>
      </c>
      <c r="K182" s="98">
        <v>2.2484898611090699E-13</v>
      </c>
      <c r="L182" s="41">
        <v>-7.1571658351870324E-18</v>
      </c>
      <c r="M182" s="93">
        <v>32</v>
      </c>
      <c r="N182" s="6" t="str">
        <f t="shared" si="6"/>
        <v>lokalne</v>
      </c>
    </row>
    <row r="183" spans="1:14">
      <c r="A183" s="61"/>
      <c r="B183" s="1">
        <v>81</v>
      </c>
      <c r="C183" s="41">
        <v>-34.48019052462665</v>
      </c>
      <c r="D183" s="41">
        <v>-9.2290222305843024</v>
      </c>
      <c r="E183" s="41">
        <v>22.334938136968638</v>
      </c>
      <c r="F183" s="40">
        <v>58</v>
      </c>
      <c r="G183" s="41">
        <v>2.7760256102961871E-4</v>
      </c>
      <c r="H183" s="41">
        <v>1.541256478141055E-12</v>
      </c>
      <c r="I183" s="41">
        <v>42</v>
      </c>
      <c r="J183" s="43" t="str">
        <f t="shared" si="5"/>
        <v>lokalne</v>
      </c>
      <c r="K183" s="98">
        <v>2.24958178010863E-13</v>
      </c>
      <c r="L183" s="41">
        <v>-7.1571658351870308E-18</v>
      </c>
      <c r="M183" s="93">
        <v>32</v>
      </c>
      <c r="N183" s="6" t="str">
        <f t="shared" si="6"/>
        <v>lokalne</v>
      </c>
    </row>
    <row r="184" spans="1:14">
      <c r="A184" s="61"/>
      <c r="B184" s="1">
        <v>82</v>
      </c>
      <c r="C184" s="41">
        <v>39.283614194701443</v>
      </c>
      <c r="D184" s="41">
        <v>-17.531514466893849</v>
      </c>
      <c r="E184" s="41">
        <v>14.03244590065909</v>
      </c>
      <c r="F184" s="40">
        <v>60</v>
      </c>
      <c r="G184" s="41">
        <v>-6.5292766031520115E-5</v>
      </c>
      <c r="H184" s="41">
        <v>8.525574934231826E-14</v>
      </c>
      <c r="I184" s="41">
        <v>42</v>
      </c>
      <c r="J184" s="43" t="str">
        <f t="shared" si="5"/>
        <v>lokalne</v>
      </c>
      <c r="K184" s="41" t="s">
        <v>28</v>
      </c>
      <c r="M184" s="95" t="s">
        <v>28</v>
      </c>
      <c r="N184" s="6" t="str">
        <f t="shared" si="6"/>
        <v/>
      </c>
    </row>
    <row r="185" spans="1:14">
      <c r="A185" s="61"/>
      <c r="B185" s="1">
        <v>83</v>
      </c>
      <c r="C185" s="41">
        <v>-29.869819271341981</v>
      </c>
      <c r="D185" s="41">
        <v>-13.03570707531375</v>
      </c>
      <c r="E185" s="41">
        <v>8.0069331697215418</v>
      </c>
      <c r="F185" s="40">
        <v>56</v>
      </c>
      <c r="G185" s="41">
        <v>2.0011211380883991E-4</v>
      </c>
      <c r="H185" s="41">
        <v>8.0089000289498415E-13</v>
      </c>
      <c r="I185" s="41">
        <v>40</v>
      </c>
      <c r="J185" s="43" t="str">
        <f t="shared" si="5"/>
        <v>lokalne</v>
      </c>
      <c r="K185" s="41" t="s">
        <v>29</v>
      </c>
      <c r="M185" s="95" t="s">
        <v>29</v>
      </c>
      <c r="N185" s="6" t="str">
        <f t="shared" si="6"/>
        <v/>
      </c>
    </row>
    <row r="186" spans="1:14">
      <c r="A186" s="61"/>
      <c r="B186" s="1">
        <v>84</v>
      </c>
      <c r="C186" s="41">
        <v>49.703090250962333</v>
      </c>
      <c r="D186" s="41">
        <v>57.184917893641547</v>
      </c>
      <c r="E186" s="41">
        <v>66.537202446990563</v>
      </c>
      <c r="F186" s="40">
        <v>52</v>
      </c>
      <c r="G186" s="41">
        <v>62.747929471099567</v>
      </c>
      <c r="H186" s="41">
        <v>-0.92114830454764829</v>
      </c>
      <c r="I186" s="41">
        <v>36</v>
      </c>
      <c r="J186" s="43" t="str">
        <f t="shared" si="5"/>
        <v>globalne</v>
      </c>
      <c r="K186" s="93">
        <v>62.710025932935999</v>
      </c>
      <c r="L186" s="41">
        <v>-0.92112644811775735</v>
      </c>
      <c r="M186" s="93">
        <v>100</v>
      </c>
      <c r="N186" s="6" t="str">
        <f t="shared" si="6"/>
        <v>globalne</v>
      </c>
    </row>
    <row r="187" spans="1:14">
      <c r="A187" s="61"/>
      <c r="B187" s="1">
        <v>85</v>
      </c>
      <c r="C187" s="41">
        <v>43.024810194657157</v>
      </c>
      <c r="D187" s="41">
        <v>-13.790318466938119</v>
      </c>
      <c r="E187" s="41">
        <v>17.77364190061482</v>
      </c>
      <c r="F187" s="40">
        <v>60</v>
      </c>
      <c r="G187" s="41">
        <v>-1.4616867450701829E-4</v>
      </c>
      <c r="H187" s="41">
        <v>4.2729847229145467E-13</v>
      </c>
      <c r="I187" s="41">
        <v>42</v>
      </c>
      <c r="J187" s="43" t="str">
        <f t="shared" si="5"/>
        <v>lokalne</v>
      </c>
      <c r="K187" s="98">
        <v>2.25890001655042E-13</v>
      </c>
      <c r="L187" s="41">
        <v>-7.1571658351870231E-18</v>
      </c>
      <c r="M187" s="93">
        <v>32</v>
      </c>
      <c r="N187" s="6" t="str">
        <f t="shared" si="6"/>
        <v>lokalne</v>
      </c>
    </row>
    <row r="188" spans="1:14">
      <c r="A188" s="61"/>
      <c r="B188" s="1">
        <v>86</v>
      </c>
      <c r="C188" s="41">
        <v>-24.520614180577809</v>
      </c>
      <c r="D188" s="41">
        <v>-7.6865019845495759</v>
      </c>
      <c r="E188" s="41">
        <v>13.356138260485711</v>
      </c>
      <c r="F188" s="40">
        <v>56</v>
      </c>
      <c r="G188" s="41">
        <v>7.9237665918306622E-5</v>
      </c>
      <c r="H188" s="41">
        <v>1.255649961250931E-13</v>
      </c>
      <c r="I188" s="41">
        <v>40</v>
      </c>
      <c r="J188" s="43" t="str">
        <f t="shared" si="5"/>
        <v>lokalne</v>
      </c>
      <c r="K188" s="41" t="s">
        <v>29</v>
      </c>
      <c r="M188" s="95" t="s">
        <v>29</v>
      </c>
      <c r="N188" s="6" t="str">
        <f t="shared" si="6"/>
        <v/>
      </c>
    </row>
    <row r="189" spans="1:14">
      <c r="A189" s="61"/>
      <c r="B189" s="1">
        <v>87</v>
      </c>
      <c r="C189" s="41">
        <v>-22.99906631556286</v>
      </c>
      <c r="D189" s="41">
        <v>-6.1649541195346238</v>
      </c>
      <c r="E189" s="41">
        <v>14.87768612550067</v>
      </c>
      <c r="F189" s="40">
        <v>56</v>
      </c>
      <c r="G189" s="41">
        <v>1.7159136729547029E-4</v>
      </c>
      <c r="H189" s="41">
        <v>5.8886478789729581E-13</v>
      </c>
      <c r="I189" s="41">
        <v>40</v>
      </c>
      <c r="J189" s="43" t="str">
        <f t="shared" si="5"/>
        <v>lokalne</v>
      </c>
      <c r="K189" s="98">
        <v>2.24851698992094E-13</v>
      </c>
      <c r="L189" s="41">
        <v>-7.1571658351870324E-18</v>
      </c>
      <c r="M189" s="93">
        <v>70</v>
      </c>
      <c r="N189" s="6" t="str">
        <f t="shared" si="6"/>
        <v>lokalne</v>
      </c>
    </row>
    <row r="190" spans="1:14">
      <c r="A190" s="61"/>
      <c r="B190" s="1">
        <v>88</v>
      </c>
      <c r="C190" s="41">
        <v>44.439635785047869</v>
      </c>
      <c r="D190" s="41">
        <v>-12.375492876547421</v>
      </c>
      <c r="E190" s="41">
        <v>19.188467491005522</v>
      </c>
      <c r="F190" s="40">
        <v>60</v>
      </c>
      <c r="G190" s="41">
        <v>1.2823029593069321E-4</v>
      </c>
      <c r="H190" s="41">
        <v>3.2885301757023848E-13</v>
      </c>
      <c r="I190" s="41">
        <v>42</v>
      </c>
      <c r="J190" s="43" t="str">
        <f t="shared" si="5"/>
        <v>lokalne</v>
      </c>
      <c r="K190" s="41" t="s">
        <v>28</v>
      </c>
      <c r="M190" s="95" t="s">
        <v>28</v>
      </c>
      <c r="N190" s="6" t="str">
        <f t="shared" si="6"/>
        <v/>
      </c>
    </row>
    <row r="191" spans="1:14">
      <c r="A191" s="61"/>
      <c r="B191" s="1">
        <v>89</v>
      </c>
      <c r="C191" s="41">
        <v>69.700597012708499</v>
      </c>
      <c r="D191" s="41">
        <v>58.477855548689668</v>
      </c>
      <c r="E191" s="41">
        <v>64.712711917589019</v>
      </c>
      <c r="F191" s="40">
        <v>52</v>
      </c>
      <c r="G191" s="41">
        <v>62.747787486178311</v>
      </c>
      <c r="H191" s="41">
        <v>-0.92114830317372354</v>
      </c>
      <c r="I191" s="41">
        <v>34</v>
      </c>
      <c r="J191" s="43" t="str">
        <f t="shared" si="5"/>
        <v>globalne</v>
      </c>
      <c r="K191" s="93">
        <v>62.752863914698601</v>
      </c>
      <c r="L191" s="41">
        <v>-0.92114797616094368</v>
      </c>
      <c r="M191" s="93">
        <v>62</v>
      </c>
      <c r="N191" s="6" t="str">
        <f t="shared" si="6"/>
        <v>globalne</v>
      </c>
    </row>
    <row r="192" spans="1:14">
      <c r="A192" s="61"/>
      <c r="B192" s="1">
        <v>90</v>
      </c>
      <c r="C192" s="41">
        <v>40.004660763689706</v>
      </c>
      <c r="D192" s="41">
        <v>-16.810467897905571</v>
      </c>
      <c r="E192" s="41">
        <v>14.753492469647369</v>
      </c>
      <c r="F192" s="40">
        <v>60</v>
      </c>
      <c r="G192" s="41">
        <v>9.1135840109881835E-5</v>
      </c>
      <c r="H192" s="41">
        <v>1.661076690651256E-13</v>
      </c>
      <c r="I192" s="41">
        <v>42</v>
      </c>
      <c r="J192" s="43" t="str">
        <f t="shared" si="5"/>
        <v>lokalne</v>
      </c>
      <c r="K192" s="41" t="s">
        <v>28</v>
      </c>
      <c r="M192" s="95" t="s">
        <v>28</v>
      </c>
      <c r="N192" s="6" t="str">
        <f t="shared" si="6"/>
        <v/>
      </c>
    </row>
    <row r="193" spans="1:14">
      <c r="A193" s="61"/>
      <c r="B193" s="1">
        <v>91</v>
      </c>
      <c r="C193" s="41">
        <v>39.017509560418382</v>
      </c>
      <c r="D193" s="41">
        <v>-17.79761910117691</v>
      </c>
      <c r="E193" s="41">
        <v>13.766341266376029</v>
      </c>
      <c r="F193" s="40">
        <v>60</v>
      </c>
      <c r="G193" s="41">
        <v>-5.5787115989642221E-6</v>
      </c>
      <c r="H193" s="41">
        <v>6.1528334642770857E-16</v>
      </c>
      <c r="I193" s="41">
        <v>42</v>
      </c>
      <c r="J193" s="43" t="str">
        <f t="shared" si="5"/>
        <v>lokalne</v>
      </c>
      <c r="K193" s="41" t="s">
        <v>28</v>
      </c>
      <c r="M193" s="95" t="s">
        <v>28</v>
      </c>
      <c r="N193" s="6" t="str">
        <f t="shared" si="6"/>
        <v/>
      </c>
    </row>
    <row r="194" spans="1:14">
      <c r="A194" s="61"/>
      <c r="B194" s="1">
        <v>92</v>
      </c>
      <c r="C194" s="41">
        <v>-3.7231974563518828</v>
      </c>
      <c r="D194" s="41">
        <v>-1.506359636298783</v>
      </c>
      <c r="E194" s="41">
        <v>1.2646876387675929</v>
      </c>
      <c r="F194" s="40">
        <v>46</v>
      </c>
      <c r="G194" s="41">
        <v>1.1978398963428391E-4</v>
      </c>
      <c r="H194" s="41">
        <v>2.869569252108774E-13</v>
      </c>
      <c r="I194" s="41">
        <v>32</v>
      </c>
      <c r="J194" s="43" t="str">
        <f t="shared" si="5"/>
        <v>lokalne</v>
      </c>
      <c r="K194" s="98">
        <v>1.4669269383434301E-13</v>
      </c>
      <c r="L194" s="41">
        <v>-7.1571658351870015E-18</v>
      </c>
      <c r="M194" s="93">
        <v>140</v>
      </c>
      <c r="N194" s="6" t="str">
        <f t="shared" si="6"/>
        <v>lokalne</v>
      </c>
    </row>
    <row r="195" spans="1:14">
      <c r="A195" s="61"/>
      <c r="B195" s="1">
        <v>93</v>
      </c>
      <c r="C195" s="41">
        <v>10.610508443757279</v>
      </c>
      <c r="D195" s="41">
        <v>-6.2236037522709502</v>
      </c>
      <c r="E195" s="41">
        <v>3.128680801078068</v>
      </c>
      <c r="F195" s="40">
        <v>54</v>
      </c>
      <c r="G195" s="41">
        <v>-1.3941035662135351E-4</v>
      </c>
      <c r="H195" s="41">
        <v>3.8869779475376761E-13</v>
      </c>
      <c r="I195" s="41">
        <v>36</v>
      </c>
      <c r="J195" s="43" t="str">
        <f t="shared" si="5"/>
        <v>lokalne</v>
      </c>
      <c r="K195" s="98">
        <v>1.5428927976505001E-13</v>
      </c>
      <c r="L195" s="41">
        <v>-7.1571658351869553E-18</v>
      </c>
      <c r="M195" s="93">
        <v>48</v>
      </c>
      <c r="N195" s="6" t="str">
        <f t="shared" si="6"/>
        <v>lokalne</v>
      </c>
    </row>
    <row r="196" spans="1:14">
      <c r="A196" s="61"/>
      <c r="B196" s="1">
        <v>94</v>
      </c>
      <c r="C196" s="41">
        <v>-49.718801122055979</v>
      </c>
      <c r="D196" s="41">
        <v>-11.842048680992461</v>
      </c>
      <c r="E196" s="41">
        <v>35.503891870336957</v>
      </c>
      <c r="F196" s="40">
        <v>60</v>
      </c>
      <c r="G196" s="41">
        <v>-4.169071326238713E-5</v>
      </c>
      <c r="H196" s="41">
        <v>3.4755154655651433E-14</v>
      </c>
      <c r="I196" s="41">
        <v>44</v>
      </c>
      <c r="J196" s="43" t="str">
        <f t="shared" ref="J196:J259" si="7">IF(G196&gt;50, "globalne", "lokalne")</f>
        <v>lokalne</v>
      </c>
      <c r="K196" s="98">
        <v>1.7249264542102101E-11</v>
      </c>
      <c r="L196" s="41">
        <v>-7.1571658293904732E-18</v>
      </c>
      <c r="M196" s="93">
        <v>16</v>
      </c>
      <c r="N196" s="6" t="str">
        <f t="shared" si="6"/>
        <v>lokalne</v>
      </c>
    </row>
    <row r="197" spans="1:14">
      <c r="A197" s="61"/>
      <c r="B197" s="1">
        <v>95</v>
      </c>
      <c r="C197" s="41">
        <v>29.764012954788971</v>
      </c>
      <c r="D197" s="41">
        <v>-8.1127394862745561</v>
      </c>
      <c r="E197" s="41">
        <v>12.929900758760731</v>
      </c>
      <c r="F197" s="40">
        <v>58</v>
      </c>
      <c r="G197" s="41">
        <v>-2.6820780333142191E-4</v>
      </c>
      <c r="H197" s="41">
        <v>1.4387013606033501E-12</v>
      </c>
      <c r="I197" s="41">
        <v>40</v>
      </c>
      <c r="J197" s="43" t="str">
        <f t="shared" si="7"/>
        <v>lokalne</v>
      </c>
      <c r="K197" s="98">
        <v>3.27418092638254E-13</v>
      </c>
      <c r="L197" s="41">
        <v>-7.1571658351868644E-18</v>
      </c>
      <c r="M197" s="93">
        <v>40</v>
      </c>
      <c r="N197" s="6" t="str">
        <f t="shared" si="6"/>
        <v>lokalne</v>
      </c>
    </row>
    <row r="198" spans="1:14">
      <c r="A198" s="61"/>
      <c r="B198" s="1">
        <v>96</v>
      </c>
      <c r="C198" s="41">
        <v>10.595395631422051</v>
      </c>
      <c r="D198" s="41">
        <v>-6.2387165646061824</v>
      </c>
      <c r="E198" s="41">
        <v>3.1135679887428358</v>
      </c>
      <c r="F198" s="40">
        <v>54</v>
      </c>
      <c r="G198" s="41">
        <v>1.2701373791826169E-4</v>
      </c>
      <c r="H198" s="41">
        <v>3.2264263409109629E-13</v>
      </c>
      <c r="I198" s="41">
        <v>36</v>
      </c>
      <c r="J198" s="43" t="str">
        <f t="shared" si="7"/>
        <v>lokalne</v>
      </c>
      <c r="K198" s="98">
        <v>1.36424205265939E-13</v>
      </c>
      <c r="L198" s="41">
        <v>-7.157165835186906E-18</v>
      </c>
      <c r="M198" s="93">
        <v>48</v>
      </c>
      <c r="N198" s="6" t="str">
        <f t="shared" si="6"/>
        <v>lokalne</v>
      </c>
    </row>
    <row r="199" spans="1:14">
      <c r="A199" s="61"/>
      <c r="B199" s="1">
        <v>97</v>
      </c>
      <c r="C199" s="41">
        <v>71.149668821912059</v>
      </c>
      <c r="D199" s="41">
        <v>59.926927357893227</v>
      </c>
      <c r="E199" s="41">
        <v>66.161783726792578</v>
      </c>
      <c r="F199" s="40">
        <v>52</v>
      </c>
      <c r="G199" s="41">
        <v>62.748050099238533</v>
      </c>
      <c r="H199" s="41">
        <v>-0.92114830523924096</v>
      </c>
      <c r="I199" s="41">
        <v>34</v>
      </c>
      <c r="J199" s="43" t="str">
        <f t="shared" si="7"/>
        <v>globalne</v>
      </c>
      <c r="K199" s="93">
        <v>62.758040093922197</v>
      </c>
      <c r="L199" s="41">
        <v>-0.92114684582792372</v>
      </c>
      <c r="M199" s="93">
        <v>16</v>
      </c>
      <c r="N199" s="6" t="str">
        <f t="shared" si="6"/>
        <v>globalne</v>
      </c>
    </row>
    <row r="200" spans="1:14">
      <c r="A200" s="61"/>
      <c r="B200" s="1">
        <v>98</v>
      </c>
      <c r="C200" s="41">
        <v>49.534034466834498</v>
      </c>
      <c r="D200" s="41">
        <v>57.015862109513712</v>
      </c>
      <c r="E200" s="41">
        <v>66.368146662862728</v>
      </c>
      <c r="F200" s="40">
        <v>52</v>
      </c>
      <c r="G200" s="41">
        <v>62.748045287699227</v>
      </c>
      <c r="H200" s="41">
        <v>-0.92114830522002289</v>
      </c>
      <c r="I200" s="41">
        <v>36</v>
      </c>
      <c r="J200" s="43" t="str">
        <f t="shared" si="7"/>
        <v>globalne</v>
      </c>
      <c r="K200" s="93">
        <v>62.580704347489302</v>
      </c>
      <c r="L200" s="41">
        <v>-0.92072738795770637</v>
      </c>
      <c r="M200" s="93">
        <v>16</v>
      </c>
      <c r="N200" s="6" t="str">
        <f t="shared" si="6"/>
        <v>globalne</v>
      </c>
    </row>
    <row r="201" spans="1:14">
      <c r="A201" s="61"/>
      <c r="B201" s="1">
        <v>99</v>
      </c>
      <c r="C201" s="41">
        <v>13.207079840085431</v>
      </c>
      <c r="D201" s="41">
        <v>-3.6270323559428062</v>
      </c>
      <c r="E201" s="41">
        <v>5.7252521974062116</v>
      </c>
      <c r="F201" s="40">
        <v>54</v>
      </c>
      <c r="G201" s="41">
        <v>-9.5764588284598037E-5</v>
      </c>
      <c r="H201" s="41">
        <v>1.834099710817883E-13</v>
      </c>
      <c r="I201" s="41">
        <v>36</v>
      </c>
      <c r="J201" s="43" t="str">
        <f t="shared" si="7"/>
        <v>lokalne</v>
      </c>
      <c r="K201" s="98">
        <v>1.02318153949454E-13</v>
      </c>
      <c r="L201" s="41">
        <v>-7.1571658351868151E-18</v>
      </c>
      <c r="M201" s="93">
        <v>48</v>
      </c>
      <c r="N201" s="6" t="str">
        <f t="shared" si="6"/>
        <v>lokalne</v>
      </c>
    </row>
    <row r="202" spans="1:14" s="37" customFormat="1" ht="15.75" thickBot="1">
      <c r="A202" s="62"/>
      <c r="B202" s="3">
        <v>100</v>
      </c>
      <c r="C202" s="44">
        <v>-15.972556461277311</v>
      </c>
      <c r="D202" s="44">
        <v>-4.7498149972584844</v>
      </c>
      <c r="E202" s="44">
        <v>9.2786118327650406</v>
      </c>
      <c r="F202" s="45">
        <v>54</v>
      </c>
      <c r="G202" s="44">
        <v>2.5420830026851092E-4</v>
      </c>
      <c r="H202" s="44">
        <v>1.2924300390555759E-12</v>
      </c>
      <c r="I202" s="44">
        <v>38</v>
      </c>
      <c r="J202" s="43" t="str">
        <f t="shared" si="7"/>
        <v>lokalne</v>
      </c>
      <c r="K202" s="100">
        <v>1.2789769243681801E-13</v>
      </c>
      <c r="L202" s="44">
        <v>-7.1571658351868506E-18</v>
      </c>
      <c r="M202" s="99">
        <v>48</v>
      </c>
      <c r="N202" s="6" t="str">
        <f t="shared" si="6"/>
        <v>lokalne</v>
      </c>
    </row>
    <row r="203" spans="1:14">
      <c r="A203" s="60">
        <v>2</v>
      </c>
      <c r="B203" s="5">
        <v>1</v>
      </c>
      <c r="C203" s="42">
        <v>92.318003437202606</v>
      </c>
      <c r="D203" s="42">
        <v>26.782003437202601</v>
      </c>
      <c r="E203" s="42">
        <v>75.934003437202605</v>
      </c>
      <c r="F203" s="43">
        <v>38</v>
      </c>
      <c r="G203" s="42">
        <v>62.747968062327558</v>
      </c>
      <c r="H203" s="42">
        <v>-0.92114830481643994</v>
      </c>
      <c r="I203" s="42">
        <v>144</v>
      </c>
      <c r="J203" s="43" t="str">
        <f t="shared" si="7"/>
        <v>globalne</v>
      </c>
      <c r="K203" s="97">
        <v>62.601628404153701</v>
      </c>
      <c r="L203" s="42">
        <v>-0.9208259640323404</v>
      </c>
      <c r="M203" s="97">
        <v>86</v>
      </c>
      <c r="N203" s="6" t="str">
        <f t="shared" si="6"/>
        <v>globalne</v>
      </c>
    </row>
    <row r="204" spans="1:14">
      <c r="A204" s="61"/>
      <c r="B204" s="1">
        <v>2</v>
      </c>
      <c r="C204" s="41">
        <v>95.351172767889835</v>
      </c>
      <c r="D204" s="41">
        <v>29.81517276788983</v>
      </c>
      <c r="E204" s="41">
        <v>78.967172767889835</v>
      </c>
      <c r="F204" s="40">
        <v>38</v>
      </c>
      <c r="G204" s="41">
        <v>62.74848683653363</v>
      </c>
      <c r="H204" s="41">
        <v>-0.92114830408803394</v>
      </c>
      <c r="I204" s="41">
        <v>44</v>
      </c>
      <c r="J204" s="43" t="str">
        <f t="shared" si="7"/>
        <v>globalne</v>
      </c>
      <c r="K204" s="41" t="s">
        <v>29</v>
      </c>
      <c r="M204" s="95" t="s">
        <v>29</v>
      </c>
      <c r="N204" s="6" t="str">
        <f t="shared" si="6"/>
        <v/>
      </c>
    </row>
    <row r="205" spans="1:14">
      <c r="A205" s="61"/>
      <c r="B205" s="1">
        <v>3</v>
      </c>
      <c r="C205" s="41">
        <v>-51.275829212581748</v>
      </c>
      <c r="D205" s="41">
        <v>-18.507829212581751</v>
      </c>
      <c r="E205" s="41">
        <v>79.796170787418248</v>
      </c>
      <c r="F205" s="40">
        <v>38</v>
      </c>
      <c r="G205" s="41">
        <v>1.4011019633166421E-4</v>
      </c>
      <c r="H205" s="41">
        <v>3.9261018389586031E-13</v>
      </c>
      <c r="I205" s="41">
        <v>46</v>
      </c>
      <c r="J205" s="43" t="str">
        <f t="shared" si="7"/>
        <v>lokalne</v>
      </c>
      <c r="K205" s="93">
        <v>-0.14776733518229401</v>
      </c>
      <c r="L205" s="41">
        <v>4.3670370693159128E-7</v>
      </c>
      <c r="M205" s="93">
        <v>22</v>
      </c>
      <c r="N205" s="6" t="str">
        <f t="shared" si="6"/>
        <v>lokalne</v>
      </c>
    </row>
    <row r="206" spans="1:14">
      <c r="A206" s="61"/>
      <c r="B206" s="1">
        <v>4</v>
      </c>
      <c r="C206" s="41">
        <v>-59.626601252046349</v>
      </c>
      <c r="D206" s="41">
        <v>5.9093987479536523</v>
      </c>
      <c r="E206" s="41">
        <v>202.51739874795359</v>
      </c>
      <c r="F206" s="40">
        <v>40</v>
      </c>
      <c r="G206" s="41">
        <v>62.748053873169582</v>
      </c>
      <c r="H206" s="41">
        <v>-0.92114830525382851</v>
      </c>
      <c r="I206" s="41">
        <v>50</v>
      </c>
      <c r="J206" s="43" t="str">
        <f t="shared" si="7"/>
        <v>globalne</v>
      </c>
      <c r="K206" s="41" t="s">
        <v>29</v>
      </c>
      <c r="M206" s="95" t="s">
        <v>29</v>
      </c>
      <c r="N206" s="6" t="str">
        <f t="shared" si="6"/>
        <v/>
      </c>
    </row>
    <row r="207" spans="1:14">
      <c r="A207" s="61"/>
      <c r="B207" s="1">
        <v>5</v>
      </c>
      <c r="C207" s="41">
        <v>13.20863021255178</v>
      </c>
      <c r="D207" s="41">
        <v>-19.559369787448219</v>
      </c>
      <c r="E207" s="41">
        <v>5.0166302125517817</v>
      </c>
      <c r="F207" s="40">
        <v>36</v>
      </c>
      <c r="G207" s="41">
        <v>-2.8014093951209969E-4</v>
      </c>
      <c r="H207" s="41">
        <v>1.5695717651677451E-12</v>
      </c>
      <c r="I207" s="41">
        <v>40</v>
      </c>
      <c r="J207" s="43" t="str">
        <f t="shared" si="7"/>
        <v>lokalne</v>
      </c>
      <c r="K207" s="98">
        <v>1.7053025658242399E-13</v>
      </c>
      <c r="L207" s="41">
        <v>-7.1571658351870031E-18</v>
      </c>
      <c r="M207" s="93">
        <v>54</v>
      </c>
      <c r="N207" s="6" t="str">
        <f t="shared" si="6"/>
        <v>lokalne</v>
      </c>
    </row>
    <row r="208" spans="1:14">
      <c r="A208" s="61"/>
      <c r="B208" s="1">
        <v>6</v>
      </c>
      <c r="C208" s="41">
        <v>-73.616431848141445</v>
      </c>
      <c r="D208" s="41">
        <v>-8.0804318481414441</v>
      </c>
      <c r="E208" s="41">
        <v>188.52756815185859</v>
      </c>
      <c r="F208" s="40">
        <v>40</v>
      </c>
      <c r="G208" s="41">
        <v>62.747963443399748</v>
      </c>
      <c r="H208" s="41">
        <v>-0.92114830478662479</v>
      </c>
      <c r="I208" s="41">
        <v>50</v>
      </c>
      <c r="J208" s="43" t="str">
        <f t="shared" si="7"/>
        <v>globalne</v>
      </c>
      <c r="K208" s="98">
        <v>1.04212934578148E-13</v>
      </c>
      <c r="L208" s="41">
        <v>-7.1571658351868074E-18</v>
      </c>
      <c r="M208" s="93">
        <v>48</v>
      </c>
      <c r="N208" s="6" t="str">
        <f t="shared" si="6"/>
        <v>lokalne</v>
      </c>
    </row>
    <row r="209" spans="1:14">
      <c r="A209" s="61"/>
      <c r="B209" s="1">
        <v>7</v>
      </c>
      <c r="C209" s="41">
        <v>-74.765103867075709</v>
      </c>
      <c r="D209" s="41">
        <v>-9.2291038670757075</v>
      </c>
      <c r="E209" s="41">
        <v>187.3788961329243</v>
      </c>
      <c r="F209" s="40">
        <v>40</v>
      </c>
      <c r="G209" s="41">
        <v>62.748090729712942</v>
      </c>
      <c r="H209" s="41">
        <v>-0.92114830537380377</v>
      </c>
      <c r="I209" s="41">
        <v>50</v>
      </c>
      <c r="J209" s="43" t="str">
        <f t="shared" si="7"/>
        <v>globalne</v>
      </c>
      <c r="K209" s="98">
        <v>1.9123481312112801E-13</v>
      </c>
      <c r="L209" s="41">
        <v>-7.1571658351871079E-18</v>
      </c>
      <c r="M209" s="93">
        <v>40</v>
      </c>
      <c r="N209" s="6" t="str">
        <f t="shared" si="6"/>
        <v>lokalne</v>
      </c>
    </row>
    <row r="210" spans="1:14">
      <c r="A210" s="61"/>
      <c r="B210" s="1">
        <v>8</v>
      </c>
      <c r="C210" s="41">
        <v>-1.530464562531606</v>
      </c>
      <c r="D210" s="41">
        <v>-1.018464562531606</v>
      </c>
      <c r="E210" s="41">
        <v>0.51753543746839448</v>
      </c>
      <c r="F210" s="40">
        <v>26</v>
      </c>
      <c r="G210" s="41">
        <v>8.5218307467757604E-5</v>
      </c>
      <c r="H210" s="41">
        <v>1.4523604062105989E-13</v>
      </c>
      <c r="I210" s="41">
        <v>28</v>
      </c>
      <c r="J210" s="43" t="str">
        <f t="shared" si="7"/>
        <v>lokalne</v>
      </c>
      <c r="K210" s="41" t="s">
        <v>29</v>
      </c>
      <c r="M210" s="95" t="s">
        <v>29</v>
      </c>
      <c r="N210" s="6" t="str">
        <f t="shared" si="6"/>
        <v/>
      </c>
    </row>
    <row r="211" spans="1:14">
      <c r="A211" s="61"/>
      <c r="B211" s="1">
        <v>9</v>
      </c>
      <c r="C211" s="41">
        <v>-48.658427934961601</v>
      </c>
      <c r="D211" s="41">
        <v>-32.274427934961601</v>
      </c>
      <c r="E211" s="41">
        <v>16.8775720650384</v>
      </c>
      <c r="F211" s="40">
        <v>36</v>
      </c>
      <c r="G211" s="41">
        <v>-1.8633549475768809E-4</v>
      </c>
      <c r="H211" s="41">
        <v>6.9441117664171435E-13</v>
      </c>
      <c r="I211" s="41">
        <v>44</v>
      </c>
      <c r="J211" s="43" t="str">
        <f t="shared" si="7"/>
        <v>lokalne</v>
      </c>
      <c r="K211" s="98">
        <v>-4.8885196628980901E-14</v>
      </c>
      <c r="L211" s="41">
        <v>-7.1571658351855532E-18</v>
      </c>
      <c r="M211" s="93">
        <v>70</v>
      </c>
      <c r="N211" s="6" t="str">
        <f t="shared" si="6"/>
        <v>lokalne</v>
      </c>
    </row>
    <row r="212" spans="1:14">
      <c r="A212" s="61"/>
      <c r="B212" s="1">
        <v>10</v>
      </c>
      <c r="C212" s="41">
        <v>12.93997900249029</v>
      </c>
      <c r="D212" s="41">
        <v>-19.828020997509711</v>
      </c>
      <c r="E212" s="41">
        <v>4.7479790024902897</v>
      </c>
      <c r="F212" s="40">
        <v>36</v>
      </c>
      <c r="G212" s="41">
        <v>3.5238421203291777E-4</v>
      </c>
      <c r="H212" s="41">
        <v>2.483485497465354E-12</v>
      </c>
      <c r="I212" s="41">
        <v>40</v>
      </c>
      <c r="J212" s="43" t="str">
        <f t="shared" si="7"/>
        <v>lokalne</v>
      </c>
      <c r="K212" s="98">
        <v>1.7053025658242399E-13</v>
      </c>
      <c r="L212" s="41">
        <v>-7.1571658351870031E-18</v>
      </c>
      <c r="M212" s="93">
        <v>48</v>
      </c>
      <c r="N212" s="6" t="str">
        <f t="shared" si="6"/>
        <v>lokalne</v>
      </c>
    </row>
    <row r="213" spans="1:14">
      <c r="A213" s="61"/>
      <c r="B213" s="1">
        <v>11</v>
      </c>
      <c r="C213" s="41">
        <v>17.697980153685389</v>
      </c>
      <c r="D213" s="41">
        <v>-15.07001984631461</v>
      </c>
      <c r="E213" s="41">
        <v>9.5059801536853925</v>
      </c>
      <c r="F213" s="40">
        <v>36</v>
      </c>
      <c r="G213" s="41">
        <v>-4.2177254554722561E-4</v>
      </c>
      <c r="H213" s="41">
        <v>3.5578344501743151E-12</v>
      </c>
      <c r="I213" s="41">
        <v>40</v>
      </c>
      <c r="J213" s="43" t="str">
        <f t="shared" si="7"/>
        <v>lokalne</v>
      </c>
      <c r="K213" s="98">
        <v>1.5631940186722199E-13</v>
      </c>
      <c r="L213" s="41">
        <v>-7.1571658351869938E-18</v>
      </c>
      <c r="M213" s="93">
        <v>48</v>
      </c>
      <c r="N213" s="6" t="str">
        <f t="shared" si="6"/>
        <v>lokalne</v>
      </c>
    </row>
    <row r="214" spans="1:14">
      <c r="A214" s="61"/>
      <c r="B214" s="1">
        <v>12</v>
      </c>
      <c r="C214" s="41">
        <v>-46.371738871231031</v>
      </c>
      <c r="D214" s="41">
        <v>-29.987738871231031</v>
      </c>
      <c r="E214" s="41">
        <v>19.16426112876897</v>
      </c>
      <c r="F214" s="40">
        <v>36</v>
      </c>
      <c r="G214" s="41">
        <v>5.8476319784993638E-5</v>
      </c>
      <c r="H214" s="41">
        <v>6.8382441820148975E-14</v>
      </c>
      <c r="I214" s="41">
        <v>44</v>
      </c>
      <c r="J214" s="43" t="str">
        <f t="shared" si="7"/>
        <v>lokalne</v>
      </c>
      <c r="K214" s="98">
        <v>1.98394677592624E-13</v>
      </c>
      <c r="L214" s="41">
        <v>-7.1571658351870524E-18</v>
      </c>
      <c r="M214" s="93">
        <v>56</v>
      </c>
      <c r="N214" s="6" t="str">
        <f t="shared" si="6"/>
        <v>lokalne</v>
      </c>
    </row>
    <row r="215" spans="1:14">
      <c r="A215" s="61"/>
      <c r="B215" s="1">
        <v>13</v>
      </c>
      <c r="C215" s="41">
        <v>-21.17649604171422</v>
      </c>
      <c r="D215" s="41">
        <v>-12.98449604171422</v>
      </c>
      <c r="E215" s="41">
        <v>11.591503958285781</v>
      </c>
      <c r="F215" s="40">
        <v>34</v>
      </c>
      <c r="G215" s="41">
        <v>2.9706293735183857E-4</v>
      </c>
      <c r="H215" s="41">
        <v>1.7649206151239511E-12</v>
      </c>
      <c r="I215" s="41">
        <v>40</v>
      </c>
      <c r="J215" s="43" t="str">
        <f t="shared" si="7"/>
        <v>lokalne</v>
      </c>
      <c r="K215" s="98">
        <v>2.4679262357711601E-13</v>
      </c>
      <c r="L215" s="41">
        <v>-7.1571658351870786E-18</v>
      </c>
      <c r="M215" s="93">
        <v>32</v>
      </c>
      <c r="N215" s="6" t="str">
        <f t="shared" si="6"/>
        <v>lokalne</v>
      </c>
    </row>
    <row r="216" spans="1:14">
      <c r="A216" s="61"/>
      <c r="B216" s="1">
        <v>14</v>
      </c>
      <c r="C216" s="41">
        <v>-22.039466981150799</v>
      </c>
      <c r="D216" s="41">
        <v>-13.8474669811508</v>
      </c>
      <c r="E216" s="41">
        <v>10.728533018849211</v>
      </c>
      <c r="F216" s="40">
        <v>34</v>
      </c>
      <c r="G216" s="41">
        <v>6.3185998591950556E-5</v>
      </c>
      <c r="H216" s="41">
        <v>7.9842250627089909E-14</v>
      </c>
      <c r="I216" s="41">
        <v>40</v>
      </c>
      <c r="J216" s="43" t="str">
        <f t="shared" si="7"/>
        <v>lokalne</v>
      </c>
      <c r="K216" s="41" t="s">
        <v>28</v>
      </c>
      <c r="M216" s="95" t="s">
        <v>28</v>
      </c>
      <c r="N216" s="6" t="str">
        <f t="shared" si="6"/>
        <v/>
      </c>
    </row>
    <row r="217" spans="1:14">
      <c r="A217" s="61"/>
      <c r="B217" s="1">
        <v>15</v>
      </c>
      <c r="C217" s="41">
        <v>-66.615010484660388</v>
      </c>
      <c r="D217" s="41">
        <v>-1.079010484660387</v>
      </c>
      <c r="E217" s="41">
        <v>195.52898951533959</v>
      </c>
      <c r="F217" s="40">
        <v>40</v>
      </c>
      <c r="G217" s="41">
        <v>62.748328405434677</v>
      </c>
      <c r="H217" s="41">
        <v>-0.92114830516772139</v>
      </c>
      <c r="I217" s="41">
        <v>50</v>
      </c>
      <c r="J217" s="43" t="str">
        <f t="shared" si="7"/>
        <v>globalne</v>
      </c>
      <c r="K217" s="98">
        <v>1.13686837721616E-13</v>
      </c>
      <c r="L217" s="41">
        <v>-7.1571658351868675E-18</v>
      </c>
      <c r="M217" s="93">
        <v>94</v>
      </c>
      <c r="N217" s="6" t="str">
        <f t="shared" si="6"/>
        <v>lokalne</v>
      </c>
    </row>
    <row r="218" spans="1:14">
      <c r="A218" s="61"/>
      <c r="B218" s="1">
        <v>16</v>
      </c>
      <c r="C218" s="41">
        <v>95.394646275462236</v>
      </c>
      <c r="D218" s="41">
        <v>29.858646275462231</v>
      </c>
      <c r="E218" s="41">
        <v>79.010646275462236</v>
      </c>
      <c r="F218" s="40">
        <v>38</v>
      </c>
      <c r="G218" s="41">
        <v>62.748065855602214</v>
      </c>
      <c r="H218" s="41">
        <v>-0.92114830529730907</v>
      </c>
      <c r="I218" s="41">
        <v>44</v>
      </c>
      <c r="J218" s="43" t="str">
        <f t="shared" si="7"/>
        <v>globalne</v>
      </c>
      <c r="K218" s="41" t="s">
        <v>29</v>
      </c>
      <c r="M218" s="95" t="s">
        <v>29</v>
      </c>
      <c r="N218" s="6" t="str">
        <f t="shared" si="6"/>
        <v/>
      </c>
    </row>
    <row r="219" spans="1:14">
      <c r="A219" s="61"/>
      <c r="B219" s="1">
        <v>17</v>
      </c>
      <c r="C219" s="41">
        <v>-40.498244559806729</v>
      </c>
      <c r="D219" s="41">
        <v>-24.114244559806728</v>
      </c>
      <c r="E219" s="41">
        <v>25.037755440193269</v>
      </c>
      <c r="F219" s="40">
        <v>36</v>
      </c>
      <c r="G219" s="41">
        <v>2.0816928357715239E-4</v>
      </c>
      <c r="H219" s="41">
        <v>8.6668185346215663E-13</v>
      </c>
      <c r="I219" s="41">
        <v>44</v>
      </c>
      <c r="J219" s="43" t="str">
        <f t="shared" si="7"/>
        <v>lokalne</v>
      </c>
      <c r="K219" s="98">
        <v>2.01702454022221E-13</v>
      </c>
      <c r="L219" s="41">
        <v>-7.157165835187077E-18</v>
      </c>
      <c r="M219" s="93">
        <v>78</v>
      </c>
      <c r="N219" s="6" t="str">
        <f t="shared" si="6"/>
        <v>lokalne</v>
      </c>
    </row>
    <row r="220" spans="1:14">
      <c r="A220" s="61"/>
      <c r="B220" s="1">
        <v>18</v>
      </c>
      <c r="C220" s="41">
        <v>85.365642181434595</v>
      </c>
      <c r="D220" s="41">
        <v>52.597642181434587</v>
      </c>
      <c r="E220" s="41">
        <v>77.173642181434587</v>
      </c>
      <c r="F220" s="40">
        <v>36</v>
      </c>
      <c r="G220" s="41">
        <v>62.748095334241917</v>
      </c>
      <c r="H220" s="41">
        <v>-0.92114830538592585</v>
      </c>
      <c r="I220" s="41">
        <v>40</v>
      </c>
      <c r="J220" s="43" t="str">
        <f t="shared" si="7"/>
        <v>globalne</v>
      </c>
      <c r="K220" s="93">
        <v>63.216677362773403</v>
      </c>
      <c r="L220" s="41">
        <v>-0.91785397098232813</v>
      </c>
      <c r="M220" s="93">
        <v>16</v>
      </c>
      <c r="N220" s="6" t="str">
        <f t="shared" si="6"/>
        <v>globalne</v>
      </c>
    </row>
    <row r="221" spans="1:14">
      <c r="A221" s="61"/>
      <c r="B221" s="1">
        <v>19</v>
      </c>
      <c r="C221" s="41">
        <v>61.480621086561939</v>
      </c>
      <c r="D221" s="41">
        <v>61.99262108656194</v>
      </c>
      <c r="E221" s="41">
        <v>63.528621086561941</v>
      </c>
      <c r="F221" s="40">
        <v>26</v>
      </c>
      <c r="G221" s="41">
        <v>62.748598544295177</v>
      </c>
      <c r="H221" s="41">
        <v>-0.92114830287363836</v>
      </c>
      <c r="I221" s="41">
        <v>28</v>
      </c>
      <c r="J221" s="43" t="str">
        <f t="shared" si="7"/>
        <v>globalne</v>
      </c>
      <c r="K221" s="41" t="s">
        <v>29</v>
      </c>
      <c r="M221" s="95" t="s">
        <v>29</v>
      </c>
      <c r="N221" s="6" t="str">
        <f t="shared" si="6"/>
        <v/>
      </c>
    </row>
    <row r="222" spans="1:14">
      <c r="A222" s="61"/>
      <c r="B222" s="1">
        <v>20</v>
      </c>
      <c r="C222" s="41">
        <v>-9.683740925036858</v>
      </c>
      <c r="D222" s="41">
        <v>-5.5877409250368579</v>
      </c>
      <c r="E222" s="41">
        <v>6.7002590749631423</v>
      </c>
      <c r="F222" s="40">
        <v>32</v>
      </c>
      <c r="G222" s="41">
        <v>1.7347844120718051E-4</v>
      </c>
      <c r="H222" s="41">
        <v>6.0188823254720364E-13</v>
      </c>
      <c r="I222" s="41">
        <v>38</v>
      </c>
      <c r="J222" s="43" t="str">
        <f t="shared" si="7"/>
        <v>lokalne</v>
      </c>
      <c r="K222" s="98">
        <v>1.08002495835535E-13</v>
      </c>
      <c r="L222" s="41">
        <v>-7.157165835186792E-18</v>
      </c>
      <c r="M222" s="93">
        <v>86</v>
      </c>
      <c r="N222" s="6" t="str">
        <f t="shared" si="6"/>
        <v>lokalne</v>
      </c>
    </row>
    <row r="223" spans="1:14">
      <c r="A223" s="61"/>
      <c r="B223" s="1">
        <v>21</v>
      </c>
      <c r="C223" s="41">
        <v>9.4081135161693226</v>
      </c>
      <c r="D223" s="41">
        <v>-6.9758864838306778</v>
      </c>
      <c r="E223" s="41">
        <v>5.3121135161693216</v>
      </c>
      <c r="F223" s="40">
        <v>34</v>
      </c>
      <c r="G223" s="41">
        <v>3.3394415193158371E-4</v>
      </c>
      <c r="H223" s="41">
        <v>2.2303667720161601E-12</v>
      </c>
      <c r="I223" s="41">
        <v>38</v>
      </c>
      <c r="J223" s="43" t="str">
        <f t="shared" si="7"/>
        <v>lokalne</v>
      </c>
      <c r="K223" s="41" t="s">
        <v>29</v>
      </c>
      <c r="M223" s="95" t="s">
        <v>29</v>
      </c>
      <c r="N223" s="6" t="str">
        <f t="shared" si="6"/>
        <v/>
      </c>
    </row>
    <row r="224" spans="1:14">
      <c r="A224" s="61"/>
      <c r="B224" s="1">
        <v>22</v>
      </c>
      <c r="C224" s="41">
        <v>-87.575442936887754</v>
      </c>
      <c r="D224" s="41">
        <v>-54.807442936887753</v>
      </c>
      <c r="E224" s="41">
        <v>43.496557063112249</v>
      </c>
      <c r="F224" s="40">
        <v>38</v>
      </c>
      <c r="G224" s="41">
        <v>-2.075938284379236E-4</v>
      </c>
      <c r="H224" s="41">
        <v>8.6189679681129756E-13</v>
      </c>
      <c r="I224" s="41">
        <v>46</v>
      </c>
      <c r="J224" s="43" t="str">
        <f t="shared" si="7"/>
        <v>lokalne</v>
      </c>
      <c r="K224" s="93">
        <v>-1.90456478608566</v>
      </c>
      <c r="L224" s="41">
        <v>7.2547340487949842E-5</v>
      </c>
      <c r="M224" s="93">
        <v>62</v>
      </c>
      <c r="N224" s="6" t="str">
        <f t="shared" si="6"/>
        <v>lokalne</v>
      </c>
    </row>
    <row r="225" spans="1:14">
      <c r="A225" s="61"/>
      <c r="B225" s="1">
        <v>23</v>
      </c>
      <c r="C225" s="41">
        <v>87.859946895550223</v>
      </c>
      <c r="D225" s="41">
        <v>22.323946895550218</v>
      </c>
      <c r="E225" s="41">
        <v>71.475946895550223</v>
      </c>
      <c r="F225" s="40">
        <v>38</v>
      </c>
      <c r="G225" s="41">
        <v>62.748150241101712</v>
      </c>
      <c r="H225" s="41">
        <v>-0.9211483054814108</v>
      </c>
      <c r="I225" s="41">
        <v>44</v>
      </c>
      <c r="J225" s="43" t="str">
        <f t="shared" si="7"/>
        <v>globalne</v>
      </c>
      <c r="K225" s="41" t="s">
        <v>28</v>
      </c>
      <c r="M225" s="95" t="s">
        <v>28</v>
      </c>
      <c r="N225" s="6" t="str">
        <f t="shared" si="6"/>
        <v/>
      </c>
    </row>
    <row r="226" spans="1:14">
      <c r="A226" s="61"/>
      <c r="B226" s="1">
        <v>24</v>
      </c>
      <c r="C226" s="41">
        <v>44.769195883123807</v>
      </c>
      <c r="D226" s="41">
        <v>-20.766804116876191</v>
      </c>
      <c r="E226" s="41">
        <v>28.38519588312381</v>
      </c>
      <c r="F226" s="40">
        <v>38</v>
      </c>
      <c r="G226" s="41">
        <v>-1.250632274021786E-4</v>
      </c>
      <c r="H226" s="41">
        <v>3.1280906092387249E-13</v>
      </c>
      <c r="I226" s="41">
        <v>44</v>
      </c>
      <c r="J226" s="43" t="str">
        <f t="shared" si="7"/>
        <v>lokalne</v>
      </c>
      <c r="K226" s="93">
        <v>-8.1474477411401698E-4</v>
      </c>
      <c r="L226" s="41">
        <v>1.32761737890803E-11</v>
      </c>
      <c r="M226" s="93">
        <v>22</v>
      </c>
      <c r="N226" s="6" t="str">
        <f t="shared" si="6"/>
        <v>lokalne</v>
      </c>
    </row>
    <row r="227" spans="1:14">
      <c r="A227" s="61"/>
      <c r="B227" s="1">
        <v>25</v>
      </c>
      <c r="C227" s="41">
        <v>90.922563346061111</v>
      </c>
      <c r="D227" s="41">
        <v>25.386563346061109</v>
      </c>
      <c r="E227" s="41">
        <v>74.53856334606111</v>
      </c>
      <c r="F227" s="40">
        <v>38</v>
      </c>
      <c r="G227" s="41">
        <v>62.747979620636237</v>
      </c>
      <c r="H227" s="41">
        <v>-0.92114830488824107</v>
      </c>
      <c r="I227" s="41">
        <v>44</v>
      </c>
      <c r="J227" s="43" t="str">
        <f t="shared" si="7"/>
        <v>globalne</v>
      </c>
      <c r="K227" s="93">
        <v>62.199915091492002</v>
      </c>
      <c r="L227" s="41">
        <v>-0.91664981002617518</v>
      </c>
      <c r="M227" s="93">
        <v>16</v>
      </c>
      <c r="N227" s="6" t="str">
        <f t="shared" si="6"/>
        <v>globalne</v>
      </c>
    </row>
    <row r="228" spans="1:14">
      <c r="A228" s="61"/>
      <c r="B228" s="1">
        <v>26</v>
      </c>
      <c r="C228" s="41">
        <v>17.870533633723351</v>
      </c>
      <c r="D228" s="41">
        <v>-14.89746636627665</v>
      </c>
      <c r="E228" s="41">
        <v>9.6785336337233545</v>
      </c>
      <c r="F228" s="40">
        <v>36</v>
      </c>
      <c r="G228" s="41">
        <v>-2.4418670446565348E-4</v>
      </c>
      <c r="H228" s="41">
        <v>1.192535777785968E-12</v>
      </c>
      <c r="I228" s="41">
        <v>40</v>
      </c>
      <c r="J228" s="43" t="str">
        <f t="shared" si="7"/>
        <v>lokalne</v>
      </c>
      <c r="K228" s="98">
        <v>3.3507699539002602E-13</v>
      </c>
      <c r="L228" s="41">
        <v>-7.157165835186866E-18</v>
      </c>
      <c r="M228" s="93">
        <v>40</v>
      </c>
      <c r="N228" s="6" t="str">
        <f t="shared" si="6"/>
        <v>lokalne</v>
      </c>
    </row>
    <row r="229" spans="1:14">
      <c r="A229" s="61"/>
      <c r="B229" s="1">
        <v>27</v>
      </c>
      <c r="C229" s="41">
        <v>-5.9426584530561541</v>
      </c>
      <c r="D229" s="41">
        <v>-3.8946584530561541</v>
      </c>
      <c r="E229" s="41">
        <v>2.249341546943846</v>
      </c>
      <c r="F229" s="40">
        <v>30</v>
      </c>
      <c r="G229" s="41">
        <v>-2.7973908719604448E-4</v>
      </c>
      <c r="H229" s="41">
        <v>1.5650719834552179E-12</v>
      </c>
      <c r="I229" s="41">
        <v>34</v>
      </c>
      <c r="J229" s="43" t="str">
        <f t="shared" si="7"/>
        <v>lokalne</v>
      </c>
      <c r="K229" s="98">
        <v>3.83287052890019E-13</v>
      </c>
      <c r="L229" s="41">
        <v>-7.1571658351865794E-18</v>
      </c>
      <c r="M229" s="93">
        <v>40</v>
      </c>
      <c r="N229" s="6" t="str">
        <f t="shared" si="6"/>
        <v>lokalne</v>
      </c>
    </row>
    <row r="230" spans="1:14">
      <c r="A230" s="61"/>
      <c r="B230" s="1">
        <v>28</v>
      </c>
      <c r="C230" s="41">
        <v>-32.217816122364233</v>
      </c>
      <c r="D230" s="41">
        <v>-15.83381612236423</v>
      </c>
      <c r="E230" s="41">
        <v>33.318183877635782</v>
      </c>
      <c r="F230" s="40">
        <v>36</v>
      </c>
      <c r="G230" s="41">
        <v>3.0167836886512041E-4</v>
      </c>
      <c r="H230" s="41">
        <v>1.82018960494277E-12</v>
      </c>
      <c r="I230" s="41">
        <v>44</v>
      </c>
      <c r="J230" s="43" t="str">
        <f t="shared" si="7"/>
        <v>lokalne</v>
      </c>
      <c r="K230" s="93">
        <v>-3.0227428556624698E-2</v>
      </c>
      <c r="L230" s="41">
        <v>1.827394873602676E-8</v>
      </c>
      <c r="M230" s="93">
        <v>16</v>
      </c>
      <c r="N230" s="6" t="str">
        <f t="shared" si="6"/>
        <v>lokalne</v>
      </c>
    </row>
    <row r="231" spans="1:14">
      <c r="A231" s="61"/>
      <c r="B231" s="1">
        <v>29</v>
      </c>
      <c r="C231" s="41">
        <v>75.917040640283574</v>
      </c>
      <c r="D231" s="41">
        <v>43.149040640283573</v>
      </c>
      <c r="E231" s="41">
        <v>67.725040640283567</v>
      </c>
      <c r="F231" s="40">
        <v>36</v>
      </c>
      <c r="G231" s="41">
        <v>62.748437087922888</v>
      </c>
      <c r="H231" s="41">
        <v>-0.92114830450825091</v>
      </c>
      <c r="I231" s="41">
        <v>40</v>
      </c>
      <c r="J231" s="43" t="str">
        <f t="shared" si="7"/>
        <v>globalne</v>
      </c>
      <c r="K231" s="41" t="s">
        <v>28</v>
      </c>
      <c r="M231" s="95" t="s">
        <v>28</v>
      </c>
      <c r="N231" s="6" t="str">
        <f t="shared" si="6"/>
        <v/>
      </c>
    </row>
    <row r="232" spans="1:14">
      <c r="A232" s="61"/>
      <c r="B232" s="1">
        <v>30</v>
      </c>
      <c r="C232" s="41">
        <v>35.863638506042719</v>
      </c>
      <c r="D232" s="41">
        <v>-29.672361493957279</v>
      </c>
      <c r="E232" s="41">
        <v>19.479638506042718</v>
      </c>
      <c r="F232" s="40">
        <v>38</v>
      </c>
      <c r="G232" s="41">
        <v>3.1273463318643498E-4</v>
      </c>
      <c r="H232" s="41">
        <v>1.9560518559059809E-12</v>
      </c>
      <c r="I232" s="41">
        <v>44</v>
      </c>
      <c r="J232" s="43" t="str">
        <f t="shared" si="7"/>
        <v>lokalne</v>
      </c>
      <c r="K232" s="98">
        <v>2.2555227693756301E-13</v>
      </c>
      <c r="L232" s="41">
        <v>-7.1571658351870262E-18</v>
      </c>
      <c r="M232" s="93">
        <v>38</v>
      </c>
      <c r="N232" s="6" t="str">
        <f t="shared" ref="N232:N295" si="8">IF(L232="","",IF(K232&gt;50, "globalne", "lokalne"))</f>
        <v>lokalne</v>
      </c>
    </row>
    <row r="233" spans="1:14">
      <c r="A233" s="61"/>
      <c r="B233" s="1">
        <v>31</v>
      </c>
      <c r="C233" s="41">
        <v>40.151040767557362</v>
      </c>
      <c r="D233" s="41">
        <v>-25.38495923244264</v>
      </c>
      <c r="E233" s="41">
        <v>23.767040767557361</v>
      </c>
      <c r="F233" s="40">
        <v>38</v>
      </c>
      <c r="G233" s="41">
        <v>-1.869032190489903E-4</v>
      </c>
      <c r="H233" s="41">
        <v>6.9864911033246817E-13</v>
      </c>
      <c r="I233" s="41">
        <v>44</v>
      </c>
      <c r="J233" s="43" t="str">
        <f t="shared" si="7"/>
        <v>lokalne</v>
      </c>
      <c r="K233" s="98">
        <v>1.8607981347860499E-13</v>
      </c>
      <c r="L233" s="41">
        <v>-7.1571658351870462E-18</v>
      </c>
      <c r="M233" s="93">
        <v>40</v>
      </c>
      <c r="N233" s="6" t="str">
        <f t="shared" si="8"/>
        <v>lokalne</v>
      </c>
    </row>
    <row r="234" spans="1:14">
      <c r="A234" s="61"/>
      <c r="B234" s="1">
        <v>32</v>
      </c>
      <c r="C234" s="41">
        <v>74.177378744245118</v>
      </c>
      <c r="D234" s="41">
        <v>57.793378744245118</v>
      </c>
      <c r="E234" s="41">
        <v>70.081378744245114</v>
      </c>
      <c r="F234" s="40">
        <v>34</v>
      </c>
      <c r="G234" s="41">
        <v>62.747848170025712</v>
      </c>
      <c r="H234" s="41">
        <v>-0.92114830383501589</v>
      </c>
      <c r="I234" s="41">
        <v>38</v>
      </c>
      <c r="J234" s="43" t="str">
        <f t="shared" si="7"/>
        <v>globalne</v>
      </c>
      <c r="K234" s="93">
        <v>62.735198360045402</v>
      </c>
      <c r="L234" s="41">
        <v>-0.92114577482578008</v>
      </c>
      <c r="M234" s="93">
        <v>16</v>
      </c>
      <c r="N234" s="6" t="str">
        <f t="shared" si="8"/>
        <v>globalne</v>
      </c>
    </row>
    <row r="235" spans="1:14">
      <c r="A235" s="61"/>
      <c r="B235" s="1">
        <v>33</v>
      </c>
      <c r="C235" s="41">
        <v>97.829818437038426</v>
      </c>
      <c r="D235" s="41">
        <v>32.293818437038418</v>
      </c>
      <c r="E235" s="41">
        <v>81.445818437038426</v>
      </c>
      <c r="F235" s="40">
        <v>38</v>
      </c>
      <c r="G235" s="41">
        <v>62.748076617644912</v>
      </c>
      <c r="H235" s="41">
        <v>-0.92114830533268577</v>
      </c>
      <c r="I235" s="41">
        <v>44</v>
      </c>
      <c r="J235" s="43" t="str">
        <f t="shared" si="7"/>
        <v>globalne</v>
      </c>
      <c r="K235" s="93">
        <v>64.385831016549901</v>
      </c>
      <c r="L235" s="41">
        <v>-0.8814676060769242</v>
      </c>
      <c r="M235" s="93">
        <v>16</v>
      </c>
      <c r="N235" s="6" t="str">
        <f t="shared" si="8"/>
        <v>globalne</v>
      </c>
    </row>
    <row r="236" spans="1:14">
      <c r="A236" s="61"/>
      <c r="B236" s="1">
        <v>34</v>
      </c>
      <c r="C236" s="41">
        <v>-29.159442153510739</v>
      </c>
      <c r="D236" s="41">
        <v>-12.77544215351074</v>
      </c>
      <c r="E236" s="41">
        <v>36.376557846489263</v>
      </c>
      <c r="F236" s="40">
        <v>36</v>
      </c>
      <c r="G236" s="41">
        <v>-1.805740372296336E-4</v>
      </c>
      <c r="H236" s="41">
        <v>6.5213250288624187E-13</v>
      </c>
      <c r="I236" s="41">
        <v>44</v>
      </c>
      <c r="J236" s="43" t="str">
        <f t="shared" si="7"/>
        <v>lokalne</v>
      </c>
      <c r="K236" s="93">
        <v>-1.33126690945261E-2</v>
      </c>
      <c r="L236" s="41">
        <v>3.5445431613686041E-9</v>
      </c>
      <c r="M236" s="93">
        <v>16</v>
      </c>
      <c r="N236" s="6" t="str">
        <f t="shared" si="8"/>
        <v>lokalne</v>
      </c>
    </row>
    <row r="237" spans="1:14">
      <c r="A237" s="61"/>
      <c r="B237" s="1">
        <v>35</v>
      </c>
      <c r="C237" s="41">
        <v>-33.786882824048767</v>
      </c>
      <c r="D237" s="41">
        <v>-17.402882824048771</v>
      </c>
      <c r="E237" s="41">
        <v>31.749117175951231</v>
      </c>
      <c r="F237" s="40">
        <v>36</v>
      </c>
      <c r="G237" s="41">
        <v>2.9915529144796879E-4</v>
      </c>
      <c r="H237" s="41">
        <v>1.789870608169461E-12</v>
      </c>
      <c r="I237" s="41">
        <v>44</v>
      </c>
      <c r="J237" s="43" t="str">
        <f t="shared" si="7"/>
        <v>lokalne</v>
      </c>
      <c r="K237" s="93">
        <v>-1.2260012919771201E-2</v>
      </c>
      <c r="L237" s="41">
        <v>3.006158328811416E-9</v>
      </c>
      <c r="M237" s="93">
        <v>16</v>
      </c>
      <c r="N237" s="6" t="str">
        <f t="shared" si="8"/>
        <v>lokalne</v>
      </c>
    </row>
    <row r="238" spans="1:14">
      <c r="A238" s="61"/>
      <c r="B238" s="1">
        <v>36</v>
      </c>
      <c r="C238" s="41">
        <v>-36.528061500337003</v>
      </c>
      <c r="D238" s="41">
        <v>-20.144061500336999</v>
      </c>
      <c r="E238" s="41">
        <v>29.007938499662998</v>
      </c>
      <c r="F238" s="40">
        <v>36</v>
      </c>
      <c r="G238" s="41">
        <v>2.3301482461179389E-4</v>
      </c>
      <c r="H238" s="41">
        <v>1.085911010515439E-12</v>
      </c>
      <c r="I238" s="41">
        <v>44</v>
      </c>
      <c r="J238" s="43" t="str">
        <f t="shared" si="7"/>
        <v>lokalne</v>
      </c>
      <c r="K238" s="98">
        <v>1.89195356928177E-10</v>
      </c>
      <c r="L238" s="41">
        <v>-7.1571651209900477E-18</v>
      </c>
      <c r="M238" s="93">
        <v>16</v>
      </c>
      <c r="N238" s="6" t="str">
        <f t="shared" si="8"/>
        <v>lokalne</v>
      </c>
    </row>
    <row r="239" spans="1:14">
      <c r="A239" s="61"/>
      <c r="B239" s="1">
        <v>37</v>
      </c>
      <c r="C239" s="41">
        <v>4.6056726554446072</v>
      </c>
      <c r="D239" s="41">
        <v>-3.5863273445553929</v>
      </c>
      <c r="E239" s="41">
        <v>2.5576726554446072</v>
      </c>
      <c r="F239" s="40">
        <v>32</v>
      </c>
      <c r="G239" s="41">
        <v>1.7021642021694791E-4</v>
      </c>
      <c r="H239" s="41">
        <v>5.7946543553253632E-13</v>
      </c>
      <c r="I239" s="41">
        <v>34</v>
      </c>
      <c r="J239" s="43" t="str">
        <f t="shared" si="7"/>
        <v>lokalne</v>
      </c>
      <c r="K239" s="98">
        <v>3.4647417210397199E-13</v>
      </c>
      <c r="L239" s="41">
        <v>-7.1571658351867612E-18</v>
      </c>
      <c r="M239" s="93">
        <v>40</v>
      </c>
      <c r="N239" s="6" t="str">
        <f t="shared" si="8"/>
        <v>lokalne</v>
      </c>
    </row>
    <row r="240" spans="1:14">
      <c r="A240" s="61"/>
      <c r="B240" s="1">
        <v>38</v>
      </c>
      <c r="C240" s="41">
        <v>-16.691241299127</v>
      </c>
      <c r="D240" s="41">
        <v>-8.4992412991270001</v>
      </c>
      <c r="E240" s="41">
        <v>16.076758700873</v>
      </c>
      <c r="F240" s="40">
        <v>34</v>
      </c>
      <c r="G240" s="41">
        <v>3.4819035201156813E-4</v>
      </c>
      <c r="H240" s="41">
        <v>2.424723264380676E-12</v>
      </c>
      <c r="I240" s="41">
        <v>40</v>
      </c>
      <c r="J240" s="43" t="str">
        <f t="shared" si="7"/>
        <v>lokalne</v>
      </c>
      <c r="K240" s="41" t="s">
        <v>28</v>
      </c>
      <c r="M240" s="95" t="s">
        <v>28</v>
      </c>
      <c r="N240" s="6" t="str">
        <f t="shared" si="8"/>
        <v/>
      </c>
    </row>
    <row r="241" spans="1:14">
      <c r="A241" s="61"/>
      <c r="B241" s="1">
        <v>39</v>
      </c>
      <c r="C241" s="41">
        <v>-71.813303681248726</v>
      </c>
      <c r="D241" s="41">
        <v>-6.2773036812487248</v>
      </c>
      <c r="E241" s="41">
        <v>190.33069631875131</v>
      </c>
      <c r="F241" s="40">
        <v>40</v>
      </c>
      <c r="G241" s="41">
        <v>62.748398462478207</v>
      </c>
      <c r="H241" s="41">
        <v>-0.92114830478325693</v>
      </c>
      <c r="I241" s="41">
        <v>50</v>
      </c>
      <c r="J241" s="43" t="str">
        <f t="shared" si="7"/>
        <v>globalne</v>
      </c>
      <c r="K241" s="98">
        <v>-3.5146267259926198E-5</v>
      </c>
      <c r="L241" s="41">
        <v>2.469804519638531E-14</v>
      </c>
      <c r="M241" s="93">
        <v>62</v>
      </c>
      <c r="N241" s="6" t="str">
        <f t="shared" si="8"/>
        <v>lokalne</v>
      </c>
    </row>
    <row r="242" spans="1:14">
      <c r="A242" s="61"/>
      <c r="B242" s="1">
        <v>40</v>
      </c>
      <c r="C242" s="41">
        <v>-79.625279266011688</v>
      </c>
      <c r="D242" s="41">
        <v>-14.08927926601169</v>
      </c>
      <c r="E242" s="41">
        <v>182.51872073398829</v>
      </c>
      <c r="F242" s="40">
        <v>40</v>
      </c>
      <c r="G242" s="41">
        <v>62.747886974300947</v>
      </c>
      <c r="H242" s="41">
        <v>-0.92114830419991067</v>
      </c>
      <c r="I242" s="41">
        <v>50</v>
      </c>
      <c r="J242" s="43" t="str">
        <f t="shared" si="7"/>
        <v>globalne</v>
      </c>
      <c r="K242" s="98">
        <v>3.3231537180164598E-13</v>
      </c>
      <c r="L242" s="41">
        <v>-7.1571658351867997E-18</v>
      </c>
      <c r="M242" s="93">
        <v>56</v>
      </c>
      <c r="N242" s="6" t="str">
        <f t="shared" si="8"/>
        <v>lokalne</v>
      </c>
    </row>
    <row r="243" spans="1:14">
      <c r="A243" s="61"/>
      <c r="B243" s="1">
        <v>41</v>
      </c>
      <c r="C243" s="41">
        <v>85.12904319441742</v>
      </c>
      <c r="D243" s="41">
        <v>52.361043194417419</v>
      </c>
      <c r="E243" s="41">
        <v>76.937043194417413</v>
      </c>
      <c r="F243" s="40">
        <v>36</v>
      </c>
      <c r="G243" s="41">
        <v>62.748191604927918</v>
      </c>
      <c r="H243" s="41">
        <v>-0.92114830549354987</v>
      </c>
      <c r="I243" s="41">
        <v>40</v>
      </c>
      <c r="J243" s="43" t="str">
        <f t="shared" si="7"/>
        <v>globalne</v>
      </c>
      <c r="K243" s="93">
        <v>63.3839019152365</v>
      </c>
      <c r="L243" s="41">
        <v>-0.91508791240548526</v>
      </c>
      <c r="M243" s="93">
        <v>16</v>
      </c>
      <c r="N243" s="6" t="str">
        <f t="shared" si="8"/>
        <v>globalne</v>
      </c>
    </row>
    <row r="244" spans="1:14">
      <c r="A244" s="61"/>
      <c r="B244" s="1">
        <v>42</v>
      </c>
      <c r="C244" s="41">
        <v>41.59977082389895</v>
      </c>
      <c r="D244" s="41">
        <v>-23.936229176101051</v>
      </c>
      <c r="E244" s="41">
        <v>25.21577082389895</v>
      </c>
      <c r="F244" s="40">
        <v>38</v>
      </c>
      <c r="G244" s="41">
        <v>2.5032496085802131E-5</v>
      </c>
      <c r="H244" s="41">
        <v>1.252535981473406E-14</v>
      </c>
      <c r="I244" s="41">
        <v>44</v>
      </c>
      <c r="J244" s="43" t="str">
        <f t="shared" si="7"/>
        <v>lokalne</v>
      </c>
      <c r="K244" s="93">
        <v>0</v>
      </c>
      <c r="L244" s="41">
        <v>-7.1571658351860586E-18</v>
      </c>
      <c r="M244" s="93">
        <v>56</v>
      </c>
      <c r="N244" s="6" t="str">
        <f t="shared" si="8"/>
        <v>lokalne</v>
      </c>
    </row>
    <row r="245" spans="1:14">
      <c r="A245" s="61"/>
      <c r="B245" s="1">
        <v>43</v>
      </c>
      <c r="C245" s="41">
        <v>86.102567037008782</v>
      </c>
      <c r="D245" s="41">
        <v>53.334567037008782</v>
      </c>
      <c r="E245" s="41">
        <v>77.910567037008775</v>
      </c>
      <c r="F245" s="40">
        <v>36</v>
      </c>
      <c r="G245" s="41">
        <v>62.748349079790657</v>
      </c>
      <c r="H245" s="41">
        <v>-0.92114830506959322</v>
      </c>
      <c r="I245" s="41">
        <v>40</v>
      </c>
      <c r="J245" s="43" t="str">
        <f t="shared" si="7"/>
        <v>globalne</v>
      </c>
      <c r="K245" s="93">
        <v>64.7752756289091</v>
      </c>
      <c r="L245" s="41">
        <v>-0.86089136103081831</v>
      </c>
      <c r="M245" s="93">
        <v>16</v>
      </c>
      <c r="N245" s="6" t="str">
        <f t="shared" si="8"/>
        <v>globalne</v>
      </c>
    </row>
    <row r="246" spans="1:14">
      <c r="A246" s="61"/>
      <c r="B246" s="1">
        <v>44</v>
      </c>
      <c r="C246" s="41">
        <v>78.696115086497088</v>
      </c>
      <c r="D246" s="41">
        <v>45.928115086497087</v>
      </c>
      <c r="E246" s="41">
        <v>70.50411508649708</v>
      </c>
      <c r="F246" s="40">
        <v>36</v>
      </c>
      <c r="G246" s="41">
        <v>62.74805743915087</v>
      </c>
      <c r="H246" s="41">
        <v>-0.92114830526721891</v>
      </c>
      <c r="I246" s="41">
        <v>40</v>
      </c>
      <c r="J246" s="43" t="str">
        <f t="shared" si="7"/>
        <v>globalne</v>
      </c>
      <c r="K246" s="93">
        <v>62.2400654576428</v>
      </c>
      <c r="L246" s="41">
        <v>-0.91728305253021514</v>
      </c>
      <c r="M246" s="93">
        <v>16</v>
      </c>
      <c r="N246" s="6" t="str">
        <f t="shared" si="8"/>
        <v>globalne</v>
      </c>
    </row>
    <row r="247" spans="1:14">
      <c r="A247" s="61"/>
      <c r="B247" s="1">
        <v>45</v>
      </c>
      <c r="C247" s="41">
        <v>40.515121569322822</v>
      </c>
      <c r="D247" s="41">
        <v>-25.02087843067719</v>
      </c>
      <c r="E247" s="41">
        <v>24.131121569322811</v>
      </c>
      <c r="F247" s="40">
        <v>38</v>
      </c>
      <c r="G247" s="41">
        <v>2.9029974600493138E-4</v>
      </c>
      <c r="H247" s="41">
        <v>1.6854716908333071E-12</v>
      </c>
      <c r="I247" s="41">
        <v>44</v>
      </c>
      <c r="J247" s="43" t="str">
        <f t="shared" si="7"/>
        <v>lokalne</v>
      </c>
      <c r="K247" s="98">
        <v>-2.23875618897951E-13</v>
      </c>
      <c r="L247" s="41">
        <v>-7.1571658351830726E-18</v>
      </c>
      <c r="M247" s="93">
        <v>56</v>
      </c>
      <c r="N247" s="6" t="str">
        <f t="shared" si="8"/>
        <v>lokalne</v>
      </c>
    </row>
    <row r="248" spans="1:14">
      <c r="A248" s="61"/>
      <c r="B248" s="1">
        <v>46</v>
      </c>
      <c r="C248" s="41">
        <v>11.56478632797327</v>
      </c>
      <c r="D248" s="41">
        <v>-4.8192136720267342</v>
      </c>
      <c r="E248" s="41">
        <v>7.468786327973266</v>
      </c>
      <c r="F248" s="40">
        <v>34</v>
      </c>
      <c r="G248" s="41">
        <v>-3.6437539691443293E-5</v>
      </c>
      <c r="H248" s="41">
        <v>2.6546729137185328E-14</v>
      </c>
      <c r="I248" s="41">
        <v>38</v>
      </c>
      <c r="J248" s="43" t="str">
        <f t="shared" si="7"/>
        <v>lokalne</v>
      </c>
      <c r="K248" s="98">
        <v>1.13686837721616E-13</v>
      </c>
      <c r="L248" s="41">
        <v>-7.1571658351868675E-18</v>
      </c>
      <c r="M248" s="93">
        <v>48</v>
      </c>
      <c r="N248" s="6" t="str">
        <f t="shared" si="8"/>
        <v>lokalne</v>
      </c>
    </row>
    <row r="249" spans="1:14">
      <c r="A249" s="61"/>
      <c r="B249" s="1">
        <v>47</v>
      </c>
      <c r="C249" s="41">
        <v>27.27499502790398</v>
      </c>
      <c r="D249" s="41">
        <v>-38.261004972096018</v>
      </c>
      <c r="E249" s="41">
        <v>10.89099502790398</v>
      </c>
      <c r="F249" s="40">
        <v>38</v>
      </c>
      <c r="G249" s="41">
        <v>-7.9254002047953777E-5</v>
      </c>
      <c r="H249" s="41">
        <v>1.2561678035927851E-13</v>
      </c>
      <c r="I249" s="41">
        <v>44</v>
      </c>
      <c r="J249" s="43" t="str">
        <f t="shared" si="7"/>
        <v>lokalne</v>
      </c>
      <c r="K249" s="41" t="s">
        <v>28</v>
      </c>
      <c r="M249" s="95" t="s">
        <v>28</v>
      </c>
      <c r="N249" s="6" t="str">
        <f t="shared" si="8"/>
        <v/>
      </c>
    </row>
    <row r="250" spans="1:14">
      <c r="A250" s="61"/>
      <c r="B250" s="1">
        <v>48</v>
      </c>
      <c r="C250" s="41">
        <v>75.150706921663868</v>
      </c>
      <c r="D250" s="41">
        <v>42.382706921663868</v>
      </c>
      <c r="E250" s="41">
        <v>66.958706921663861</v>
      </c>
      <c r="F250" s="40">
        <v>36</v>
      </c>
      <c r="G250" s="41">
        <v>62.747932590784863</v>
      </c>
      <c r="H250" s="41">
        <v>-0.92114830457103869</v>
      </c>
      <c r="I250" s="41">
        <v>40</v>
      </c>
      <c r="J250" s="43" t="str">
        <f t="shared" si="7"/>
        <v>globalne</v>
      </c>
      <c r="K250" s="93">
        <v>62.752364014138401</v>
      </c>
      <c r="L250" s="41">
        <v>-0.92114804271702178</v>
      </c>
      <c r="M250" s="93">
        <v>62</v>
      </c>
      <c r="N250" s="6" t="str">
        <f t="shared" si="8"/>
        <v>globalne</v>
      </c>
    </row>
    <row r="251" spans="1:14">
      <c r="A251" s="61"/>
      <c r="B251" s="1">
        <v>49</v>
      </c>
      <c r="C251" s="41">
        <v>-77.227523984971214</v>
      </c>
      <c r="D251" s="41">
        <v>-11.69152398497121</v>
      </c>
      <c r="E251" s="41">
        <v>184.91647601502879</v>
      </c>
      <c r="F251" s="40">
        <v>40</v>
      </c>
      <c r="G251" s="41">
        <v>62.748443920482032</v>
      </c>
      <c r="H251" s="41">
        <v>-0.92114830445494056</v>
      </c>
      <c r="I251" s="41">
        <v>50</v>
      </c>
      <c r="J251" s="43" t="str">
        <f t="shared" si="7"/>
        <v>globalne</v>
      </c>
      <c r="K251" s="93">
        <v>31.065448164998202</v>
      </c>
      <c r="L251" s="41">
        <v>1.934266502213584E-2</v>
      </c>
      <c r="M251" s="93">
        <v>16</v>
      </c>
      <c r="N251" s="6" t="str">
        <f t="shared" si="8"/>
        <v>lokalne</v>
      </c>
    </row>
    <row r="252" spans="1:14">
      <c r="A252" s="61"/>
      <c r="B252" s="1">
        <v>50</v>
      </c>
      <c r="C252" s="41">
        <v>-24.243414316259479</v>
      </c>
      <c r="D252" s="41">
        <v>-16.051414316259471</v>
      </c>
      <c r="E252" s="41">
        <v>8.5245856837405256</v>
      </c>
      <c r="F252" s="40">
        <v>34</v>
      </c>
      <c r="G252" s="41">
        <v>1.2604037241175791E-4</v>
      </c>
      <c r="H252" s="41">
        <v>3.1771635125436719E-13</v>
      </c>
      <c r="I252" s="41">
        <v>40</v>
      </c>
      <c r="J252" s="43" t="str">
        <f t="shared" si="7"/>
        <v>lokalne</v>
      </c>
      <c r="K252" s="41" t="s">
        <v>29</v>
      </c>
      <c r="M252" s="95" t="s">
        <v>29</v>
      </c>
      <c r="N252" s="6" t="str">
        <f t="shared" si="8"/>
        <v/>
      </c>
    </row>
    <row r="253" spans="1:14">
      <c r="A253" s="61"/>
      <c r="B253" s="1">
        <v>51</v>
      </c>
      <c r="C253" s="41">
        <v>88.943693948825739</v>
      </c>
      <c r="D253" s="41">
        <v>23.407693948825742</v>
      </c>
      <c r="E253" s="41">
        <v>72.559693948825739</v>
      </c>
      <c r="F253" s="40">
        <v>38</v>
      </c>
      <c r="G253" s="41">
        <v>62.748293055790093</v>
      </c>
      <c r="H253" s="41">
        <v>-0.92114830530576619</v>
      </c>
      <c r="I253" s="41">
        <v>44</v>
      </c>
      <c r="J253" s="43" t="str">
        <f t="shared" si="7"/>
        <v>globalne</v>
      </c>
      <c r="K253" s="41" t="s">
        <v>28</v>
      </c>
      <c r="M253" s="95" t="s">
        <v>28</v>
      </c>
      <c r="N253" s="6" t="str">
        <f t="shared" si="8"/>
        <v/>
      </c>
    </row>
    <row r="254" spans="1:14">
      <c r="A254" s="61"/>
      <c r="B254" s="1">
        <v>52</v>
      </c>
      <c r="C254" s="41">
        <v>62.832999766465718</v>
      </c>
      <c r="D254" s="41">
        <v>62.704999766465718</v>
      </c>
      <c r="E254" s="41">
        <v>62.800999766465722</v>
      </c>
      <c r="F254" s="40">
        <v>20</v>
      </c>
      <c r="G254" s="41">
        <v>62.748333099799048</v>
      </c>
      <c r="H254" s="41">
        <v>-0.92114830514656665</v>
      </c>
      <c r="I254" s="41">
        <v>18</v>
      </c>
      <c r="J254" s="43" t="str">
        <f t="shared" si="7"/>
        <v>globalne</v>
      </c>
      <c r="K254" s="41" t="s">
        <v>29</v>
      </c>
      <c r="M254" s="95" t="s">
        <v>29</v>
      </c>
      <c r="N254" s="6" t="str">
        <f t="shared" si="8"/>
        <v/>
      </c>
    </row>
    <row r="255" spans="1:14">
      <c r="A255" s="61"/>
      <c r="B255" s="1">
        <v>53</v>
      </c>
      <c r="C255" s="41">
        <v>-22.991601264166061</v>
      </c>
      <c r="D255" s="41">
        <v>-14.799601264166061</v>
      </c>
      <c r="E255" s="41">
        <v>9.7763987358339364</v>
      </c>
      <c r="F255" s="40">
        <v>34</v>
      </c>
      <c r="G255" s="41">
        <v>-1.4451712345774231E-4</v>
      </c>
      <c r="H255" s="41">
        <v>4.1769682358383712E-13</v>
      </c>
      <c r="I255" s="41">
        <v>40</v>
      </c>
      <c r="J255" s="43" t="str">
        <f t="shared" si="7"/>
        <v>lokalne</v>
      </c>
      <c r="K255" s="41" t="s">
        <v>28</v>
      </c>
      <c r="M255" s="95" t="s">
        <v>28</v>
      </c>
      <c r="N255" s="6" t="str">
        <f t="shared" si="8"/>
        <v/>
      </c>
    </row>
    <row r="256" spans="1:14">
      <c r="A256" s="61"/>
      <c r="B256" s="1">
        <v>54</v>
      </c>
      <c r="C256" s="41">
        <v>51.015239234461568</v>
      </c>
      <c r="D256" s="41">
        <v>55.111239234461578</v>
      </c>
      <c r="E256" s="41">
        <v>67.399239234461575</v>
      </c>
      <c r="F256" s="40">
        <v>32</v>
      </c>
      <c r="G256" s="41">
        <v>62.747963078400382</v>
      </c>
      <c r="H256" s="41">
        <v>-0.92114830478424148</v>
      </c>
      <c r="I256" s="41">
        <v>38</v>
      </c>
      <c r="J256" s="43" t="str">
        <f t="shared" si="7"/>
        <v>globalne</v>
      </c>
      <c r="K256" s="93">
        <v>62.358956209412298</v>
      </c>
      <c r="L256" s="41">
        <v>-0.91887794431626391</v>
      </c>
      <c r="M256" s="93">
        <v>128</v>
      </c>
      <c r="N256" s="6" t="str">
        <f t="shared" si="8"/>
        <v>globalne</v>
      </c>
    </row>
    <row r="257" spans="1:14">
      <c r="A257" s="61"/>
      <c r="B257" s="1">
        <v>55</v>
      </c>
      <c r="C257" s="41">
        <v>-63.818142955173087</v>
      </c>
      <c r="D257" s="41">
        <v>1.717857044826907</v>
      </c>
      <c r="E257" s="41">
        <v>198.3258570448269</v>
      </c>
      <c r="F257" s="40">
        <v>40</v>
      </c>
      <c r="G257" s="41">
        <v>1.718475676655258</v>
      </c>
      <c r="H257" s="41">
        <v>5.906317302505558E-5</v>
      </c>
      <c r="I257" s="41">
        <v>50</v>
      </c>
      <c r="J257" s="43" t="str">
        <f t="shared" si="7"/>
        <v>lokalne</v>
      </c>
      <c r="K257" s="41" t="s">
        <v>29</v>
      </c>
      <c r="M257" s="95" t="s">
        <v>29</v>
      </c>
      <c r="N257" s="6" t="str">
        <f t="shared" si="8"/>
        <v/>
      </c>
    </row>
    <row r="258" spans="1:14">
      <c r="A258" s="61"/>
      <c r="B258" s="1">
        <v>56</v>
      </c>
      <c r="C258" s="41">
        <v>53.942780736955882</v>
      </c>
      <c r="D258" s="41">
        <v>58.038780736955893</v>
      </c>
      <c r="E258" s="41">
        <v>70.326780736955882</v>
      </c>
      <c r="F258" s="40">
        <v>32</v>
      </c>
      <c r="G258" s="41">
        <v>62.748336606189689</v>
      </c>
      <c r="H258" s="41">
        <v>-0.92114830513033352</v>
      </c>
      <c r="I258" s="41">
        <v>38</v>
      </c>
      <c r="J258" s="43" t="str">
        <f t="shared" si="7"/>
        <v>globalne</v>
      </c>
      <c r="K258" s="93">
        <v>62.646002747622497</v>
      </c>
      <c r="L258" s="41">
        <v>-0.92099158590553531</v>
      </c>
      <c r="M258" s="93">
        <v>22</v>
      </c>
      <c r="N258" s="6" t="str">
        <f t="shared" si="8"/>
        <v>globalne</v>
      </c>
    </row>
    <row r="259" spans="1:14">
      <c r="A259" s="61"/>
      <c r="B259" s="1">
        <v>57</v>
      </c>
      <c r="C259" s="41">
        <v>4.6026255193844614</v>
      </c>
      <c r="D259" s="41">
        <v>-3.5893744806155401</v>
      </c>
      <c r="E259" s="41">
        <v>2.55462551938446</v>
      </c>
      <c r="F259" s="40">
        <v>32</v>
      </c>
      <c r="G259" s="41">
        <v>-1.523076665373182E-4</v>
      </c>
      <c r="H259" s="41">
        <v>4.6394534992474403E-13</v>
      </c>
      <c r="I259" s="41">
        <v>34</v>
      </c>
      <c r="J259" s="43" t="str">
        <f t="shared" si="7"/>
        <v>lokalne</v>
      </c>
      <c r="K259" s="98">
        <v>2.8295390721824399E-13</v>
      </c>
      <c r="L259" s="41">
        <v>-7.1571658351870015E-18</v>
      </c>
      <c r="M259" s="93">
        <v>40</v>
      </c>
      <c r="N259" s="6" t="str">
        <f t="shared" si="8"/>
        <v>lokalne</v>
      </c>
    </row>
    <row r="260" spans="1:14">
      <c r="A260" s="61"/>
      <c r="B260" s="1">
        <v>58</v>
      </c>
      <c r="C260" s="41">
        <v>-30.001647239715009</v>
      </c>
      <c r="D260" s="41">
        <v>-13.61764723971501</v>
      </c>
      <c r="E260" s="41">
        <v>35.534352760284989</v>
      </c>
      <c r="F260" s="40">
        <v>36</v>
      </c>
      <c r="G260" s="41">
        <v>1.264623842875921E-4</v>
      </c>
      <c r="H260" s="41">
        <v>3.1984753449073111E-13</v>
      </c>
      <c r="I260" s="41">
        <v>44</v>
      </c>
      <c r="J260" s="43" t="str">
        <f t="shared" ref="J260:J302" si="9">IF(G260&gt;50, "globalne", "lokalne")</f>
        <v>lokalne</v>
      </c>
      <c r="K260" s="93">
        <v>-1.88838781683562E-2</v>
      </c>
      <c r="L260" s="41">
        <v>7.1320170865571854E-9</v>
      </c>
      <c r="M260" s="93">
        <v>16</v>
      </c>
      <c r="N260" s="6" t="str">
        <f t="shared" si="8"/>
        <v>lokalne</v>
      </c>
    </row>
    <row r="261" spans="1:14">
      <c r="A261" s="61"/>
      <c r="B261" s="1">
        <v>59</v>
      </c>
      <c r="C261" s="41">
        <v>-94.159976317783418</v>
      </c>
      <c r="D261" s="41">
        <v>-61.391976317783417</v>
      </c>
      <c r="E261" s="41">
        <v>36.912023682216592</v>
      </c>
      <c r="F261" s="40">
        <v>38</v>
      </c>
      <c r="G261" s="41">
        <v>-2.6061753710840321E-4</v>
      </c>
      <c r="H261" s="41">
        <v>1.358422858146771E-12</v>
      </c>
      <c r="I261" s="41">
        <v>46</v>
      </c>
      <c r="J261" s="43" t="str">
        <f t="shared" si="9"/>
        <v>lokalne</v>
      </c>
      <c r="K261" s="93">
        <v>-0.14129416837325001</v>
      </c>
      <c r="L261" s="41">
        <v>3.9928084031978039E-7</v>
      </c>
      <c r="M261" s="93">
        <v>16</v>
      </c>
      <c r="N261" s="6" t="str">
        <f t="shared" si="8"/>
        <v>lokalne</v>
      </c>
    </row>
    <row r="262" spans="1:14">
      <c r="A262" s="61"/>
      <c r="B262" s="1">
        <v>60</v>
      </c>
      <c r="C262" s="41">
        <v>76.432685734830073</v>
      </c>
      <c r="D262" s="41">
        <v>43.664685734830073</v>
      </c>
      <c r="E262" s="41">
        <v>68.240685734830066</v>
      </c>
      <c r="F262" s="40">
        <v>36</v>
      </c>
      <c r="G262" s="41">
        <v>62.747812091392163</v>
      </c>
      <c r="H262" s="41">
        <v>-0.9211483034551845</v>
      </c>
      <c r="I262" s="41">
        <v>40</v>
      </c>
      <c r="J262" s="43" t="str">
        <f t="shared" si="9"/>
        <v>globalne</v>
      </c>
      <c r="K262" s="41" t="s">
        <v>28</v>
      </c>
      <c r="M262" s="95" t="s">
        <v>28</v>
      </c>
      <c r="N262" s="6" t="str">
        <f t="shared" si="8"/>
        <v/>
      </c>
    </row>
    <row r="263" spans="1:14">
      <c r="A263" s="61"/>
      <c r="B263" s="1">
        <v>61</v>
      </c>
      <c r="C263" s="41">
        <v>-33.603306783530158</v>
      </c>
      <c r="D263" s="41">
        <v>-17.219306783530161</v>
      </c>
      <c r="E263" s="41">
        <v>31.93269321646984</v>
      </c>
      <c r="F263" s="40">
        <v>36</v>
      </c>
      <c r="G263" s="41">
        <v>-2.1959925824617619E-4</v>
      </c>
      <c r="H263" s="41">
        <v>9.6446952925438008E-13</v>
      </c>
      <c r="I263" s="41">
        <v>44</v>
      </c>
      <c r="J263" s="43" t="str">
        <f t="shared" si="9"/>
        <v>lokalne</v>
      </c>
      <c r="K263" s="93">
        <v>-1.405092826842E-3</v>
      </c>
      <c r="L263" s="41">
        <v>3.9485709896317553E-11</v>
      </c>
      <c r="M263" s="93">
        <v>22</v>
      </c>
      <c r="N263" s="6" t="str">
        <f t="shared" si="8"/>
        <v>lokalne</v>
      </c>
    </row>
    <row r="264" spans="1:14">
      <c r="A264" s="61"/>
      <c r="B264" s="1">
        <v>62</v>
      </c>
      <c r="C264" s="41">
        <v>55.469162910663471</v>
      </c>
      <c r="D264" s="41">
        <v>59.565162910663467</v>
      </c>
      <c r="E264" s="41">
        <v>71.853162910663471</v>
      </c>
      <c r="F264" s="40">
        <v>32</v>
      </c>
      <c r="G264" s="41">
        <v>62.748345339662421</v>
      </c>
      <c r="H264" s="41">
        <v>-0.92114830508829648</v>
      </c>
      <c r="I264" s="41">
        <v>38</v>
      </c>
      <c r="J264" s="43" t="str">
        <f t="shared" si="9"/>
        <v>globalne</v>
      </c>
      <c r="K264" s="93">
        <v>63.151786338271201</v>
      </c>
      <c r="L264" s="41">
        <v>-0.91870276908371573</v>
      </c>
      <c r="M264" s="93">
        <v>16</v>
      </c>
      <c r="N264" s="6" t="str">
        <f t="shared" si="8"/>
        <v>globalne</v>
      </c>
    </row>
    <row r="265" spans="1:14">
      <c r="A265" s="61"/>
      <c r="B265" s="1">
        <v>63</v>
      </c>
      <c r="C265" s="41">
        <v>66.196852258880398</v>
      </c>
      <c r="D265" s="41">
        <v>58.004852258880398</v>
      </c>
      <c r="E265" s="41">
        <v>64.148852258880396</v>
      </c>
      <c r="F265" s="40">
        <v>32</v>
      </c>
      <c r="G265" s="41">
        <v>62.748401704556677</v>
      </c>
      <c r="H265" s="41">
        <v>-0.92114830476189646</v>
      </c>
      <c r="I265" s="41">
        <v>34</v>
      </c>
      <c r="J265" s="43" t="str">
        <f t="shared" si="9"/>
        <v>globalne</v>
      </c>
      <c r="K265" s="93">
        <v>62.749480062399101</v>
      </c>
      <c r="L265" s="41">
        <v>-0.92114828014355388</v>
      </c>
      <c r="M265" s="93">
        <v>16</v>
      </c>
      <c r="N265" s="6" t="str">
        <f t="shared" si="8"/>
        <v>globalne</v>
      </c>
    </row>
    <row r="266" spans="1:14">
      <c r="A266" s="61"/>
      <c r="B266" s="1">
        <v>64</v>
      </c>
      <c r="C266" s="41">
        <v>20.970008824466529</v>
      </c>
      <c r="D266" s="41">
        <v>-11.79799117553347</v>
      </c>
      <c r="E266" s="41">
        <v>12.77800882446653</v>
      </c>
      <c r="F266" s="40">
        <v>36</v>
      </c>
      <c r="G266" s="41">
        <v>-1.047254514628109E-4</v>
      </c>
      <c r="H266" s="41">
        <v>2.193412474577917E-13</v>
      </c>
      <c r="I266" s="41">
        <v>40</v>
      </c>
      <c r="J266" s="43" t="str">
        <f t="shared" si="9"/>
        <v>lokalne</v>
      </c>
      <c r="K266" s="98">
        <v>3.3589292963204701E-13</v>
      </c>
      <c r="L266" s="41">
        <v>-7.1571658351868536E-18</v>
      </c>
      <c r="M266" s="93">
        <v>40</v>
      </c>
      <c r="N266" s="6" t="str">
        <f t="shared" si="8"/>
        <v>lokalne</v>
      </c>
    </row>
    <row r="267" spans="1:14">
      <c r="A267" s="61"/>
      <c r="B267" s="1">
        <v>65</v>
      </c>
      <c r="C267" s="41">
        <v>2.82211454626291</v>
      </c>
      <c r="D267" s="41">
        <v>-1.2738854537370909</v>
      </c>
      <c r="E267" s="41">
        <v>1.79811454626291</v>
      </c>
      <c r="F267" s="40">
        <v>30</v>
      </c>
      <c r="G267" s="41">
        <v>1.7529727941284059E-4</v>
      </c>
      <c r="H267" s="41">
        <v>6.1457556464824778E-13</v>
      </c>
      <c r="I267" s="41">
        <v>32</v>
      </c>
      <c r="J267" s="43" t="str">
        <f t="shared" si="9"/>
        <v>lokalne</v>
      </c>
      <c r="K267" s="98">
        <v>2.44426701101474E-13</v>
      </c>
      <c r="L267" s="41">
        <v>-7.1571658351871017E-18</v>
      </c>
      <c r="M267" s="93">
        <v>40</v>
      </c>
      <c r="N267" s="6" t="str">
        <f t="shared" si="8"/>
        <v>lokalne</v>
      </c>
    </row>
    <row r="268" spans="1:14">
      <c r="A268" s="61"/>
      <c r="B268" s="1">
        <v>66</v>
      </c>
      <c r="C268" s="41">
        <v>-36.69535585670112</v>
      </c>
      <c r="D268" s="41">
        <v>-20.31135585670112</v>
      </c>
      <c r="E268" s="41">
        <v>28.840644143298881</v>
      </c>
      <c r="F268" s="40">
        <v>36</v>
      </c>
      <c r="G268" s="41">
        <v>-2.285771592428279E-7</v>
      </c>
      <c r="H268" s="41">
        <v>-6.1122134248221513E-18</v>
      </c>
      <c r="I268" s="41">
        <v>44</v>
      </c>
      <c r="J268" s="43" t="str">
        <f t="shared" si="9"/>
        <v>lokalne</v>
      </c>
      <c r="K268" s="93">
        <v>-2.53070008220093E-3</v>
      </c>
      <c r="L268" s="41">
        <v>1.280888509865965E-10</v>
      </c>
      <c r="M268" s="93">
        <v>16</v>
      </c>
      <c r="N268" s="6" t="str">
        <f t="shared" si="8"/>
        <v>lokalne</v>
      </c>
    </row>
    <row r="269" spans="1:14">
      <c r="A269" s="61"/>
      <c r="B269" s="1">
        <v>67</v>
      </c>
      <c r="C269" s="41">
        <v>-81.392615794120246</v>
      </c>
      <c r="D269" s="41">
        <v>-15.856615794120239</v>
      </c>
      <c r="E269" s="41">
        <v>180.75138420587979</v>
      </c>
      <c r="F269" s="40">
        <v>40</v>
      </c>
      <c r="G269" s="41">
        <v>62.747981579790661</v>
      </c>
      <c r="H269" s="41">
        <v>-0.92114830490001376</v>
      </c>
      <c r="I269" s="41">
        <v>50</v>
      </c>
      <c r="J269" s="43" t="str">
        <f t="shared" si="9"/>
        <v>globalne</v>
      </c>
      <c r="K269" s="98">
        <v>1.5480760881241301E-13</v>
      </c>
      <c r="L269" s="41">
        <v>-7.1571658351869522E-18</v>
      </c>
      <c r="M269" s="93">
        <v>40</v>
      </c>
      <c r="N269" s="6" t="str">
        <f t="shared" si="8"/>
        <v>lokalne</v>
      </c>
    </row>
    <row r="270" spans="1:14">
      <c r="A270" s="61"/>
      <c r="B270" s="1">
        <v>68</v>
      </c>
      <c r="C270" s="41">
        <v>38.288635632862757</v>
      </c>
      <c r="D270" s="41">
        <v>-27.247364367137241</v>
      </c>
      <c r="E270" s="41">
        <v>21.90463563286276</v>
      </c>
      <c r="F270" s="40">
        <v>38</v>
      </c>
      <c r="G270" s="41">
        <v>-2.4413788354902231E-5</v>
      </c>
      <c r="H270" s="41">
        <v>1.1913504290497341E-14</v>
      </c>
      <c r="I270" s="41">
        <v>44</v>
      </c>
      <c r="J270" s="43" t="str">
        <f t="shared" si="9"/>
        <v>lokalne</v>
      </c>
      <c r="K270" s="98">
        <v>1.4866740317442E-13</v>
      </c>
      <c r="L270" s="41">
        <v>-7.1571658351869892E-18</v>
      </c>
      <c r="M270" s="93">
        <v>56</v>
      </c>
      <c r="N270" s="6" t="str">
        <f t="shared" si="8"/>
        <v>lokalne</v>
      </c>
    </row>
    <row r="271" spans="1:14">
      <c r="A271" s="61"/>
      <c r="B271" s="1">
        <v>69</v>
      </c>
      <c r="C271" s="41">
        <v>22.198417431027039</v>
      </c>
      <c r="D271" s="41">
        <v>-10.56958256897296</v>
      </c>
      <c r="E271" s="41">
        <v>14.006417431027041</v>
      </c>
      <c r="F271" s="40">
        <v>36</v>
      </c>
      <c r="G271" s="41">
        <v>2.3283389544848511E-4</v>
      </c>
      <c r="H271" s="41">
        <v>1.084225298134088E-12</v>
      </c>
      <c r="I271" s="41">
        <v>40</v>
      </c>
      <c r="J271" s="43" t="str">
        <f t="shared" si="9"/>
        <v>lokalne</v>
      </c>
      <c r="K271" s="98">
        <v>-1.13686837721616E-13</v>
      </c>
      <c r="L271" s="41">
        <v>-7.1571658351847829E-18</v>
      </c>
      <c r="M271" s="93">
        <v>48</v>
      </c>
      <c r="N271" s="6" t="str">
        <f t="shared" si="8"/>
        <v>lokalne</v>
      </c>
    </row>
    <row r="272" spans="1:14">
      <c r="A272" s="61"/>
      <c r="B272" s="1">
        <v>70</v>
      </c>
      <c r="C272" s="41">
        <v>-25.783232261841871</v>
      </c>
      <c r="D272" s="41">
        <v>-9.399232261841874</v>
      </c>
      <c r="E272" s="41">
        <v>39.752767738158127</v>
      </c>
      <c r="F272" s="40">
        <v>36</v>
      </c>
      <c r="G272" s="41">
        <v>8.4552553327814882E-5</v>
      </c>
      <c r="H272" s="41">
        <v>1.429755275587225E-13</v>
      </c>
      <c r="I272" s="41">
        <v>44</v>
      </c>
      <c r="J272" s="43" t="str">
        <f t="shared" si="9"/>
        <v>lokalne</v>
      </c>
      <c r="K272" s="98">
        <v>3.3950873661601198E-12</v>
      </c>
      <c r="L272" s="41">
        <v>-7.1571658349860392E-18</v>
      </c>
      <c r="M272" s="93">
        <v>16</v>
      </c>
      <c r="N272" s="6" t="str">
        <f t="shared" si="8"/>
        <v>lokalne</v>
      </c>
    </row>
    <row r="273" spans="1:14">
      <c r="A273" s="61"/>
      <c r="B273" s="1">
        <v>71</v>
      </c>
      <c r="C273" s="41">
        <v>17.213381591603781</v>
      </c>
      <c r="D273" s="41">
        <v>-15.55461840839622</v>
      </c>
      <c r="E273" s="41">
        <v>9.0213815916037774</v>
      </c>
      <c r="F273" s="40">
        <v>36</v>
      </c>
      <c r="G273" s="41">
        <v>3.7646196703818648E-4</v>
      </c>
      <c r="H273" s="41">
        <v>2.8344650919727091E-12</v>
      </c>
      <c r="I273" s="41">
        <v>40</v>
      </c>
      <c r="J273" s="43" t="str">
        <f t="shared" si="9"/>
        <v>lokalne</v>
      </c>
      <c r="K273" s="98">
        <v>-5.6843418860808002E-14</v>
      </c>
      <c r="L273" s="41">
        <v>-7.1571658351855363E-18</v>
      </c>
      <c r="M273" s="93">
        <v>48</v>
      </c>
      <c r="N273" s="6" t="str">
        <f t="shared" si="8"/>
        <v>lokalne</v>
      </c>
    </row>
    <row r="274" spans="1:14">
      <c r="A274" s="61"/>
      <c r="B274" s="1">
        <v>72</v>
      </c>
      <c r="C274" s="41">
        <v>63.854659061895937</v>
      </c>
      <c r="D274" s="41">
        <v>61.806659061895942</v>
      </c>
      <c r="E274" s="41">
        <v>63.342659061895937</v>
      </c>
      <c r="F274" s="40">
        <v>28</v>
      </c>
      <c r="G274" s="41">
        <v>62.748264572227797</v>
      </c>
      <c r="H274" s="41">
        <v>-0.92114830538969683</v>
      </c>
      <c r="I274" s="41">
        <v>28</v>
      </c>
      <c r="J274" s="43" t="str">
        <f t="shared" si="9"/>
        <v>globalne</v>
      </c>
      <c r="K274" s="41" t="s">
        <v>29</v>
      </c>
      <c r="M274" s="95" t="s">
        <v>29</v>
      </c>
      <c r="N274" s="6" t="str">
        <f t="shared" si="8"/>
        <v/>
      </c>
    </row>
    <row r="275" spans="1:14">
      <c r="A275" s="61"/>
      <c r="B275" s="1">
        <v>73</v>
      </c>
      <c r="C275" s="41">
        <v>8.4521339348234648</v>
      </c>
      <c r="D275" s="41">
        <v>-7.9318660651765356</v>
      </c>
      <c r="E275" s="41">
        <v>4.3561339348234647</v>
      </c>
      <c r="F275" s="40">
        <v>34</v>
      </c>
      <c r="G275" s="41">
        <v>-2.7462482872949671E-4</v>
      </c>
      <c r="H275" s="41">
        <v>1.50836877639782E-12</v>
      </c>
      <c r="I275" s="41">
        <v>38</v>
      </c>
      <c r="J275" s="43" t="str">
        <f t="shared" si="9"/>
        <v>lokalne</v>
      </c>
      <c r="K275" s="98">
        <v>6.9637878155550895E-13</v>
      </c>
      <c r="L275" s="41">
        <v>-7.157165835182615E-18</v>
      </c>
      <c r="M275" s="93">
        <v>78</v>
      </c>
      <c r="N275" s="6" t="str">
        <f t="shared" si="8"/>
        <v>lokalne</v>
      </c>
    </row>
    <row r="276" spans="1:14">
      <c r="A276" s="61"/>
      <c r="B276" s="1">
        <v>74</v>
      </c>
      <c r="C276" s="41">
        <v>25.277716930471911</v>
      </c>
      <c r="D276" s="41">
        <v>-40.25828306952809</v>
      </c>
      <c r="E276" s="41">
        <v>8.8937169304719106</v>
      </c>
      <c r="F276" s="40">
        <v>38</v>
      </c>
      <c r="G276" s="41">
        <v>1.6944629996864469E-4</v>
      </c>
      <c r="H276" s="41">
        <v>5.7423381277129105E-13</v>
      </c>
      <c r="I276" s="41">
        <v>44</v>
      </c>
      <c r="J276" s="43" t="str">
        <f t="shared" si="9"/>
        <v>lokalne</v>
      </c>
      <c r="K276" s="98">
        <v>3.6160632721092298E-13</v>
      </c>
      <c r="L276" s="41">
        <v>-7.1571658351866996E-18</v>
      </c>
      <c r="M276" s="93">
        <v>40</v>
      </c>
      <c r="N276" s="6" t="str">
        <f t="shared" si="8"/>
        <v>lokalne</v>
      </c>
    </row>
    <row r="277" spans="1:14">
      <c r="A277" s="61"/>
      <c r="B277" s="1">
        <v>75</v>
      </c>
      <c r="C277" s="41">
        <v>-25.023722740271619</v>
      </c>
      <c r="D277" s="41">
        <v>-8.6397227402716226</v>
      </c>
      <c r="E277" s="41">
        <v>40.512277259728378</v>
      </c>
      <c r="F277" s="40">
        <v>36</v>
      </c>
      <c r="G277" s="41">
        <v>2.849371692296692E-4</v>
      </c>
      <c r="H277" s="41">
        <v>1.6237766484433441E-12</v>
      </c>
      <c r="I277" s="41">
        <v>44</v>
      </c>
      <c r="J277" s="43" t="str">
        <f t="shared" si="9"/>
        <v>lokalne</v>
      </c>
      <c r="K277" s="98">
        <v>1.5992945502410201E-12</v>
      </c>
      <c r="L277" s="41">
        <v>-7.1571658351492965E-18</v>
      </c>
      <c r="M277" s="93">
        <v>16</v>
      </c>
      <c r="N277" s="6" t="str">
        <f t="shared" si="8"/>
        <v>lokalne</v>
      </c>
    </row>
    <row r="278" spans="1:14">
      <c r="A278" s="61"/>
      <c r="B278" s="1">
        <v>76</v>
      </c>
      <c r="C278" s="41">
        <v>31.242171910497149</v>
      </c>
      <c r="D278" s="41">
        <v>-34.293828089502853</v>
      </c>
      <c r="E278" s="41">
        <v>14.85817191049715</v>
      </c>
      <c r="F278" s="40">
        <v>38</v>
      </c>
      <c r="G278" s="41">
        <v>2.1512275972801129E-4</v>
      </c>
      <c r="H278" s="41">
        <v>9.2554887595901635E-13</v>
      </c>
      <c r="I278" s="41">
        <v>44</v>
      </c>
      <c r="J278" s="43" t="str">
        <f t="shared" si="9"/>
        <v>lokalne</v>
      </c>
      <c r="K278" s="41" t="s">
        <v>28</v>
      </c>
      <c r="M278" s="95" t="s">
        <v>28</v>
      </c>
      <c r="N278" s="6" t="str">
        <f t="shared" si="8"/>
        <v/>
      </c>
    </row>
    <row r="279" spans="1:14">
      <c r="A279" s="61"/>
      <c r="B279" s="1">
        <v>77</v>
      </c>
      <c r="C279" s="41">
        <v>-37.231298881399042</v>
      </c>
      <c r="D279" s="41">
        <v>-20.847298881399041</v>
      </c>
      <c r="E279" s="41">
        <v>28.30470111860096</v>
      </c>
      <c r="F279" s="40">
        <v>36</v>
      </c>
      <c r="G279" s="41">
        <v>-3.7408556653729247E-5</v>
      </c>
      <c r="H279" s="41">
        <v>2.7980845388913529E-14</v>
      </c>
      <c r="I279" s="41">
        <v>44</v>
      </c>
      <c r="J279" s="43" t="str">
        <f t="shared" si="9"/>
        <v>lokalne</v>
      </c>
      <c r="K279" s="98">
        <v>-8.4231946661101003E-7</v>
      </c>
      <c r="L279" s="41">
        <v>7.0328834172345936E-18</v>
      </c>
      <c r="M279" s="93">
        <v>70</v>
      </c>
      <c r="N279" s="6" t="str">
        <f t="shared" si="8"/>
        <v>lokalne</v>
      </c>
    </row>
    <row r="280" spans="1:14">
      <c r="A280" s="61"/>
      <c r="B280" s="1">
        <v>78</v>
      </c>
      <c r="C280" s="41">
        <v>38.569596156763787</v>
      </c>
      <c r="D280" s="41">
        <v>-26.966403843236211</v>
      </c>
      <c r="E280" s="41">
        <v>22.18559615676379</v>
      </c>
      <c r="F280" s="40">
        <v>38</v>
      </c>
      <c r="G280" s="41">
        <v>-1.1964463574257259E-4</v>
      </c>
      <c r="H280" s="41">
        <v>2.862896211496224E-13</v>
      </c>
      <c r="I280" s="41">
        <v>44</v>
      </c>
      <c r="J280" s="43" t="str">
        <f t="shared" si="9"/>
        <v>lokalne</v>
      </c>
      <c r="K280" s="41" t="s">
        <v>28</v>
      </c>
      <c r="M280" s="95" t="s">
        <v>28</v>
      </c>
      <c r="N280" s="6" t="str">
        <f t="shared" si="8"/>
        <v/>
      </c>
    </row>
    <row r="281" spans="1:14">
      <c r="A281" s="61"/>
      <c r="B281" s="1">
        <v>79</v>
      </c>
      <c r="C281" s="41">
        <v>-84.065138909014109</v>
      </c>
      <c r="D281" s="41">
        <v>-51.297138909014109</v>
      </c>
      <c r="E281" s="41">
        <v>47.006861090985893</v>
      </c>
      <c r="F281" s="40">
        <v>38</v>
      </c>
      <c r="G281" s="41">
        <v>-3.8473043709419218E-4</v>
      </c>
      <c r="H281" s="41">
        <v>2.960343030827359E-12</v>
      </c>
      <c r="I281" s="41">
        <v>46</v>
      </c>
      <c r="J281" s="43" t="str">
        <f t="shared" si="9"/>
        <v>lokalne</v>
      </c>
      <c r="K281" s="41" t="s">
        <v>28</v>
      </c>
      <c r="M281" s="95" t="s">
        <v>28</v>
      </c>
      <c r="N281" s="6" t="str">
        <f t="shared" si="8"/>
        <v/>
      </c>
    </row>
    <row r="282" spans="1:14">
      <c r="A282" s="61"/>
      <c r="B282" s="1">
        <v>80</v>
      </c>
      <c r="C282" s="41">
        <v>-33.406117217079512</v>
      </c>
      <c r="D282" s="41">
        <v>-17.022117217079511</v>
      </c>
      <c r="E282" s="41">
        <v>32.12988278292049</v>
      </c>
      <c r="F282" s="40">
        <v>36</v>
      </c>
      <c r="G282" s="41">
        <v>-2.2766026511417299E-4</v>
      </c>
      <c r="H282" s="41">
        <v>1.0365767711185559E-12</v>
      </c>
      <c r="I282" s="41">
        <v>44</v>
      </c>
      <c r="J282" s="43" t="str">
        <f t="shared" si="9"/>
        <v>lokalne</v>
      </c>
      <c r="K282" s="98">
        <v>2.7628482979217101E-9</v>
      </c>
      <c r="L282" s="41">
        <v>-7.1570131934206524E-18</v>
      </c>
      <c r="M282" s="93">
        <v>76</v>
      </c>
      <c r="N282" s="6" t="str">
        <f t="shared" si="8"/>
        <v>lokalne</v>
      </c>
    </row>
    <row r="283" spans="1:14">
      <c r="A283" s="61"/>
      <c r="B283" s="1">
        <v>81</v>
      </c>
      <c r="C283" s="41">
        <v>-34.48019052462665</v>
      </c>
      <c r="D283" s="41">
        <v>-18.09619052462665</v>
      </c>
      <c r="E283" s="41">
        <v>31.055809475373351</v>
      </c>
      <c r="F283" s="40">
        <v>36</v>
      </c>
      <c r="G283" s="41">
        <v>1.3128810244240381E-4</v>
      </c>
      <c r="H283" s="41">
        <v>3.4472415851181138E-13</v>
      </c>
      <c r="I283" s="41">
        <v>44</v>
      </c>
      <c r="J283" s="43" t="str">
        <f t="shared" si="9"/>
        <v>lokalne</v>
      </c>
      <c r="K283" s="98">
        <v>1.14380525488305E-10</v>
      </c>
      <c r="L283" s="41">
        <v>-7.1571655745567077E-18</v>
      </c>
      <c r="M283" s="93">
        <v>16</v>
      </c>
      <c r="N283" s="6" t="str">
        <f t="shared" si="8"/>
        <v>lokalne</v>
      </c>
    </row>
    <row r="284" spans="1:14">
      <c r="A284" s="61"/>
      <c r="B284" s="1">
        <v>82</v>
      </c>
      <c r="C284" s="41">
        <v>39.283614194701443</v>
      </c>
      <c r="D284" s="41">
        <v>-26.252385805298559</v>
      </c>
      <c r="E284" s="41">
        <v>22.899614194701439</v>
      </c>
      <c r="F284" s="40">
        <v>38</v>
      </c>
      <c r="G284" s="41">
        <v>-2.0597190968979319E-4</v>
      </c>
      <c r="H284" s="41">
        <v>8.4848139631163965E-13</v>
      </c>
      <c r="I284" s="41">
        <v>44</v>
      </c>
      <c r="J284" s="43" t="str">
        <f t="shared" si="9"/>
        <v>lokalne</v>
      </c>
      <c r="K284" s="98">
        <v>2.24848987885965E-13</v>
      </c>
      <c r="L284" s="41">
        <v>-7.1571658351870324E-18</v>
      </c>
      <c r="M284" s="93">
        <v>32</v>
      </c>
      <c r="N284" s="6" t="str">
        <f t="shared" si="8"/>
        <v>lokalne</v>
      </c>
    </row>
    <row r="285" spans="1:14">
      <c r="A285" s="61"/>
      <c r="B285" s="1">
        <v>83</v>
      </c>
      <c r="C285" s="41">
        <v>-29.869819271341981</v>
      </c>
      <c r="D285" s="41">
        <v>-13.485819271341979</v>
      </c>
      <c r="E285" s="41">
        <v>35.66618072865802</v>
      </c>
      <c r="F285" s="40">
        <v>36</v>
      </c>
      <c r="G285" s="41">
        <v>2.7096524582274992E-4</v>
      </c>
      <c r="H285" s="41">
        <v>1.4684361292723731E-12</v>
      </c>
      <c r="I285" s="41">
        <v>44</v>
      </c>
      <c r="J285" s="43" t="str">
        <f t="shared" si="9"/>
        <v>lokalne</v>
      </c>
      <c r="K285" s="93">
        <v>-6.1500315012894699E-2</v>
      </c>
      <c r="L285" s="41">
        <v>7.5645774927081189E-8</v>
      </c>
      <c r="M285" s="93">
        <v>16</v>
      </c>
      <c r="N285" s="6" t="str">
        <f t="shared" si="8"/>
        <v>lokalne</v>
      </c>
    </row>
    <row r="286" spans="1:14">
      <c r="A286" s="61"/>
      <c r="B286" s="1">
        <v>84</v>
      </c>
      <c r="C286" s="41">
        <v>49.703090250962333</v>
      </c>
      <c r="D286" s="41">
        <v>57.895090250962333</v>
      </c>
      <c r="E286" s="41">
        <v>82.471090250962334</v>
      </c>
      <c r="F286" s="40">
        <v>34</v>
      </c>
      <c r="G286" s="41">
        <v>62.748200625390929</v>
      </c>
      <c r="H286" s="41">
        <v>-0.92114830548937265</v>
      </c>
      <c r="I286" s="41">
        <v>40</v>
      </c>
      <c r="J286" s="43" t="str">
        <f t="shared" si="9"/>
        <v>globalne</v>
      </c>
      <c r="K286" s="93">
        <v>62.675330046317001</v>
      </c>
      <c r="L286" s="41">
        <v>-0.92106863072564193</v>
      </c>
      <c r="M286" s="93">
        <v>16</v>
      </c>
      <c r="N286" s="6" t="str">
        <f t="shared" si="8"/>
        <v>globalne</v>
      </c>
    </row>
    <row r="287" spans="1:14">
      <c r="A287" s="61"/>
      <c r="B287" s="1">
        <v>85</v>
      </c>
      <c r="C287" s="41">
        <v>43.024810194657157</v>
      </c>
      <c r="D287" s="41">
        <v>-22.511189805342841</v>
      </c>
      <c r="E287" s="41">
        <v>26.64081019465716</v>
      </c>
      <c r="F287" s="40">
        <v>38</v>
      </c>
      <c r="G287" s="41">
        <v>1.3138092840776951E-4</v>
      </c>
      <c r="H287" s="41">
        <v>3.452118086381831E-13</v>
      </c>
      <c r="I287" s="41">
        <v>44</v>
      </c>
      <c r="J287" s="43" t="str">
        <f t="shared" si="9"/>
        <v>lokalne</v>
      </c>
      <c r="K287" s="98">
        <v>2.2484492366379599E-13</v>
      </c>
      <c r="L287" s="41">
        <v>-7.1571658351870324E-18</v>
      </c>
      <c r="M287" s="93">
        <v>32</v>
      </c>
      <c r="N287" s="6" t="str">
        <f t="shared" si="8"/>
        <v>lokalne</v>
      </c>
    </row>
    <row r="288" spans="1:14">
      <c r="A288" s="61"/>
      <c r="B288" s="1">
        <v>86</v>
      </c>
      <c r="C288" s="41">
        <v>-24.520614180577809</v>
      </c>
      <c r="D288" s="41">
        <v>-16.328614180577809</v>
      </c>
      <c r="E288" s="41">
        <v>8.2473858194221918</v>
      </c>
      <c r="F288" s="40">
        <v>34</v>
      </c>
      <c r="G288" s="41">
        <v>-7.1765112129143537E-5</v>
      </c>
      <c r="H288" s="41">
        <v>1.029974698577597E-13</v>
      </c>
      <c r="I288" s="41">
        <v>40</v>
      </c>
      <c r="J288" s="43" t="str">
        <f t="shared" si="9"/>
        <v>lokalne</v>
      </c>
      <c r="K288" s="41" t="s">
        <v>28</v>
      </c>
      <c r="M288" s="95" t="s">
        <v>28</v>
      </c>
      <c r="N288" s="6" t="str">
        <f t="shared" si="8"/>
        <v/>
      </c>
    </row>
    <row r="289" spans="1:14">
      <c r="A289" s="61"/>
      <c r="B289" s="1">
        <v>87</v>
      </c>
      <c r="C289" s="41">
        <v>-22.99906631556286</v>
      </c>
      <c r="D289" s="41">
        <v>-14.80706631556286</v>
      </c>
      <c r="E289" s="41">
        <v>9.7689336844371439</v>
      </c>
      <c r="F289" s="40">
        <v>34</v>
      </c>
      <c r="G289" s="41">
        <v>1.0875510050564689E-4</v>
      </c>
      <c r="H289" s="41">
        <v>2.365462795758273E-13</v>
      </c>
      <c r="I289" s="41">
        <v>40</v>
      </c>
      <c r="J289" s="43" t="str">
        <f t="shared" si="9"/>
        <v>lokalne</v>
      </c>
      <c r="K289" s="41" t="s">
        <v>28</v>
      </c>
      <c r="M289" s="95" t="s">
        <v>28</v>
      </c>
      <c r="N289" s="6" t="str">
        <f t="shared" si="8"/>
        <v/>
      </c>
    </row>
    <row r="290" spans="1:14">
      <c r="A290" s="61"/>
      <c r="B290" s="1">
        <v>88</v>
      </c>
      <c r="C290" s="41">
        <v>44.439635785047869</v>
      </c>
      <c r="D290" s="41">
        <v>-21.096364214952128</v>
      </c>
      <c r="E290" s="41">
        <v>28.055635785047869</v>
      </c>
      <c r="F290" s="40">
        <v>38</v>
      </c>
      <c r="G290" s="41">
        <v>-1.489267148750192E-4</v>
      </c>
      <c r="H290" s="41">
        <v>4.4357617224278788E-13</v>
      </c>
      <c r="I290" s="41">
        <v>44</v>
      </c>
      <c r="J290" s="43" t="str">
        <f t="shared" si="9"/>
        <v>lokalne</v>
      </c>
      <c r="K290" s="98">
        <v>-7.0619600831482101E-7</v>
      </c>
      <c r="L290" s="41">
        <v>2.8170965595054402E-18</v>
      </c>
      <c r="M290" s="93">
        <v>116</v>
      </c>
      <c r="N290" s="6" t="str">
        <f t="shared" si="8"/>
        <v>lokalne</v>
      </c>
    </row>
    <row r="291" spans="1:14">
      <c r="A291" s="61"/>
      <c r="B291" s="1">
        <v>89</v>
      </c>
      <c r="C291" s="41">
        <v>69.700597012708499</v>
      </c>
      <c r="D291" s="41">
        <v>53.316597012708499</v>
      </c>
      <c r="E291" s="41">
        <v>65.604597012708496</v>
      </c>
      <c r="F291" s="40">
        <v>34</v>
      </c>
      <c r="G291" s="41">
        <v>62.748197261141677</v>
      </c>
      <c r="H291" s="41">
        <v>-0.92114830549121629</v>
      </c>
      <c r="I291" s="41">
        <v>38</v>
      </c>
      <c r="J291" s="43" t="str">
        <f t="shared" si="9"/>
        <v>globalne</v>
      </c>
      <c r="K291" s="93">
        <v>62.763108226358597</v>
      </c>
      <c r="L291" s="41">
        <v>-0.92114495943509289</v>
      </c>
      <c r="M291" s="93">
        <v>16</v>
      </c>
      <c r="N291" s="6" t="str">
        <f t="shared" si="8"/>
        <v>globalne</v>
      </c>
    </row>
    <row r="292" spans="1:14">
      <c r="A292" s="61"/>
      <c r="B292" s="1">
        <v>90</v>
      </c>
      <c r="C292" s="41">
        <v>40.004660763689706</v>
      </c>
      <c r="D292" s="41">
        <v>-25.531339236310291</v>
      </c>
      <c r="E292" s="41">
        <v>23.62066076368971</v>
      </c>
      <c r="F292" s="40">
        <v>38</v>
      </c>
      <c r="G292" s="41">
        <v>1.8481567238342109E-4</v>
      </c>
      <c r="H292" s="41">
        <v>6.8312949634247194E-13</v>
      </c>
      <c r="I292" s="41">
        <v>44</v>
      </c>
      <c r="J292" s="43" t="str">
        <f t="shared" si="9"/>
        <v>lokalne</v>
      </c>
      <c r="K292" s="98">
        <v>6.6652537402344401E-15</v>
      </c>
      <c r="L292" s="41">
        <v>-7.1571658351861588E-18</v>
      </c>
      <c r="M292" s="93">
        <v>56</v>
      </c>
      <c r="N292" s="6" t="str">
        <f t="shared" si="8"/>
        <v>lokalne</v>
      </c>
    </row>
    <row r="293" spans="1:14">
      <c r="A293" s="61"/>
      <c r="B293" s="1">
        <v>91</v>
      </c>
      <c r="C293" s="41">
        <v>39.017509560418382</v>
      </c>
      <c r="D293" s="41">
        <v>-26.51849043958163</v>
      </c>
      <c r="E293" s="41">
        <v>22.633509560418371</v>
      </c>
      <c r="F293" s="40">
        <v>38</v>
      </c>
      <c r="G293" s="41">
        <v>-3.2310869192416538E-4</v>
      </c>
      <c r="H293" s="41">
        <v>2.0879773816785172E-12</v>
      </c>
      <c r="I293" s="41">
        <v>44</v>
      </c>
      <c r="J293" s="43" t="str">
        <f t="shared" si="9"/>
        <v>lokalne</v>
      </c>
      <c r="K293" s="93">
        <v>0</v>
      </c>
      <c r="L293" s="41">
        <v>-7.1571658351860586E-18</v>
      </c>
      <c r="M293" s="93">
        <v>56</v>
      </c>
      <c r="N293" s="6" t="str">
        <f t="shared" si="8"/>
        <v>lokalne</v>
      </c>
    </row>
    <row r="294" spans="1:14">
      <c r="A294" s="61"/>
      <c r="B294" s="1">
        <v>92</v>
      </c>
      <c r="C294" s="41">
        <v>-3.7231974563518828</v>
      </c>
      <c r="D294" s="41">
        <v>-1.675197456351883</v>
      </c>
      <c r="E294" s="41">
        <v>4.4688025436481169</v>
      </c>
      <c r="F294" s="40">
        <v>30</v>
      </c>
      <c r="G294" s="41">
        <v>4.3890728448052512E-4</v>
      </c>
      <c r="H294" s="41">
        <v>3.8527849262869542E-12</v>
      </c>
      <c r="I294" s="41">
        <v>34</v>
      </c>
      <c r="J294" s="43" t="str">
        <f t="shared" si="9"/>
        <v>lokalne</v>
      </c>
      <c r="K294" s="98">
        <v>2.57690165502329E-13</v>
      </c>
      <c r="L294" s="41">
        <v>-7.1571658351870709E-18</v>
      </c>
      <c r="M294" s="93">
        <v>40</v>
      </c>
      <c r="N294" s="6" t="str">
        <f t="shared" si="8"/>
        <v>lokalne</v>
      </c>
    </row>
    <row r="295" spans="1:14">
      <c r="A295" s="61"/>
      <c r="B295" s="1">
        <v>93</v>
      </c>
      <c r="C295" s="41">
        <v>10.610508443757279</v>
      </c>
      <c r="D295" s="41">
        <v>-5.7734915562427176</v>
      </c>
      <c r="E295" s="41">
        <v>6.5145084437572827</v>
      </c>
      <c r="F295" s="40">
        <v>34</v>
      </c>
      <c r="G295" s="41">
        <v>-3.3092160887379912E-4</v>
      </c>
      <c r="H295" s="41">
        <v>2.1901750702023268E-12</v>
      </c>
      <c r="I295" s="41">
        <v>38</v>
      </c>
      <c r="J295" s="43" t="str">
        <f t="shared" si="9"/>
        <v>lokalne</v>
      </c>
      <c r="K295" s="98">
        <v>1.6240976817373701E-13</v>
      </c>
      <c r="L295" s="41">
        <v>-7.1571658351869553E-18</v>
      </c>
      <c r="M295" s="93">
        <v>48</v>
      </c>
      <c r="N295" s="6" t="str">
        <f t="shared" si="8"/>
        <v>lokalne</v>
      </c>
    </row>
    <row r="296" spans="1:14">
      <c r="A296" s="61"/>
      <c r="B296" s="1">
        <v>94</v>
      </c>
      <c r="C296" s="41">
        <v>-49.718801122055979</v>
      </c>
      <c r="D296" s="41">
        <v>-16.950801122055982</v>
      </c>
      <c r="E296" s="41">
        <v>81.353198877944024</v>
      </c>
      <c r="F296" s="40">
        <v>38</v>
      </c>
      <c r="G296" s="41">
        <v>-7.638504478174081E-5</v>
      </c>
      <c r="H296" s="41">
        <v>1.166863448473075E-13</v>
      </c>
      <c r="I296" s="41">
        <v>46</v>
      </c>
      <c r="J296" s="43" t="str">
        <f t="shared" si="9"/>
        <v>lokalne</v>
      </c>
      <c r="K296" s="98">
        <v>2.7753261672359201E-13</v>
      </c>
      <c r="L296" s="41">
        <v>-7.1571658351870108E-18</v>
      </c>
      <c r="M296" s="93">
        <v>16</v>
      </c>
      <c r="N296" s="6" t="str">
        <f t="shared" ref="N296:N302" si="10">IF(L296="","",IF(K296&gt;50, "globalne", "lokalne"))</f>
        <v>lokalne</v>
      </c>
    </row>
    <row r="297" spans="1:14">
      <c r="A297" s="61"/>
      <c r="B297" s="1">
        <v>95</v>
      </c>
      <c r="C297" s="41">
        <v>29.764012954788971</v>
      </c>
      <c r="D297" s="41">
        <v>-35.771987045211027</v>
      </c>
      <c r="E297" s="41">
        <v>13.38001295478897</v>
      </c>
      <c r="F297" s="40">
        <v>38</v>
      </c>
      <c r="G297" s="41">
        <v>5.5660553712102122E-5</v>
      </c>
      <c r="H297" s="41">
        <v>6.1954787124294963E-14</v>
      </c>
      <c r="I297" s="41">
        <v>44</v>
      </c>
      <c r="J297" s="43" t="str">
        <f t="shared" si="9"/>
        <v>lokalne</v>
      </c>
      <c r="K297" s="41" t="s">
        <v>28</v>
      </c>
      <c r="M297" s="95" t="s">
        <v>28</v>
      </c>
      <c r="N297" s="6" t="str">
        <f t="shared" si="10"/>
        <v/>
      </c>
    </row>
    <row r="298" spans="1:14">
      <c r="A298" s="61"/>
      <c r="B298" s="1">
        <v>96</v>
      </c>
      <c r="C298" s="41">
        <v>10.595395631422051</v>
      </c>
      <c r="D298" s="41">
        <v>-5.7886043685779498</v>
      </c>
      <c r="E298" s="41">
        <v>6.4993956314220496</v>
      </c>
      <c r="F298" s="40">
        <v>34</v>
      </c>
      <c r="G298" s="41">
        <v>-1.7999954175718349E-4</v>
      </c>
      <c r="H298" s="41">
        <v>6.4798954510881499E-13</v>
      </c>
      <c r="I298" s="41">
        <v>38</v>
      </c>
      <c r="J298" s="43" t="str">
        <f t="shared" si="9"/>
        <v>lokalne</v>
      </c>
      <c r="K298" s="98">
        <v>1.5158245029548801E-13</v>
      </c>
      <c r="L298" s="41">
        <v>-7.1571658351869723E-18</v>
      </c>
      <c r="M298" s="93">
        <v>94</v>
      </c>
      <c r="N298" s="6" t="str">
        <f t="shared" si="10"/>
        <v>lokalne</v>
      </c>
    </row>
    <row r="299" spans="1:14">
      <c r="A299" s="61"/>
      <c r="B299" s="1">
        <v>97</v>
      </c>
      <c r="C299" s="41">
        <v>71.149668821912059</v>
      </c>
      <c r="D299" s="41">
        <v>54.765668821912058</v>
      </c>
      <c r="E299" s="41">
        <v>67.053668821912055</v>
      </c>
      <c r="F299" s="40">
        <v>34</v>
      </c>
      <c r="G299" s="41">
        <v>62.747908108231293</v>
      </c>
      <c r="H299" s="41">
        <v>-0.92114830437962214</v>
      </c>
      <c r="I299" s="41">
        <v>38</v>
      </c>
      <c r="J299" s="43" t="str">
        <f t="shared" si="9"/>
        <v>globalne</v>
      </c>
      <c r="K299" s="93">
        <v>62.504109118552797</v>
      </c>
      <c r="L299" s="41">
        <v>-0.92025468671077082</v>
      </c>
      <c r="M299" s="93">
        <v>16</v>
      </c>
      <c r="N299" s="6" t="str">
        <f t="shared" si="10"/>
        <v>globalne</v>
      </c>
    </row>
    <row r="300" spans="1:14">
      <c r="A300" s="61"/>
      <c r="B300" s="1">
        <v>98</v>
      </c>
      <c r="C300" s="41">
        <v>49.534034466834498</v>
      </c>
      <c r="D300" s="41">
        <v>57.726034466834498</v>
      </c>
      <c r="E300" s="41">
        <v>82.302034466834499</v>
      </c>
      <c r="F300" s="40">
        <v>34</v>
      </c>
      <c r="G300" s="41">
        <v>62.748090369406299</v>
      </c>
      <c r="H300" s="41">
        <v>-0.92114830537282832</v>
      </c>
      <c r="I300" s="41">
        <v>40</v>
      </c>
      <c r="J300" s="43" t="str">
        <f t="shared" si="9"/>
        <v>globalne</v>
      </c>
      <c r="K300" s="93">
        <v>62.693473745842098</v>
      </c>
      <c r="L300" s="41">
        <v>-0.9211033726182134</v>
      </c>
      <c r="M300" s="93">
        <v>16</v>
      </c>
      <c r="N300" s="6" t="str">
        <f t="shared" si="10"/>
        <v>globalne</v>
      </c>
    </row>
    <row r="301" spans="1:14">
      <c r="A301" s="61"/>
      <c r="B301" s="1">
        <v>99</v>
      </c>
      <c r="C301" s="41">
        <v>13.207079840085431</v>
      </c>
      <c r="D301" s="41">
        <v>-19.56092015991457</v>
      </c>
      <c r="E301" s="41">
        <v>5.0150798400854271</v>
      </c>
      <c r="F301" s="40">
        <v>36</v>
      </c>
      <c r="G301" s="41">
        <v>-1.153303790320567E-4</v>
      </c>
      <c r="H301" s="41">
        <v>2.660147704249251E-13</v>
      </c>
      <c r="I301" s="41">
        <v>40</v>
      </c>
      <c r="J301" s="43" t="str">
        <f t="shared" si="9"/>
        <v>lokalne</v>
      </c>
      <c r="K301" s="98">
        <v>1.7053025658242399E-13</v>
      </c>
      <c r="L301" s="41">
        <v>-7.1571658351870031E-18</v>
      </c>
      <c r="M301" s="93">
        <v>48</v>
      </c>
      <c r="N301" s="6" t="str">
        <f t="shared" si="10"/>
        <v>lokalne</v>
      </c>
    </row>
    <row r="302" spans="1:14" s="37" customFormat="1" ht="15.75" thickBot="1">
      <c r="A302" s="62"/>
      <c r="B302" s="3">
        <v>100</v>
      </c>
      <c r="C302" s="44">
        <v>-15.972556461277311</v>
      </c>
      <c r="D302" s="44">
        <v>-7.7805564612773068</v>
      </c>
      <c r="E302" s="44">
        <v>16.79544353872269</v>
      </c>
      <c r="F302" s="45">
        <v>34</v>
      </c>
      <c r="G302" s="44">
        <v>3.7133995799463831E-4</v>
      </c>
      <c r="H302" s="44">
        <v>2.757860127562779E-12</v>
      </c>
      <c r="I302" s="44">
        <v>40</v>
      </c>
      <c r="J302" s="43" t="str">
        <f t="shared" si="9"/>
        <v>lokalne</v>
      </c>
      <c r="K302" s="44" t="s">
        <v>28</v>
      </c>
      <c r="L302" s="44"/>
      <c r="M302" s="96" t="s">
        <v>28</v>
      </c>
      <c r="N302" s="6" t="str">
        <f t="shared" si="10"/>
        <v/>
      </c>
    </row>
    <row r="303" spans="1:14" s="39" customFormat="1" ht="15.75" thickBot="1">
      <c r="A303" s="51" t="s">
        <v>7</v>
      </c>
      <c r="B303" s="52"/>
      <c r="C303" s="52"/>
      <c r="D303" s="46">
        <v>-100</v>
      </c>
      <c r="E303" s="39">
        <v>100</v>
      </c>
      <c r="F303" s="38">
        <v>0</v>
      </c>
      <c r="J303" s="38"/>
      <c r="N303" s="26"/>
    </row>
    <row r="304" spans="1:14">
      <c r="C304" s="42"/>
      <c r="D304" s="42"/>
      <c r="E304" s="42"/>
      <c r="F304" s="43"/>
      <c r="G304" s="42"/>
      <c r="H304" s="42"/>
      <c r="I304" s="42"/>
      <c r="J304" s="43"/>
      <c r="K304" s="42"/>
      <c r="L304" s="42"/>
      <c r="M304" s="42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B2" sqref="B2"/>
    </sheetView>
  </sheetViews>
  <sheetFormatPr defaultRowHeight="15"/>
  <cols>
    <col min="1" max="3" width="15.7109375" customWidth="1"/>
    <col min="4" max="4" width="20.42578125" customWidth="1"/>
    <col min="5" max="12" width="15.7109375" customWidth="1"/>
  </cols>
  <sheetData>
    <row r="1" spans="1:12" ht="30" customHeight="1">
      <c r="A1" s="68" t="s">
        <v>0</v>
      </c>
      <c r="B1" s="63" t="s">
        <v>6</v>
      </c>
      <c r="C1" s="63"/>
      <c r="D1" s="70" t="s">
        <v>22</v>
      </c>
      <c r="E1" s="57" t="s">
        <v>8</v>
      </c>
      <c r="F1" s="58"/>
      <c r="G1" s="58"/>
      <c r="H1" s="66"/>
      <c r="I1" s="67" t="s">
        <v>9</v>
      </c>
      <c r="J1" s="54"/>
      <c r="K1" s="54"/>
      <c r="L1" s="56"/>
    </row>
    <row r="2" spans="1:12" ht="30" customHeight="1" thickBot="1">
      <c r="A2" s="69"/>
      <c r="B2" s="27" t="s">
        <v>12</v>
      </c>
      <c r="C2" s="30" t="s">
        <v>3</v>
      </c>
      <c r="D2" s="71"/>
      <c r="E2" s="23" t="s">
        <v>10</v>
      </c>
      <c r="F2" s="22" t="s">
        <v>11</v>
      </c>
      <c r="G2" s="36" t="s">
        <v>3</v>
      </c>
      <c r="H2" s="24" t="s">
        <v>27</v>
      </c>
      <c r="I2" s="21" t="s">
        <v>10</v>
      </c>
      <c r="J2" s="22" t="s">
        <v>11</v>
      </c>
      <c r="K2" s="36" t="s">
        <v>3</v>
      </c>
      <c r="L2" s="24" t="s">
        <v>27</v>
      </c>
    </row>
    <row r="3" spans="1:12">
      <c r="A3" s="83">
        <f>'Tabela 1'!A3:A102</f>
        <v>1.1000000000000001</v>
      </c>
      <c r="B3" s="72">
        <f>AVERAGE('Tabela 1'!E3:E102)-AVERAGE('Tabela 1'!D3:D102)</f>
        <v>5.657711938688875</v>
      </c>
      <c r="C3" s="86">
        <f>AVERAGE('Tabela 1'!F3:F102)</f>
        <v>215.53</v>
      </c>
      <c r="D3" s="31" t="s">
        <v>23</v>
      </c>
      <c r="E3" s="18">
        <f>AVERAGEIFS('Tabela 1'!G3:G102, 'Tabela 1'!J3:J102, "globalne")</f>
        <v>62.748196667464086</v>
      </c>
      <c r="F3" s="15">
        <f>AVERAGEIFS('Tabela 1'!H3:H102, 'Tabela 1'!J3:J102, "globalne")</f>
        <v>-0.92114830478933374</v>
      </c>
      <c r="G3" s="15">
        <f>AVERAGEIFS('Tabela 1'!I3:I102, 'Tabela 1'!J3:J102, "globalne")</f>
        <v>30.153846153846153</v>
      </c>
      <c r="H3" s="16">
        <f>COUNTIF('Tabela 1'!J3:J102, "=globalne")</f>
        <v>26</v>
      </c>
      <c r="I3" s="17">
        <f>AVERAGEIFS('Tabela 1'!K3:K102, 'Tabela 1'!N3:N102, "globalne")</f>
        <v>60.832955572919694</v>
      </c>
      <c r="J3" s="15">
        <f>AVERAGEIFS('Tabela 1'!L3:L102, 'Tabela 1'!N3:N102, "globalne")</f>
        <v>-0.9211438894788645</v>
      </c>
      <c r="K3" s="15">
        <f>AVERAGEIFS('Tabela 1'!M3:M102, 'Tabela 1'!N3:N102, "globalne")</f>
        <v>64.367527978133651</v>
      </c>
      <c r="L3" s="16">
        <f>COUNTIF('Tabela 1'!N3:N102, "globalne")</f>
        <v>22</v>
      </c>
    </row>
    <row r="4" spans="1:12">
      <c r="A4" s="84"/>
      <c r="B4" s="87"/>
      <c r="C4" s="88"/>
      <c r="D4" s="32" t="s">
        <v>24</v>
      </c>
      <c r="E4" s="14">
        <f>AVERAGEIFS('Tabela 1'!G3:G102, 'Tabela 1'!J3:J102, "lokalne")</f>
        <v>-1.9745106244713749E-5</v>
      </c>
      <c r="F4" s="1">
        <f>AVERAGEIFS('Tabela 1'!H3:H102, 'Tabela 1'!J3:J102, "lokalne")</f>
        <v>9.7144256737181796E-13</v>
      </c>
      <c r="G4" s="1">
        <f>AVERAGEIFS('Tabela 1'!I3:I102, 'Tabela 1'!J3:J102, "lokalne")</f>
        <v>33.891891891891895</v>
      </c>
      <c r="H4" s="2">
        <f>COUNTIF('Tabela 1'!J3:J102, "=lokalne")</f>
        <v>74</v>
      </c>
      <c r="I4" s="12">
        <f>AVERAGEIFS('Tabela 1'!K3:K102, 'Tabela 1'!N3:N102, "globalne")</f>
        <v>60.832955572919694</v>
      </c>
      <c r="J4" s="1">
        <f>AVERAGEIFS('Tabela 1'!L3:L102, 'Tabela 1'!N3:N102, "globalne")</f>
        <v>-0.9211438894788645</v>
      </c>
      <c r="K4" s="1">
        <f>AVERAGEIFS('Tabela 1'!M3:M102, 'Tabela 1'!N3:N102, "lokalne")</f>
        <v>3.079594067259777</v>
      </c>
      <c r="L4" s="2">
        <f>COUNTIF('Tabela 1'!N3:N102, "lokalne")</f>
        <v>72</v>
      </c>
    </row>
    <row r="5" spans="1:12" ht="15.75" thickBot="1">
      <c r="A5" s="85"/>
      <c r="B5" s="73"/>
      <c r="C5" s="89"/>
      <c r="D5" s="35" t="s">
        <v>26</v>
      </c>
      <c r="E5" s="64"/>
      <c r="F5" s="65"/>
      <c r="G5" s="19" t="e">
        <f>AVERAGEIFS('Tabela 1'!I3:I102, 'Tabela 1'!J3:J102, "")</f>
        <v>#DIV/0!</v>
      </c>
      <c r="H5" s="20">
        <f>COUNTIF('Tabela 1'!J3:J102, "=")</f>
        <v>0</v>
      </c>
      <c r="I5" s="64"/>
      <c r="J5" s="65"/>
      <c r="K5" s="19" t="e">
        <f>AVERAGEIFS('Tabela 1'!M3:M102, 'Tabela 1'!N3:N102, "")</f>
        <v>#DIV/0!</v>
      </c>
      <c r="L5" s="20">
        <f>COUNTIF('Tabela 1'!N3:N102, "")</f>
        <v>6</v>
      </c>
    </row>
    <row r="6" spans="1:12">
      <c r="A6" s="83">
        <v>1.5</v>
      </c>
      <c r="B6" s="72">
        <f>AVERAGE('Tabela 1'!E103:E202)-AVERAGE('Tabela 1'!D103:D202)</f>
        <v>26.321600752241267</v>
      </c>
      <c r="C6" s="86">
        <f>AVERAGE('Tabela 1'!F103:F202)</f>
        <v>56.1</v>
      </c>
      <c r="D6" s="31" t="s">
        <v>23</v>
      </c>
      <c r="E6" s="18">
        <f>AVERAGEIFS('Tabela 1'!G103:G202,'Tabela 1'!J103:J202, "globalne")</f>
        <v>62.748082160404614</v>
      </c>
      <c r="F6" s="15">
        <f>AVERAGEIFS('Tabela 1'!H103:H202,'Tabela 1'!J103:J202, "globalne")</f>
        <v>-0.92114830484030008</v>
      </c>
      <c r="G6" s="15">
        <f>AVERAGEIFS('Tabela 1'!I103:I202,'Tabela 1'!J103:J202, "globalne")</f>
        <v>40.6</v>
      </c>
      <c r="H6" s="16">
        <f>COUNTIF('Tabela 1'!J103:J202,"globalne")</f>
        <v>30</v>
      </c>
      <c r="I6" s="17">
        <f>SUMIFS('Tabela 1'!K103:K202,'Tabela 1'!N103:N202, "globalne")/L6</f>
        <v>63.433897373928964</v>
      </c>
      <c r="J6" s="15">
        <f>SUMIFS('Tabela 1'!K103:K202,'Tabela 1'!N103:N202, "globalne")/L6</f>
        <v>63.433897373928964</v>
      </c>
      <c r="K6" s="15">
        <f>SUMIFS('Tabela 1'!M103:M202,'Tabela 1'!N103:N202, "globalne")/L6</f>
        <v>32.952380952380949</v>
      </c>
      <c r="L6" s="16">
        <f>COUNTIF('Tabela 1'!N103:N202,"globalne")</f>
        <v>21</v>
      </c>
    </row>
    <row r="7" spans="1:12">
      <c r="A7" s="84"/>
      <c r="B7" s="87"/>
      <c r="C7" s="88"/>
      <c r="D7" s="32" t="s">
        <v>24</v>
      </c>
      <c r="E7" s="14">
        <f>AVERAGEIFS('Tabela 1'!G103:G202,'Tabela 1'!J103:J202, "lokalne")</f>
        <v>-1.6327777093951482E-5</v>
      </c>
      <c r="F7" s="1">
        <f>AVERAGEIFS('Tabela 1'!H103:H202,'Tabela 1'!J103:J202, "lokalne")</f>
        <v>6.814115248665215E-13</v>
      </c>
      <c r="G7" s="1">
        <f>AVERAGEIFS('Tabela 1'!I103:I202,'Tabela 1'!J103:J202, "lokalne")</f>
        <v>39.799999999999997</v>
      </c>
      <c r="H7" s="2">
        <f>COUNTIF('Tabela 1'!J103:J202, "lokalne")</f>
        <v>70</v>
      </c>
      <c r="I7" s="12">
        <f>AVERAGEIFS('Tabela 1'!K103:K202,'Tabela 1'!N103:N202, "globalne")</f>
        <v>63.433897373928964</v>
      </c>
      <c r="J7" s="1">
        <f>AVERAGEIFS('Tabela 1'!M103:M202,'Tabela 1'!N103:N202, "globalne")</f>
        <v>32.952380952380949</v>
      </c>
      <c r="K7" s="1">
        <f>AVERAGEIFS('Tabela 1'!M103:M202,'Tabela 1'!N103:N202, "lokalne")</f>
        <v>52.693877551020407</v>
      </c>
      <c r="L7" s="2">
        <f>COUNTIF('Tabela 1'!N103:N202,"lokalne")</f>
        <v>49</v>
      </c>
    </row>
    <row r="8" spans="1:12" ht="15.75" thickBot="1">
      <c r="A8" s="85"/>
      <c r="B8" s="73"/>
      <c r="C8" s="89"/>
      <c r="D8" s="33" t="s">
        <v>26</v>
      </c>
      <c r="E8" s="64"/>
      <c r="F8" s="65"/>
      <c r="G8" s="3" t="e">
        <f>AVERAGEIFS('Tabela 1'!I103:I202,'Tabela 1'!J103:J202, "")</f>
        <v>#DIV/0!</v>
      </c>
      <c r="H8" s="4">
        <f>COUNTIF('Tabela 1'!J103:J202,"")</f>
        <v>0</v>
      </c>
      <c r="I8" s="64"/>
      <c r="J8" s="65"/>
      <c r="K8" s="3">
        <f>AVERAGEIFS('Tabela 1'!I103:I202,'Tabela 1'!N103:N202, "")</f>
        <v>39</v>
      </c>
      <c r="L8" s="4">
        <f>COUNTIF('Tabela 1'!N103:N202,"")</f>
        <v>30</v>
      </c>
    </row>
    <row r="9" spans="1:12">
      <c r="A9" s="83">
        <v>2</v>
      </c>
      <c r="B9" s="72">
        <f>AVERAGE('Tabela 1'!E203:E302)-AVERAGE('Tabela 1'!D203:D302)</f>
        <v>49.782719999999998</v>
      </c>
      <c r="C9" s="92">
        <f>AVERAGE('Tabela 1'!F203:F302)</f>
        <v>35.659999999999997</v>
      </c>
      <c r="D9" s="34" t="s">
        <v>23</v>
      </c>
      <c r="E9" s="13">
        <f>AVERAGEIFS('Tabela 1'!G203:G302,'Tabela 1'!J203:J302, "globalne")</f>
        <v>62.748162658410095</v>
      </c>
      <c r="F9" s="5">
        <f>AVERAGEIFS('Tabela 1'!H203:H302,'Tabela 1'!J203:J302, "globalne")</f>
        <v>-0.92114830487127863</v>
      </c>
      <c r="G9" s="5">
        <f>AVERAGEIFS('Tabela 1'!I203:I302,'Tabela 1'!J203:J302, "globalne")</f>
        <v>44.235294117647058</v>
      </c>
      <c r="H9" s="6">
        <f>COUNTIF('Tabela 1'!J203:J302, "globalne")</f>
        <v>34</v>
      </c>
      <c r="I9" s="11">
        <f>AVERAGEIFS('Tabela 1'!K203:K302,'Tabela 1'!N203:N302, "globalne")</f>
        <v>62.93135904386569</v>
      </c>
      <c r="J9" s="5">
        <f>AVERAGEIFS('Tabela 1'!L203:L302,'Tabela 1'!N203:N302, "globalne")</f>
        <v>-0.91386151315093389</v>
      </c>
      <c r="K9" s="5">
        <f>AVERAGEIFS('Tabela 1'!M203:M302,'Tabela 1'!N203:N302, "globalne")</f>
        <v>29.764705882352942</v>
      </c>
      <c r="L9" s="6">
        <f>COUNTIF('Tabela 1'!N203:N302, "globalne")</f>
        <v>17</v>
      </c>
    </row>
    <row r="10" spans="1:12">
      <c r="A10" s="84"/>
      <c r="B10" s="87"/>
      <c r="C10" s="90"/>
      <c r="D10" s="32" t="s">
        <v>24</v>
      </c>
      <c r="E10" s="14">
        <f>AVERAGEIFS('Tabela 1'!G203:G302,'Tabela 1'!J203:J302, "lokalne")</f>
        <v>2.6060930430431933E-2</v>
      </c>
      <c r="F10" s="1">
        <f>AVERAGEIFS('Tabela 1'!H203:H302,'Tabela 1'!J203:J302, "lokalne")</f>
        <v>8.94897551772837E-7</v>
      </c>
      <c r="G10" s="1">
        <f>AVERAGEIFS('Tabela 1'!I203:I302,'Tabela 1'!J203:J302, "lokalne")</f>
        <v>41.696969696969695</v>
      </c>
      <c r="H10" s="2">
        <f>COUNTIF('Tabela 1'!J203:J302, "lokalne")</f>
        <v>66</v>
      </c>
      <c r="I10" s="12">
        <f>AVERAGEIFS('Tabela 1'!K203:K302,'Tabela 1'!N203:N302, "lokalne")</f>
        <v>0.49535948865891721</v>
      </c>
      <c r="J10" s="1">
        <f>AVERAGEIFS('Tabela 1'!K203:K302,'Tabela 1'!N203:N302, "lokalne")</f>
        <v>0.49535948865891721</v>
      </c>
      <c r="K10" s="1">
        <f>AVERAGEIFS('Tabela 1'!M203:M302,'Tabela 1'!N203:N302, "lokalne")</f>
        <v>44.206896551724135</v>
      </c>
      <c r="L10" s="2">
        <f>COUNTIF('Tabela 1'!N203:N302, "lokalne")</f>
        <v>58</v>
      </c>
    </row>
    <row r="11" spans="1:12" ht="15.75" thickBot="1">
      <c r="A11" s="85"/>
      <c r="B11" s="73"/>
      <c r="C11" s="91"/>
      <c r="D11" s="33" t="s">
        <v>26</v>
      </c>
      <c r="E11" s="64"/>
      <c r="F11" s="65"/>
      <c r="G11" s="3" t="e">
        <f>AVERAGEIFS('Tabela 1'!I203:I302,'Tabela 1'!J203:J302, "")</f>
        <v>#DIV/0!</v>
      </c>
      <c r="H11" s="4">
        <f>COUNTIF('Tabela 1'!J203:J302, "")</f>
        <v>0</v>
      </c>
      <c r="I11" s="64"/>
      <c r="J11" s="65"/>
      <c r="K11" s="3" t="e">
        <f>AVERAGEIFS('Tabela 1'!M203:M302,'Tabela 1'!N203:N302, "")</f>
        <v>#DIV/0!</v>
      </c>
      <c r="L11" s="4">
        <f>COUNTIF('Tabela 1'!N203:N302, "")</f>
        <v>25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A3:A5"/>
    <mergeCell ref="A6:A8"/>
    <mergeCell ref="B3:B5"/>
    <mergeCell ref="B6:B8"/>
    <mergeCell ref="B9:B11"/>
    <mergeCell ref="C9:C11"/>
    <mergeCell ref="A9:A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3" sqref="B3:C12"/>
    </sheetView>
  </sheetViews>
  <sheetFormatPr defaultRowHeight="15"/>
  <cols>
    <col min="1" max="1" width="10.7109375" customWidth="1"/>
    <col min="2" max="3" width="20.7109375" customWidth="1"/>
  </cols>
  <sheetData>
    <row r="1" spans="1:3" ht="15" customHeight="1">
      <c r="A1" s="72" t="s">
        <v>13</v>
      </c>
      <c r="B1" s="59" t="s">
        <v>12</v>
      </c>
      <c r="C1" s="74"/>
    </row>
    <row r="2" spans="1:3" ht="45" customHeight="1" thickBot="1">
      <c r="A2" s="73"/>
      <c r="B2" s="10" t="s">
        <v>8</v>
      </c>
      <c r="C2" s="9" t="s">
        <v>9</v>
      </c>
    </row>
    <row r="3" spans="1:3">
      <c r="A3" s="18">
        <v>1</v>
      </c>
      <c r="B3" s="17"/>
      <c r="C3" s="16"/>
    </row>
    <row r="4" spans="1:3">
      <c r="A4" s="14">
        <v>2</v>
      </c>
      <c r="B4" s="12"/>
      <c r="C4" s="2"/>
    </row>
    <row r="5" spans="1:3">
      <c r="A5" s="14">
        <v>3</v>
      </c>
      <c r="B5" s="12"/>
      <c r="C5" s="2"/>
    </row>
    <row r="6" spans="1:3">
      <c r="A6" s="14">
        <v>4</v>
      </c>
      <c r="B6" s="12"/>
      <c r="C6" s="2"/>
    </row>
    <row r="7" spans="1:3">
      <c r="A7" s="14">
        <v>5</v>
      </c>
      <c r="B7" s="12"/>
      <c r="C7" s="2"/>
    </row>
    <row r="8" spans="1:3">
      <c r="A8" s="14">
        <v>6</v>
      </c>
      <c r="B8" s="12"/>
      <c r="C8" s="2"/>
    </row>
    <row r="9" spans="1:3">
      <c r="A9" s="14">
        <v>7</v>
      </c>
      <c r="B9" s="12"/>
      <c r="C9" s="2"/>
    </row>
    <row r="10" spans="1:3">
      <c r="A10" s="14">
        <v>8</v>
      </c>
      <c r="B10" s="12"/>
      <c r="C10" s="2"/>
    </row>
    <row r="11" spans="1:3">
      <c r="A11" s="14">
        <v>9</v>
      </c>
      <c r="B11" s="12"/>
      <c r="C11" s="2"/>
    </row>
    <row r="12" spans="1:3">
      <c r="A12" s="25" t="s">
        <v>14</v>
      </c>
      <c r="B12" s="12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9" sqref="E9"/>
    </sheetView>
  </sheetViews>
  <sheetFormatPr defaultRowHeight="15"/>
  <cols>
    <col min="1" max="6" width="15.7109375" customWidth="1"/>
  </cols>
  <sheetData>
    <row r="1" spans="1:6" ht="30" customHeight="1">
      <c r="A1" s="57" t="s">
        <v>8</v>
      </c>
      <c r="B1" s="58"/>
      <c r="C1" s="66"/>
      <c r="D1" s="67" t="s">
        <v>9</v>
      </c>
      <c r="E1" s="54"/>
      <c r="F1" s="56"/>
    </row>
    <row r="2" spans="1:6" ht="30" customHeight="1" thickBot="1">
      <c r="A2" s="23" t="s">
        <v>21</v>
      </c>
      <c r="B2" s="22" t="s">
        <v>11</v>
      </c>
      <c r="C2" s="24" t="s">
        <v>3</v>
      </c>
      <c r="D2" s="21" t="s">
        <v>21</v>
      </c>
      <c r="E2" s="22" t="s">
        <v>11</v>
      </c>
      <c r="F2" s="24" t="s">
        <v>3</v>
      </c>
    </row>
    <row r="3" spans="1:6" ht="15.75" thickBot="1">
      <c r="A3" s="102">
        <v>2.01803720992585E-3</v>
      </c>
      <c r="B3" s="103">
        <v>4.72333185541629E-5</v>
      </c>
      <c r="C3" s="38">
        <v>50</v>
      </c>
      <c r="D3" s="101">
        <v>1.9885007932379599E-3</v>
      </c>
      <c r="E3" s="101">
        <v>0.173882620771529</v>
      </c>
      <c r="F3" s="101">
        <v>34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2"/>
  <sheetViews>
    <sheetView tabSelected="1" workbookViewId="0">
      <selection activeCell="L12" sqref="L12"/>
    </sheetView>
  </sheetViews>
  <sheetFormatPr defaultRowHeight="15"/>
  <cols>
    <col min="1" max="1" width="12.7109375" style="82" customWidth="1"/>
    <col min="2" max="2" width="12.7109375" customWidth="1"/>
    <col min="3" max="3" width="12.7109375" style="82" customWidth="1"/>
    <col min="4" max="4" width="12.7109375" customWidth="1"/>
    <col min="5" max="5" width="12.7109375" style="82" customWidth="1"/>
    <col min="6" max="6" width="12.7109375" customWidth="1"/>
    <col min="7" max="7" width="12.7109375" style="82" customWidth="1"/>
  </cols>
  <sheetData>
    <row r="1" spans="1:10">
      <c r="A1" s="79" t="s">
        <v>15</v>
      </c>
      <c r="B1" s="75" t="s">
        <v>16</v>
      </c>
      <c r="C1" s="76"/>
      <c r="D1" s="77" t="s">
        <v>17</v>
      </c>
      <c r="E1" s="78"/>
      <c r="F1" s="75" t="s">
        <v>18</v>
      </c>
      <c r="G1" s="78"/>
    </row>
    <row r="2" spans="1:10" ht="15.75" thickBot="1">
      <c r="A2" s="80"/>
      <c r="B2" s="29" t="s">
        <v>19</v>
      </c>
      <c r="C2" s="28" t="s">
        <v>20</v>
      </c>
      <c r="D2" s="29" t="s">
        <v>19</v>
      </c>
      <c r="E2" s="28" t="s">
        <v>20</v>
      </c>
      <c r="F2" s="29" t="s">
        <v>19</v>
      </c>
      <c r="G2" s="28" t="s">
        <v>20</v>
      </c>
    </row>
    <row r="3" spans="1:10">
      <c r="A3" s="81">
        <v>0</v>
      </c>
      <c r="B3" s="17">
        <v>5</v>
      </c>
      <c r="C3" s="16">
        <v>5</v>
      </c>
      <c r="D3" s="17">
        <v>1</v>
      </c>
      <c r="E3" s="16">
        <v>1</v>
      </c>
      <c r="F3" s="17">
        <v>10</v>
      </c>
      <c r="G3" s="16">
        <v>10</v>
      </c>
      <c r="J3" t="s">
        <v>30</v>
      </c>
    </row>
    <row r="4" spans="1:10">
      <c r="A4" s="81">
        <v>1</v>
      </c>
      <c r="B4" s="12">
        <v>4.9852464997926367</v>
      </c>
      <c r="C4" s="2">
        <v>4.985266505920726</v>
      </c>
      <c r="D4" s="12">
        <v>1.014716732879724</v>
      </c>
      <c r="E4" s="2">
        <v>1.01469677651513</v>
      </c>
      <c r="F4" s="12">
        <v>11.15738640032607</v>
      </c>
      <c r="G4" s="2">
        <v>11.155839650086291</v>
      </c>
    </row>
    <row r="5" spans="1:10">
      <c r="A5" s="81">
        <v>2</v>
      </c>
      <c r="B5" s="12">
        <v>4.9705147983344533</v>
      </c>
      <c r="C5" s="2">
        <v>4.9705547514677928</v>
      </c>
      <c r="D5" s="12">
        <v>1.0293387797525211</v>
      </c>
      <c r="E5" s="2">
        <v>1.029299024200103</v>
      </c>
      <c r="F5" s="12">
        <v>12.26900450549665</v>
      </c>
      <c r="G5" s="2">
        <v>12.266017194729621</v>
      </c>
    </row>
    <row r="6" spans="1:10">
      <c r="A6" s="81">
        <v>3</v>
      </c>
      <c r="B6" s="12">
        <v>4.9558048956257723</v>
      </c>
      <c r="C6" s="2">
        <v>4.9558647366415194</v>
      </c>
      <c r="D6" s="12">
        <v>1.0438671248322919</v>
      </c>
      <c r="E6" s="2">
        <v>1.0438077251234319</v>
      </c>
      <c r="F6" s="12">
        <v>13.337355478194921</v>
      </c>
      <c r="G6" s="2">
        <v>13.33302540191071</v>
      </c>
    </row>
    <row r="7" spans="1:10">
      <c r="A7" s="81">
        <v>4</v>
      </c>
      <c r="B7" s="12">
        <v>4.9411167916665946</v>
      </c>
      <c r="C7" s="2">
        <v>4.9411964614419084</v>
      </c>
      <c r="D7" s="12">
        <v>1.058302726976867</v>
      </c>
      <c r="E7" s="2">
        <v>1.0582238360796989</v>
      </c>
      <c r="F7" s="12">
        <v>14.364764777420101</v>
      </c>
      <c r="G7" s="2">
        <v>14.35918210972239</v>
      </c>
    </row>
    <row r="8" spans="1:10">
      <c r="A8" s="81">
        <v>5</v>
      </c>
      <c r="B8" s="12">
        <v>4.926450486456921</v>
      </c>
      <c r="C8" s="2">
        <v>4.9265499258689562</v>
      </c>
      <c r="D8" s="12">
        <v>1.072646520660633</v>
      </c>
      <c r="E8" s="2">
        <v>1.072548289557429</v>
      </c>
      <c r="F8" s="12">
        <v>15.3533963125474</v>
      </c>
      <c r="G8" s="2">
        <v>15.346644299443</v>
      </c>
    </row>
    <row r="9" spans="1:10">
      <c r="A9" s="81">
        <v>6</v>
      </c>
      <c r="B9" s="12">
        <v>4.9118059799967497</v>
      </c>
      <c r="C9" s="2">
        <v>4.9119251299226656</v>
      </c>
      <c r="D9" s="12">
        <v>1.0868994170994219</v>
      </c>
      <c r="E9" s="2">
        <v>1.086781994859584</v>
      </c>
      <c r="F9" s="12">
        <v>16.305267369850959</v>
      </c>
      <c r="G9" s="2">
        <v>16.297422947725408</v>
      </c>
    </row>
    <row r="10" spans="1:10">
      <c r="A10" s="81">
        <v>7</v>
      </c>
      <c r="B10" s="12">
        <v>4.8971832722860817</v>
      </c>
      <c r="C10" s="2">
        <v>4.8973220736030356</v>
      </c>
      <c r="D10" s="12">
        <v>1.101062305126105</v>
      </c>
      <c r="E10" s="2">
        <v>1.1009258389752541</v>
      </c>
      <c r="F10" s="12">
        <v>17.222259546378371</v>
      </c>
      <c r="G10" s="2">
        <v>17.213393899933958</v>
      </c>
    </row>
    <row r="11" spans="1:10">
      <c r="A11" s="81">
        <v>8</v>
      </c>
      <c r="B11" s="12">
        <v>4.8825823633249152</v>
      </c>
      <c r="C11" s="2">
        <v>4.8827407569100663</v>
      </c>
      <c r="D11" s="12">
        <v>1.115136052142135</v>
      </c>
      <c r="E11" s="2">
        <v>1.1149806875273209</v>
      </c>
      <c r="F11" s="12">
        <v>18.106130375339252</v>
      </c>
      <c r="G11" s="2">
        <v>18.096309436826662</v>
      </c>
    </row>
    <row r="12" spans="1:10">
      <c r="A12" s="81">
        <v>9</v>
      </c>
      <c r="B12" s="12">
        <v>4.8680032531132529</v>
      </c>
      <c r="C12" s="2">
        <v>4.8681811798437584</v>
      </c>
      <c r="D12" s="12">
        <v>1.1291215049738179</v>
      </c>
      <c r="E12" s="2">
        <v>1.1289473856253109</v>
      </c>
      <c r="F12" s="12">
        <v>18.958523248741649</v>
      </c>
      <c r="G12" s="2">
        <v>18.94780814817425</v>
      </c>
    </row>
    <row r="13" spans="1:10">
      <c r="A13" s="81">
        <v>10</v>
      </c>
      <c r="B13" s="12">
        <v>4.8534459416510929</v>
      </c>
      <c r="C13" s="2">
        <v>4.8536433424041094</v>
      </c>
      <c r="D13" s="12">
        <v>1.1430194906819371</v>
      </c>
      <c r="E13" s="2">
        <v>1.1428267586718099</v>
      </c>
      <c r="F13" s="12">
        <v>19.780976406638111</v>
      </c>
      <c r="G13" s="2">
        <v>19.769423878627141</v>
      </c>
    </row>
    <row r="14" spans="1:10">
      <c r="A14" s="81">
        <v>11</v>
      </c>
      <c r="B14" s="12">
        <v>4.8389104289384361</v>
      </c>
      <c r="C14" s="2">
        <v>4.839127244591122</v>
      </c>
      <c r="D14" s="12">
        <v>1.156830817336729</v>
      </c>
      <c r="E14" s="2">
        <v>1.1566196131341511</v>
      </c>
      <c r="F14" s="12">
        <v>20.57493126191676</v>
      </c>
      <c r="G14" s="2">
        <v>20.56259400785282</v>
      </c>
    </row>
    <row r="15" spans="1:10">
      <c r="A15" s="81">
        <v>12</v>
      </c>
      <c r="B15" s="12">
        <v>4.8243967149752827</v>
      </c>
      <c r="C15" s="2">
        <v>4.8246328864047952</v>
      </c>
      <c r="D15" s="12">
        <v>1.170556274741122</v>
      </c>
      <c r="E15" s="2">
        <v>1.170326737265508</v>
      </c>
      <c r="F15" s="12">
        <v>21.341739775567849</v>
      </c>
      <c r="G15" s="2">
        <v>21.328666803956921</v>
      </c>
    </row>
    <row r="16" spans="1:10">
      <c r="A16" s="81">
        <v>13</v>
      </c>
      <c r="B16" s="12">
        <v>4.8099047997616324</v>
      </c>
      <c r="C16" s="2">
        <v>4.8101602678451298</v>
      </c>
      <c r="D16" s="12">
        <v>1.184196635105957</v>
      </c>
      <c r="E16" s="2">
        <v>1.1839489017765701</v>
      </c>
      <c r="F16" s="12">
        <v>22.08267095049559</v>
      </c>
      <c r="G16" s="2">
        <v>22.068907868381931</v>
      </c>
    </row>
    <row r="17" spans="1:7">
      <c r="A17" s="81">
        <v>14</v>
      </c>
      <c r="B17" s="12">
        <v>4.7954346832974846</v>
      </c>
      <c r="C17" s="2">
        <v>4.7957093889121252</v>
      </c>
      <c r="D17" s="12">
        <v>1.1977526537261991</v>
      </c>
      <c r="E17" s="2">
        <v>1.197486860510065</v>
      </c>
      <c r="F17" s="12">
        <v>22.79891748839183</v>
      </c>
      <c r="G17" s="2">
        <v>22.784506780028309</v>
      </c>
    </row>
    <row r="18" spans="1:7">
      <c r="A18" s="81">
        <v>15</v>
      </c>
      <c r="B18" s="12">
        <v>4.78098636558284</v>
      </c>
      <c r="C18" s="2">
        <v>4.7812802496057802</v>
      </c>
      <c r="D18" s="12">
        <v>1.2112250695872431</v>
      </c>
      <c r="E18" s="2">
        <v>1.210941351044228</v>
      </c>
      <c r="F18" s="12">
        <v>23.49160114327298</v>
      </c>
      <c r="G18" s="2">
        <v>23.47658241315429</v>
      </c>
    </row>
    <row r="19" spans="1:7">
      <c r="A19" s="81">
        <v>16</v>
      </c>
      <c r="B19" s="12">
        <v>4.7665598466176986</v>
      </c>
      <c r="C19" s="2">
        <v>4.7668728499260968</v>
      </c>
      <c r="D19" s="12">
        <v>1.2246146059555529</v>
      </c>
      <c r="E19" s="2">
        <v>1.224313095281593</v>
      </c>
      <c r="F19" s="12">
        <v>24.16177791405044</v>
      </c>
      <c r="G19" s="2">
        <v>24.146188113937011</v>
      </c>
    </row>
    <row r="20" spans="1:7">
      <c r="A20" s="81">
        <v>17</v>
      </c>
      <c r="B20" s="12">
        <v>4.7521551264020614</v>
      </c>
      <c r="C20" s="2">
        <v>4.7524871898730732</v>
      </c>
      <c r="D20" s="12">
        <v>1.2379219709369811</v>
      </c>
      <c r="E20" s="2">
        <v>1.237602800005194</v>
      </c>
      <c r="F20" s="12">
        <v>24.81044274400347</v>
      </c>
      <c r="G20" s="2">
        <v>24.79431637829747</v>
      </c>
    </row>
    <row r="21" spans="1:7">
      <c r="A21" s="81">
        <v>18</v>
      </c>
      <c r="B21" s="12">
        <v>4.7377722049359248</v>
      </c>
      <c r="C21" s="2">
        <v>4.738123269446711</v>
      </c>
      <c r="D21" s="12">
        <v>1.2511478580083819</v>
      </c>
      <c r="E21" s="2">
        <v>1.2508111574082319</v>
      </c>
      <c r="F21" s="12">
        <v>25.43853383200452</v>
      </c>
      <c r="G21" s="2">
        <v>25.42190314364532</v>
      </c>
    </row>
    <row r="22" spans="1:7">
      <c r="A22" s="81">
        <v>19</v>
      </c>
      <c r="B22" s="12">
        <v>4.7234110822192923</v>
      </c>
      <c r="C22" s="2">
        <v>4.7237810886470104</v>
      </c>
      <c r="D22" s="12">
        <v>1.264292946522855</v>
      </c>
      <c r="E22" s="2">
        <v>1.2639388455975451</v>
      </c>
      <c r="F22" s="12">
        <v>26.046936574321929</v>
      </c>
      <c r="G22" s="2">
        <v>26.029831715282739</v>
      </c>
    </row>
    <row r="23" spans="1:7">
      <c r="A23" s="81">
        <v>20</v>
      </c>
      <c r="B23" s="12">
        <v>4.7090717582521622</v>
      </c>
      <c r="C23" s="2">
        <v>4.7094606474739678</v>
      </c>
      <c r="D23" s="12">
        <v>1.277357902191967</v>
      </c>
      <c r="E23" s="2">
        <v>1.276986529074168</v>
      </c>
      <c r="F23" s="12">
        <v>26.636487208212539</v>
      </c>
      <c r="G23" s="2">
        <v>26.618936395434741</v>
      </c>
    </row>
    <row r="24" spans="1:7">
      <c r="A24" s="81">
        <v>21</v>
      </c>
      <c r="B24" s="12">
        <v>4.6947542330345362</v>
      </c>
      <c r="C24" s="2">
        <v>4.6951619459275884</v>
      </c>
      <c r="D24" s="12">
        <v>1.290343377545349</v>
      </c>
      <c r="E24" s="2">
        <v>1.2899548591913661</v>
      </c>
      <c r="F24" s="12">
        <v>27.20797616235426</v>
      </c>
      <c r="G24" s="2">
        <v>27.19000582099336</v>
      </c>
    </row>
    <row r="25" spans="1:7">
      <c r="A25" s="81">
        <v>22</v>
      </c>
      <c r="B25" s="12">
        <v>4.6804585065664126</v>
      </c>
      <c r="C25" s="2">
        <v>4.6808849840078679</v>
      </c>
      <c r="D25" s="12">
        <v>1.3032500123614901</v>
      </c>
      <c r="E25" s="2">
        <v>1.3028444745839409</v>
      </c>
      <c r="F25" s="12">
        <v>27.762150982576099</v>
      </c>
      <c r="G25" s="2">
        <v>27.743785877654481</v>
      </c>
    </row>
    <row r="26" spans="1:7">
      <c r="A26" s="81">
        <v>23</v>
      </c>
      <c r="B26" s="12">
        <v>4.6661845788477914</v>
      </c>
      <c r="C26" s="2">
        <v>4.6666297617148098</v>
      </c>
      <c r="D26" s="12">
        <v>1.316078434096593</v>
      </c>
      <c r="E26" s="2">
        <v>1.3156560015954339</v>
      </c>
      <c r="F26" s="12">
        <v>28.299719401816851</v>
      </c>
      <c r="G26" s="2">
        <v>28.28098275327153</v>
      </c>
    </row>
    <row r="27" spans="1:7">
      <c r="A27" s="81">
        <v>24</v>
      </c>
      <c r="B27" s="12">
        <v>4.6519324498786734</v>
      </c>
      <c r="C27" s="2">
        <v>4.6523962790484106</v>
      </c>
      <c r="D27" s="12">
        <v>1.328829258272006</v>
      </c>
      <c r="E27" s="2">
        <v>1.32839005466474</v>
      </c>
      <c r="F27" s="12">
        <v>28.821351719641768</v>
      </c>
      <c r="G27" s="2">
        <v>28.802265318907779</v>
      </c>
    </row>
    <row r="28" spans="1:7">
      <c r="A28" s="81">
        <v>25</v>
      </c>
      <c r="B28" s="12">
        <v>4.6377021196590587</v>
      </c>
      <c r="C28" s="2">
        <v>4.6381845360086738</v>
      </c>
      <c r="D28" s="12">
        <v>1.341503088863389</v>
      </c>
      <c r="E28" s="2">
        <v>1.3410472367133599</v>
      </c>
      <c r="F28" s="12">
        <v>29.327683373954159</v>
      </c>
      <c r="G28" s="2">
        <v>29.30826767779855</v>
      </c>
    </row>
    <row r="29" spans="1:7">
      <c r="A29" s="81">
        <v>26</v>
      </c>
      <c r="B29" s="12">
        <v>4.6234935881889472</v>
      </c>
      <c r="C29" s="2">
        <v>4.6239945325955967</v>
      </c>
      <c r="D29" s="12">
        <v>1.3541005186579951</v>
      </c>
      <c r="E29" s="2">
        <v>1.3536281395022249</v>
      </c>
      <c r="F29" s="12">
        <v>29.819317041872662</v>
      </c>
      <c r="G29" s="2">
        <v>29.7995912727506</v>
      </c>
    </row>
    <row r="30" spans="1:7">
      <c r="A30" s="81">
        <v>27</v>
      </c>
      <c r="B30" s="12">
        <v>4.6093068554683381</v>
      </c>
      <c r="C30" s="2">
        <v>4.6098262688091811</v>
      </c>
      <c r="D30" s="12">
        <v>1.3666221296071539</v>
      </c>
      <c r="E30" s="2">
        <v>1.3661333439822709</v>
      </c>
      <c r="F30" s="12">
        <v>30.296824776644328</v>
      </c>
      <c r="G30" s="2">
        <v>30.276807000610511</v>
      </c>
    </row>
    <row r="31" spans="1:7">
      <c r="A31" s="81">
        <v>28</v>
      </c>
      <c r="B31" s="12">
        <v>4.5951419214972322</v>
      </c>
      <c r="C31" s="2">
        <v>4.5956797446494253</v>
      </c>
      <c r="D31" s="12">
        <v>1.379068493156691</v>
      </c>
      <c r="E31" s="2">
        <v>1.3785634206246129</v>
      </c>
      <c r="F31" s="12">
        <v>30.760749870048301</v>
      </c>
      <c r="G31" s="2">
        <v>30.740457083012942</v>
      </c>
    </row>
    <row r="32" spans="1:7">
      <c r="A32" s="81">
        <v>29</v>
      </c>
      <c r="B32" s="12">
        <v>4.5809987862756296</v>
      </c>
      <c r="C32" s="2">
        <v>4.5815549601163301</v>
      </c>
      <c r="D32" s="12">
        <v>1.391440170566496</v>
      </c>
      <c r="E32" s="2">
        <v>1.390918929738276</v>
      </c>
      <c r="F32" s="12">
        <v>31.211608625686988</v>
      </c>
      <c r="G32" s="2">
        <v>31.191056818930111</v>
      </c>
    </row>
    <row r="33" spans="1:7">
      <c r="A33" s="81">
        <v>30</v>
      </c>
      <c r="B33" s="12">
        <v>4.5668774498035294</v>
      </c>
      <c r="C33" s="2">
        <v>4.5674519152098956</v>
      </c>
      <c r="D33" s="12">
        <v>1.4037377132167079</v>
      </c>
      <c r="E33" s="2">
        <v>1.403200421776251</v>
      </c>
      <c r="F33" s="12">
        <v>31.649892013404749</v>
      </c>
      <c r="G33" s="2">
        <v>31.62909624747763</v>
      </c>
    </row>
    <row r="34" spans="1:7">
      <c r="A34" s="81">
        <v>31</v>
      </c>
      <c r="B34" s="12">
        <v>4.5527779120809324</v>
      </c>
      <c r="C34" s="2">
        <v>4.5533706099301234</v>
      </c>
      <c r="D34" s="12">
        <v>1.415961662898291</v>
      </c>
      <c r="E34" s="2">
        <v>1.415408437624349</v>
      </c>
      <c r="F34" s="12">
        <v>32.076067150431932</v>
      </c>
      <c r="G34" s="2">
        <v>32.055041610700847</v>
      </c>
    </row>
    <row r="35" spans="1:7">
      <c r="A35" s="81">
        <v>32</v>
      </c>
      <c r="B35" s="12">
        <v>4.5387001731078387</v>
      </c>
      <c r="C35" s="2">
        <v>4.5393110442770102</v>
      </c>
      <c r="D35" s="12">
        <v>1.428112552097117</v>
      </c>
      <c r="E35" s="2">
        <v>1.427543508885204</v>
      </c>
      <c r="F35" s="12">
        <v>32.490578770208842</v>
      </c>
      <c r="G35" s="2">
        <v>32.469336829986787</v>
      </c>
    </row>
    <row r="36" spans="1:7">
      <c r="A36" s="81">
        <v>33</v>
      </c>
      <c r="B36" s="12">
        <v>4.5246442328842482</v>
      </c>
      <c r="C36" s="2">
        <v>4.5252732182505584</v>
      </c>
      <c r="D36" s="12">
        <v>1.4401909042589029</v>
      </c>
      <c r="E36" s="2">
        <v>1.439606158141701</v>
      </c>
      <c r="F36" s="12">
        <v>32.893850466601357</v>
      </c>
      <c r="G36" s="2">
        <v>32.872404735476522</v>
      </c>
    </row>
    <row r="37" spans="1:7">
      <c r="A37" s="81">
        <v>34</v>
      </c>
      <c r="B37" s="12">
        <v>4.510610091410161</v>
      </c>
      <c r="C37" s="2">
        <v>4.5112571318507673</v>
      </c>
      <c r="D37" s="12">
        <v>1.452197234052921</v>
      </c>
      <c r="E37" s="2">
        <v>1.4515968992204631</v>
      </c>
      <c r="F37" s="12">
        <v>33.286285995827193</v>
      </c>
      <c r="G37" s="2">
        <v>33.264648372196667</v>
      </c>
    </row>
    <row r="38" spans="1:7">
      <c r="A38" s="81">
        <v>35</v>
      </c>
      <c r="B38" s="12">
        <v>4.4965977486855762</v>
      </c>
      <c r="C38" s="2">
        <v>4.4972627850776368</v>
      </c>
      <c r="D38" s="12">
        <v>1.4641320476149851</v>
      </c>
      <c r="E38" s="2">
        <v>1.463516237433671</v>
      </c>
      <c r="F38" s="12">
        <v>33.668270337885133</v>
      </c>
      <c r="G38" s="2">
        <v>33.646452051940152</v>
      </c>
    </row>
    <row r="39" spans="1:7">
      <c r="A39" s="81">
        <v>36</v>
      </c>
      <c r="B39" s="12">
        <v>4.4826072047104946</v>
      </c>
      <c r="C39" s="2">
        <v>4.4832901779311669</v>
      </c>
      <c r="D39" s="12">
        <v>1.475995842791858</v>
      </c>
      <c r="E39" s="2">
        <v>1.475364669823088</v>
      </c>
      <c r="F39" s="12">
        <v>34.040170841452358</v>
      </c>
      <c r="G39" s="2">
        <v>34.018182499099233</v>
      </c>
    </row>
    <row r="40" spans="1:7">
      <c r="A40" s="81">
        <v>37</v>
      </c>
      <c r="B40" s="12">
        <v>4.4686384594849153</v>
      </c>
      <c r="C40" s="2">
        <v>4.4693393104113577</v>
      </c>
      <c r="D40" s="12">
        <v>1.487789109362373</v>
      </c>
      <c r="E40" s="2">
        <v>1.4871426853805341</v>
      </c>
      <c r="F40" s="12">
        <v>34.402338104784739</v>
      </c>
      <c r="G40" s="2">
        <v>34.380189728983432</v>
      </c>
    </row>
    <row r="41" spans="1:7">
      <c r="A41" s="81">
        <v>38</v>
      </c>
      <c r="B41" s="12">
        <v>4.4546915130088394</v>
      </c>
      <c r="C41" s="2">
        <v>4.4554101825182091</v>
      </c>
      <c r="D41" s="12">
        <v>1.4995123292635599</v>
      </c>
      <c r="E41" s="2">
        <v>1.498850765272806</v>
      </c>
      <c r="F41" s="12">
        <v>34.755106974609703</v>
      </c>
      <c r="G41" s="2">
        <v>34.732808036447302</v>
      </c>
    </row>
    <row r="42" spans="1:7">
      <c r="A42" s="81">
        <v>39</v>
      </c>
      <c r="B42" s="12">
        <v>4.4407663652822666</v>
      </c>
      <c r="C42" s="2">
        <v>4.441502794251722</v>
      </c>
      <c r="D42" s="12">
        <v>1.511165976805229</v>
      </c>
      <c r="E42" s="2">
        <v>1.510489383056272</v>
      </c>
      <c r="F42" s="12">
        <v>35.098797446755803</v>
      </c>
      <c r="G42" s="2">
        <v>35.076356901519027</v>
      </c>
    </row>
    <row r="43" spans="1:7">
      <c r="A43" s="81">
        <v>40</v>
      </c>
      <c r="B43" s="12">
        <v>4.4268630163051972</v>
      </c>
      <c r="C43" s="2">
        <v>4.4276171456118947</v>
      </c>
      <c r="D43" s="12">
        <v>1.522750518873226</v>
      </c>
      <c r="E43" s="2">
        <v>1.5220590048793139</v>
      </c>
      <c r="F43" s="12">
        <v>35.433715470949437</v>
      </c>
      <c r="G43" s="2">
        <v>35.41114178935851</v>
      </c>
    </row>
    <row r="44" spans="1:7">
      <c r="A44" s="81">
        <v>41</v>
      </c>
      <c r="B44" s="12">
        <v>4.4129814660776301</v>
      </c>
      <c r="C44" s="2">
        <v>4.413753236598728</v>
      </c>
      <c r="D44" s="12">
        <v>1.534266415117951</v>
      </c>
      <c r="E44" s="2">
        <v>1.53356008967066</v>
      </c>
      <c r="F44" s="12">
        <v>35.760153578002438</v>
      </c>
      <c r="G44" s="2">
        <v>35.73745478090018</v>
      </c>
    </row>
    <row r="45" spans="1:7">
      <c r="A45" s="81">
        <v>42</v>
      </c>
      <c r="B45" s="12">
        <v>4.3991217145995662</v>
      </c>
      <c r="C45" s="2">
        <v>4.3999110672122228</v>
      </c>
      <c r="D45" s="12">
        <v>1.545714118152079</v>
      </c>
      <c r="E45" s="2">
        <v>1.5449930893356509</v>
      </c>
      <c r="F45" s="12">
        <v>36.078391717539169</v>
      </c>
      <c r="G45" s="2">
        <v>36.055575394152363</v>
      </c>
    </row>
    <row r="46" spans="1:7">
      <c r="A46" s="81">
        <v>43</v>
      </c>
      <c r="B46" s="12">
        <v>4.3852837618710057</v>
      </c>
      <c r="C46" s="2">
        <v>4.3860906374523774</v>
      </c>
      <c r="D46" s="12">
        <v>1.5570940737333181</v>
      </c>
      <c r="E46" s="2">
        <v>1.5563584489395359</v>
      </c>
      <c r="F46" s="12">
        <v>36.38869792670797</v>
      </c>
      <c r="G46" s="2">
        <v>36.36577126696583</v>
      </c>
    </row>
    <row r="47" spans="1:7">
      <c r="A47" s="81">
        <v>44</v>
      </c>
      <c r="B47" s="12">
        <v>4.3714676078919474</v>
      </c>
      <c r="C47" s="2">
        <v>4.3722919473191926</v>
      </c>
      <c r="D47" s="12">
        <v>1.568406720932574</v>
      </c>
      <c r="E47" s="2">
        <v>1.5676566068745981</v>
      </c>
      <c r="F47" s="12">
        <v>36.691328835575753</v>
      </c>
      <c r="G47" s="2">
        <v>36.668298652397162</v>
      </c>
    </row>
    <row r="48" spans="1:7">
      <c r="A48" s="81">
        <v>45</v>
      </c>
      <c r="B48" s="12">
        <v>4.3576732526623934</v>
      </c>
      <c r="C48" s="2">
        <v>4.3585149968126702</v>
      </c>
      <c r="D48" s="12">
        <v>1.579652492311941</v>
      </c>
      <c r="E48" s="2">
        <v>1.578887995037608</v>
      </c>
      <c r="F48" s="12">
        <v>36.986530378303087</v>
      </c>
      <c r="G48" s="2">
        <v>36.963403127007012</v>
      </c>
    </row>
    <row r="49" spans="1:7">
      <c r="A49" s="81">
        <v>46</v>
      </c>
      <c r="B49" s="12">
        <v>4.3439006961823408</v>
      </c>
      <c r="C49" s="2">
        <v>4.3447597859328067</v>
      </c>
      <c r="D49" s="12">
        <v>1.590831814084789</v>
      </c>
      <c r="E49" s="2">
        <v>1.590053038989919</v>
      </c>
      <c r="F49" s="12">
        <v>37.274538287136373</v>
      </c>
      <c r="G49" s="2">
        <v>37.251320090268138</v>
      </c>
    </row>
    <row r="50" spans="1:7">
      <c r="A50" s="81">
        <v>47</v>
      </c>
      <c r="B50" s="12">
        <v>4.3301499384517923</v>
      </c>
      <c r="C50" s="2">
        <v>4.3310263146796046</v>
      </c>
      <c r="D50" s="12">
        <v>1.601945106273361</v>
      </c>
      <c r="E50" s="2">
        <v>1.6011521581141701</v>
      </c>
      <c r="F50" s="12">
        <v>37.555578602348199</v>
      </c>
      <c r="G50" s="2">
        <v>37.532275265978939</v>
      </c>
    </row>
    <row r="51" spans="1:7">
      <c r="A51" s="81">
        <v>48</v>
      </c>
      <c r="B51" s="12">
        <v>4.3164209794707462</v>
      </c>
      <c r="C51" s="2">
        <v>4.3173145830530633</v>
      </c>
      <c r="D51" s="12">
        <v>1.612992782863204</v>
      </c>
      <c r="E51" s="2">
        <v>1.612185765768575</v>
      </c>
      <c r="F51" s="12">
        <v>37.829868186998247</v>
      </c>
      <c r="G51" s="2">
        <v>37.806485219743621</v>
      </c>
    </row>
    <row r="52" spans="1:7">
      <c r="A52" s="81">
        <v>49</v>
      </c>
      <c r="B52" s="12">
        <v>4.3027138192392034</v>
      </c>
      <c r="C52" s="2">
        <v>4.3036245910531834</v>
      </c>
      <c r="D52" s="12">
        <v>1.6239752519488391</v>
      </c>
      <c r="E52" s="2">
        <v>1.623154269432199</v>
      </c>
      <c r="F52" s="12">
        <v>38.097615158151733</v>
      </c>
      <c r="G52" s="2">
        <v>38.074157788877507</v>
      </c>
    </row>
    <row r="53" spans="1:7">
      <c r="A53" s="81">
        <v>50</v>
      </c>
      <c r="B53" s="12">
        <v>4.2890284577571638</v>
      </c>
      <c r="C53" s="2">
        <v>4.2899563386799624</v>
      </c>
      <c r="D53" s="12">
        <v>1.6348929158769849</v>
      </c>
      <c r="E53" s="2">
        <v>1.634058070847674</v>
      </c>
      <c r="F53" s="12">
        <v>38.359019329710677</v>
      </c>
      <c r="G53" s="2">
        <v>38.335492522231149</v>
      </c>
    </row>
    <row r="54" spans="1:7">
      <c r="A54" s="81">
        <v>51</v>
      </c>
      <c r="B54" s="12">
        <v>4.2753648950246266</v>
      </c>
      <c r="C54" s="2">
        <v>4.2763098259334029</v>
      </c>
      <c r="D54" s="12">
        <v>1.6457461713841901</v>
      </c>
      <c r="E54" s="2">
        <v>1.64489756615862</v>
      </c>
      <c r="F54" s="12">
        <v>38.614272618471723</v>
      </c>
      <c r="G54" s="2">
        <v>38.590681087234138</v>
      </c>
    </row>
    <row r="55" spans="1:7">
      <c r="A55" s="81">
        <v>52</v>
      </c>
      <c r="B55" s="12">
        <v>4.2617231310415926</v>
      </c>
      <c r="C55" s="2">
        <v>4.2626850528135041</v>
      </c>
      <c r="D55" s="12">
        <v>1.656535409728924</v>
      </c>
      <c r="E55" s="2">
        <v>1.6556731460413221</v>
      </c>
      <c r="F55" s="12">
        <v>38.86355941363292</v>
      </c>
      <c r="G55" s="2">
        <v>38.839907637472663</v>
      </c>
    </row>
    <row r="56" spans="1:7">
      <c r="A56" s="81">
        <v>53</v>
      </c>
      <c r="B56" s="12">
        <v>4.2481031658080619</v>
      </c>
      <c r="C56" s="2">
        <v>4.2490820193202659</v>
      </c>
      <c r="D56" s="12">
        <v>1.6672610168213149</v>
      </c>
      <c r="E56" s="2">
        <v>1.6663851958341109</v>
      </c>
      <c r="F56" s="12">
        <v>39.107056951445458</v>
      </c>
      <c r="G56" s="2">
        <v>39.083349186151587</v>
      </c>
    </row>
    <row r="57" spans="1:7">
      <c r="A57" s="81">
        <v>54</v>
      </c>
      <c r="B57" s="12">
        <v>4.2345049993240336</v>
      </c>
      <c r="C57" s="2">
        <v>4.2355007254536883</v>
      </c>
      <c r="D57" s="12">
        <v>1.677923373346927</v>
      </c>
      <c r="E57" s="2">
        <v>1.677034095660948</v>
      </c>
      <c r="F57" s="12">
        <v>39.344935646291418</v>
      </c>
      <c r="G57" s="2">
        <v>39.321175937846782</v>
      </c>
    </row>
    <row r="58" spans="1:7">
      <c r="A58" s="81">
        <v>55</v>
      </c>
      <c r="B58" s="12">
        <v>4.2209286315895094</v>
      </c>
      <c r="C58" s="2">
        <v>4.2219411712137722</v>
      </c>
      <c r="D58" s="12">
        <v>1.6885228548870961</v>
      </c>
      <c r="E58" s="2">
        <v>1.6876202205513029</v>
      </c>
      <c r="F58" s="12">
        <v>39.577359410142968</v>
      </c>
      <c r="G58" s="2">
        <v>39.553551605315157</v>
      </c>
    </row>
    <row r="59" spans="1:7">
      <c r="A59" s="81">
        <v>56</v>
      </c>
      <c r="B59" s="12">
        <v>4.2073740626044867</v>
      </c>
      <c r="C59" s="2">
        <v>4.2084033566005159</v>
      </c>
      <c r="D59" s="12">
        <v>1.6990598320360411</v>
      </c>
      <c r="E59" s="2">
        <v>1.6981439405570951</v>
      </c>
      <c r="F59" s="12">
        <v>39.804485962629201</v>
      </c>
      <c r="G59" s="2">
        <v>39.780633720286602</v>
      </c>
    </row>
    <row r="60" spans="1:7">
      <c r="A60" s="81">
        <v>57</v>
      </c>
      <c r="B60" s="12">
        <v>4.1938412923689672</v>
      </c>
      <c r="C60" s="2">
        <v>4.1948872816139202</v>
      </c>
      <c r="D60" s="12">
        <v>1.709534670512376</v>
      </c>
      <c r="E60" s="2">
        <v>1.7086056208639191</v>
      </c>
      <c r="F60" s="12">
        <v>40.02646710075836</v>
      </c>
      <c r="G60" s="2">
        <v>40.002573902507287</v>
      </c>
    </row>
    <row r="61" spans="1:7">
      <c r="A61" s="81">
        <v>58</v>
      </c>
      <c r="B61" s="12">
        <v>4.180330320882951</v>
      </c>
      <c r="C61" s="2">
        <v>4.1813929462539861</v>
      </c>
      <c r="D61" s="12">
        <v>1.71994773126998</v>
      </c>
      <c r="E61" s="2">
        <v>1.7190056219014851</v>
      </c>
      <c r="F61" s="12">
        <v>40.243448988128897</v>
      </c>
      <c r="G61" s="2">
        <v>40.219518146352037</v>
      </c>
    </row>
    <row r="62" spans="1:7">
      <c r="A62" s="81">
        <v>59</v>
      </c>
      <c r="B62" s="12">
        <v>4.166841148146438</v>
      </c>
      <c r="C62" s="2">
        <v>4.1679203505207116</v>
      </c>
      <c r="D62" s="12">
        <v>1.730299370604476</v>
      </c>
      <c r="E62" s="2">
        <v>1.7293442994499499</v>
      </c>
      <c r="F62" s="12">
        <v>40.455572417530547</v>
      </c>
      <c r="G62" s="2">
        <v>40.431607084177223</v>
      </c>
    </row>
    <row r="63" spans="1:7">
      <c r="A63" s="81">
        <v>60</v>
      </c>
      <c r="B63" s="12">
        <v>4.1533737741594274</v>
      </c>
      <c r="C63" s="2">
        <v>4.1544694944140987</v>
      </c>
      <c r="D63" s="12">
        <v>1.740589940256114</v>
      </c>
      <c r="E63" s="2">
        <v>1.7396220047426609</v>
      </c>
      <c r="F63" s="12">
        <v>40.662973055933428</v>
      </c>
      <c r="G63" s="2">
        <v>40.638976232040008</v>
      </c>
    </row>
    <row r="64" spans="1:7">
      <c r="A64" s="81">
        <v>61</v>
      </c>
      <c r="B64" s="12">
        <v>4.139928198921921</v>
      </c>
      <c r="C64" s="2">
        <v>4.1410403779341456</v>
      </c>
      <c r="D64" s="12">
        <v>1.750819787503858</v>
      </c>
      <c r="E64" s="2">
        <v>1.7498390845601921</v>
      </c>
      <c r="F64" s="12">
        <v>40.86578161033048</v>
      </c>
      <c r="G64" s="2">
        <v>40.841756157392062</v>
      </c>
    </row>
    <row r="65" spans="1:7">
      <c r="A65" s="81">
        <v>62</v>
      </c>
      <c r="B65" s="12">
        <v>4.1265044224339169</v>
      </c>
      <c r="C65" s="2">
        <v>4.1276330010808548</v>
      </c>
      <c r="D65" s="12">
        <v>1.760989255266834</v>
      </c>
      <c r="E65" s="2">
        <v>1.759995881330779</v>
      </c>
      <c r="F65" s="12">
        <v>41.064124102870821</v>
      </c>
      <c r="G65" s="2">
        <v>41.040072744433331</v>
      </c>
    </row>
    <row r="66" spans="1:7">
      <c r="A66" s="81">
        <v>63</v>
      </c>
      <c r="B66" s="12">
        <v>4.1131024446954152</v>
      </c>
      <c r="C66" s="2">
        <v>4.1142473638542238</v>
      </c>
      <c r="D66" s="12">
        <v>1.7710986821988359</v>
      </c>
      <c r="E66" s="2">
        <v>1.7700927332252181</v>
      </c>
      <c r="F66" s="12">
        <v>41.258122087035083</v>
      </c>
      <c r="G66" s="2">
        <v>41.234047417158592</v>
      </c>
    </row>
    <row r="67" spans="1:7">
      <c r="A67" s="81">
        <v>64</v>
      </c>
      <c r="B67" s="12">
        <v>4.0997222657064176</v>
      </c>
      <c r="C67" s="2">
        <v>4.1008834662542526</v>
      </c>
      <c r="D67" s="12">
        <v>1.7811484027787889</v>
      </c>
      <c r="E67" s="2">
        <v>1.7801299742470771</v>
      </c>
      <c r="F67" s="12">
        <v>41.447892838555568</v>
      </c>
      <c r="G67" s="2">
        <v>41.42379732920049</v>
      </c>
    </row>
    <row r="68" spans="1:7">
      <c r="A68" s="81">
        <v>65</v>
      </c>
      <c r="B68" s="12">
        <v>4.0863638854669224</v>
      </c>
      <c r="C68" s="2">
        <v>4.0875413082809438</v>
      </c>
      <c r="D68" s="12">
        <v>1.7911387473934799</v>
      </c>
      <c r="E68" s="2">
        <v>1.7901079343155131</v>
      </c>
      <c r="F68" s="12">
        <v>41.633549482727631</v>
      </c>
      <c r="G68" s="2">
        <v>41.609435494083122</v>
      </c>
    </row>
    <row r="69" spans="1:7">
      <c r="A69" s="81">
        <v>66</v>
      </c>
      <c r="B69" s="12">
        <v>4.0730273039769296</v>
      </c>
      <c r="C69" s="2">
        <v>4.0742208899342947</v>
      </c>
      <c r="D69" s="12">
        <v>1.8010700424274211</v>
      </c>
      <c r="E69" s="2">
        <v>1.8000269393539949</v>
      </c>
      <c r="F69" s="12">
        <v>41.815201216654742</v>
      </c>
      <c r="G69" s="2">
        <v>41.791070996870069</v>
      </c>
    </row>
    <row r="70" spans="1:7">
      <c r="A70" s="81">
        <v>67</v>
      </c>
      <c r="B70" s="12">
        <v>4.0597125212364409</v>
      </c>
      <c r="C70" s="2">
        <v>4.0609222112143062</v>
      </c>
      <c r="D70" s="12">
        <v>1.8109426103471959</v>
      </c>
      <c r="E70" s="2">
        <v>1.8098873113751861</v>
      </c>
      <c r="F70" s="12">
        <v>41.992953489858429</v>
      </c>
      <c r="G70" s="2">
        <v>41.968809182259399</v>
      </c>
    </row>
    <row r="71" spans="1:7">
      <c r="A71" s="81">
        <v>68</v>
      </c>
      <c r="B71" s="12">
        <v>4.0464195372454546</v>
      </c>
      <c r="C71" s="2">
        <v>4.0476452721209784</v>
      </c>
      <c r="D71" s="12">
        <v>1.8207567697816081</v>
      </c>
      <c r="E71" s="2">
        <v>1.819689368560782</v>
      </c>
      <c r="F71" s="12">
        <v>42.166908156946562</v>
      </c>
      <c r="G71" s="2">
        <v>42.14275180563358</v>
      </c>
    </row>
    <row r="72" spans="1:7">
      <c r="A72" s="81">
        <v>69</v>
      </c>
      <c r="B72" s="12">
        <v>4.0331483520039706</v>
      </c>
      <c r="C72" s="2">
        <v>4.0343900726543112</v>
      </c>
      <c r="D72" s="12">
        <v>1.8305128355958611</v>
      </c>
      <c r="E72" s="2">
        <v>1.829433425335858</v>
      </c>
      <c r="F72" s="12">
        <v>42.337163587205268</v>
      </c>
      <c r="G72" s="2">
        <v>42.312997145667701</v>
      </c>
    </row>
    <row r="73" spans="1:7">
      <c r="A73" s="81">
        <v>70</v>
      </c>
      <c r="B73" s="12">
        <v>4.0198989655119908</v>
      </c>
      <c r="C73" s="2">
        <v>4.0211566128143046</v>
      </c>
      <c r="D73" s="12">
        <v>1.840211118970605</v>
      </c>
      <c r="E73" s="2">
        <v>1.839119792446847</v>
      </c>
      <c r="F73" s="12">
        <v>42.50381483649641</v>
      </c>
      <c r="G73" s="2">
        <v>42.479640167194809</v>
      </c>
    </row>
    <row r="74" spans="1:7">
      <c r="A74" s="81">
        <v>71</v>
      </c>
      <c r="B74" s="12">
        <v>4.0066713777695133</v>
      </c>
      <c r="C74" s="2">
        <v>4.0079448926009604</v>
      </c>
      <c r="D74" s="12">
        <v>1.849851927477385</v>
      </c>
      <c r="E74" s="2">
        <v>1.848748777037482</v>
      </c>
      <c r="F74" s="12">
        <v>42.666953797711983</v>
      </c>
      <c r="G74" s="2">
        <v>42.642772677895813</v>
      </c>
    </row>
    <row r="75" spans="1:7">
      <c r="A75" s="81">
        <v>72</v>
      </c>
      <c r="B75" s="12">
        <v>3.99346558877654</v>
      </c>
      <c r="C75" s="2">
        <v>3.9947549120142751</v>
      </c>
      <c r="D75" s="12">
        <v>1.8594355651500709</v>
      </c>
      <c r="E75" s="2">
        <v>1.858320682719941</v>
      </c>
      <c r="F75" s="12">
        <v>42.826669325190132</v>
      </c>
      <c r="G75" s="2">
        <v>42.802483451169387</v>
      </c>
    </row>
    <row r="76" spans="1:7">
      <c r="A76" s="81">
        <v>73</v>
      </c>
      <c r="B76" s="12">
        <v>3.9802815985330682</v>
      </c>
      <c r="C76" s="2">
        <v>3.98158667105425</v>
      </c>
      <c r="D76" s="12">
        <v>1.8689623325517091</v>
      </c>
      <c r="E76" s="2">
        <v>1.867835809641867</v>
      </c>
      <c r="F76" s="12">
        <v>42.983047330481291</v>
      </c>
      <c r="G76" s="2">
        <v>42.958858324648567</v>
      </c>
    </row>
    <row r="77" spans="1:7">
      <c r="A77" s="81">
        <v>74</v>
      </c>
      <c r="B77" s="12">
        <v>3.9671194070391</v>
      </c>
      <c r="C77" s="2">
        <v>3.9684401697208869</v>
      </c>
      <c r="D77" s="12">
        <v>1.878432526844338</v>
      </c>
      <c r="E77" s="2">
        <v>1.877294454555247</v>
      </c>
      <c r="F77" s="12">
        <v>43.136170915924311</v>
      </c>
      <c r="G77" s="2">
        <v>43.111980326470878</v>
      </c>
    </row>
    <row r="78" spans="1:7">
      <c r="A78" s="81">
        <v>75</v>
      </c>
      <c r="B78" s="12">
        <v>3.9539790142946352</v>
      </c>
      <c r="C78" s="2">
        <v>3.9553154080141839</v>
      </c>
      <c r="D78" s="12">
        <v>1.887846441856655</v>
      </c>
      <c r="E78" s="2">
        <v>1.886696910884504</v>
      </c>
      <c r="F78" s="12">
        <v>43.286120499904413</v>
      </c>
      <c r="G78" s="2">
        <v>43.261929805458763</v>
      </c>
    </row>
    <row r="79" spans="1:7">
      <c r="A79" s="81">
        <v>76</v>
      </c>
      <c r="B79" s="12">
        <v>3.9408604202996731</v>
      </c>
      <c r="C79" s="2">
        <v>3.942212385934142</v>
      </c>
      <c r="D79" s="12">
        <v>1.897204368147948</v>
      </c>
      <c r="E79" s="2">
        <v>1.8960434687901611</v>
      </c>
      <c r="F79" s="12">
        <v>43.432973919246898</v>
      </c>
      <c r="G79" s="2">
        <v>43.40878453216957</v>
      </c>
    </row>
    <row r="80" spans="1:7">
      <c r="A80" s="81">
        <v>77</v>
      </c>
      <c r="B80" s="12">
        <v>3.9277636250542129</v>
      </c>
      <c r="C80" s="2">
        <v>3.9291311034807608</v>
      </c>
      <c r="D80" s="12">
        <v>1.906506593068424</v>
      </c>
      <c r="E80" s="2">
        <v>1.9053344152293601</v>
      </c>
      <c r="F80" s="12">
        <v>43.576806512149467</v>
      </c>
      <c r="G80" s="2">
        <v>43.552619784287877</v>
      </c>
    </row>
    <row r="81" spans="1:7">
      <c r="A81" s="81">
        <v>78</v>
      </c>
      <c r="B81" s="12">
        <v>3.9146886285582569</v>
      </c>
      <c r="C81" s="2">
        <v>3.9160715606540411</v>
      </c>
      <c r="D81" s="12">
        <v>1.915753400821226</v>
      </c>
      <c r="E81" s="2">
        <v>1.914570034017026</v>
      </c>
      <c r="F81" s="12">
        <v>43.717691223509902</v>
      </c>
      <c r="G81" s="2">
        <v>43.693508445979987</v>
      </c>
    </row>
    <row r="82" spans="1:7">
      <c r="A82" s="81">
        <v>79</v>
      </c>
      <c r="B82" s="12">
        <v>3.9016354308118042</v>
      </c>
      <c r="C82" s="2">
        <v>3.9030337574539811</v>
      </c>
      <c r="D82" s="12">
        <v>1.924945072523309</v>
      </c>
      <c r="E82" s="2">
        <v>1.9237506058871301</v>
      </c>
      <c r="F82" s="12">
        <v>43.855698709605328</v>
      </c>
      <c r="G82" s="2">
        <v>43.83152111651853</v>
      </c>
    </row>
    <row r="83" spans="1:7">
      <c r="A83" s="81">
        <v>80</v>
      </c>
      <c r="B83" s="12">
        <v>3.8886040318148529</v>
      </c>
      <c r="C83" s="2">
        <v>3.8900176938805822</v>
      </c>
      <c r="D83" s="12">
        <v>1.93408188626283</v>
      </c>
      <c r="E83" s="2">
        <v>1.932876408549826</v>
      </c>
      <c r="F83" s="12">
        <v>43.990897422776889</v>
      </c>
      <c r="G83" s="2">
        <v>43.966726193804377</v>
      </c>
    </row>
    <row r="84" spans="1:7">
      <c r="A84" s="81">
        <v>81</v>
      </c>
      <c r="B84" s="12">
        <v>3.8755944315674058</v>
      </c>
      <c r="C84" s="2">
        <v>3.877023369933843</v>
      </c>
      <c r="D84" s="12">
        <v>1.9431641171537459</v>
      </c>
      <c r="E84" s="2">
        <v>1.941947716746238</v>
      </c>
      <c r="F84" s="12">
        <v>44.123353682881991</v>
      </c>
      <c r="G84" s="2">
        <v>44.09918994800568</v>
      </c>
    </row>
    <row r="85" spans="1:7">
      <c r="A85" s="81">
        <v>82</v>
      </c>
      <c r="B85" s="12">
        <v>3.862606630069461</v>
      </c>
      <c r="C85" s="2">
        <v>3.8640507856137649</v>
      </c>
      <c r="D85" s="12">
        <v>1.9521920373911461</v>
      </c>
      <c r="E85" s="2">
        <v>1.950964802303039</v>
      </c>
      <c r="F85" s="12">
        <v>44.253131761332817</v>
      </c>
      <c r="G85" s="2">
        <v>44.228976600651173</v>
      </c>
    </row>
    <row r="86" spans="1:7">
      <c r="A86" s="81">
        <v>83</v>
      </c>
      <c r="B86" s="12">
        <v>3.84964062732102</v>
      </c>
      <c r="C86" s="2">
        <v>3.8510999409203479</v>
      </c>
      <c r="D86" s="12">
        <v>1.961165916306167</v>
      </c>
      <c r="E86" s="2">
        <v>1.959927934187699</v>
      </c>
      <c r="F86" s="12">
        <v>44.380293968946837</v>
      </c>
      <c r="G86" s="2">
        <v>44.356148415696673</v>
      </c>
    </row>
    <row r="87" spans="1:7">
      <c r="A87" s="81">
        <v>84</v>
      </c>
      <c r="B87" s="12">
        <v>3.8366964233220822</v>
      </c>
      <c r="C87" s="2">
        <v>3.838170835853592</v>
      </c>
      <c r="D87" s="12">
        <v>1.9700860204176811</v>
      </c>
      <c r="E87" s="2">
        <v>1.9688373785599429</v>
      </c>
      <c r="F87" s="12">
        <v>44.504900726265241</v>
      </c>
      <c r="G87" s="2">
        <v>44.480765768839397</v>
      </c>
    </row>
    <row r="88" spans="1:7">
      <c r="A88" s="81">
        <v>85</v>
      </c>
      <c r="B88" s="12">
        <v>3.8237740180726458</v>
      </c>
      <c r="C88" s="2">
        <v>3.8252634704134958</v>
      </c>
      <c r="D88" s="12">
        <v>1.9789526134818189</v>
      </c>
      <c r="E88" s="2">
        <v>1.977693398821462</v>
      </c>
      <c r="F88" s="12">
        <v>44.627010625239613</v>
      </c>
      <c r="G88" s="2">
        <v>44.602887211073138</v>
      </c>
    </row>
    <row r="89" spans="1:7">
      <c r="A89" s="81">
        <v>86</v>
      </c>
      <c r="B89" s="12">
        <v>3.8108734115727141</v>
      </c>
      <c r="C89" s="2">
        <v>3.8123778446000611</v>
      </c>
      <c r="D89" s="12">
        <v>1.987765956541554</v>
      </c>
      <c r="E89" s="2">
        <v>1.986496255664818</v>
      </c>
      <c r="F89" s="12">
        <v>44.746680496939661</v>
      </c>
      <c r="G89" s="2">
        <v>44.722569532395028</v>
      </c>
    </row>
    <row r="90" spans="1:7">
      <c r="A90" s="81">
        <v>87</v>
      </c>
      <c r="B90" s="12">
        <v>3.7979946038222852</v>
      </c>
      <c r="C90" s="2">
        <v>3.7995139584132862</v>
      </c>
      <c r="D90" s="12">
        <v>1.99652630797637</v>
      </c>
      <c r="E90" s="2">
        <v>1.9952462071234101</v>
      </c>
      <c r="F90" s="12">
        <v>44.863965485407149</v>
      </c>
      <c r="G90" s="2">
        <v>44.839867838209251</v>
      </c>
    </row>
    <row r="91" spans="1:7">
      <c r="A91" s="81">
        <v>88</v>
      </c>
      <c r="B91" s="12">
        <v>3.785137594821359</v>
      </c>
      <c r="C91" s="2">
        <v>3.7866718118531728</v>
      </c>
      <c r="D91" s="12">
        <v>2.0052339235489498</v>
      </c>
      <c r="E91" s="2">
        <v>2.003943508617958</v>
      </c>
      <c r="F91" s="12">
        <v>44.978919106413819</v>
      </c>
      <c r="G91" s="2">
        <v>44.954835607281183</v>
      </c>
    </row>
    <row r="92" spans="1:7">
      <c r="A92" s="81">
        <v>89</v>
      </c>
      <c r="B92" s="12">
        <v>3.7723023845699348</v>
      </c>
      <c r="C92" s="2">
        <v>3.77385140491972</v>
      </c>
      <c r="D92" s="12">
        <v>2.0138890564495942</v>
      </c>
      <c r="E92" s="2">
        <v>2.0125884130011888</v>
      </c>
      <c r="F92" s="12">
        <v>45.09159329682555</v>
      </c>
      <c r="G92" s="2">
        <v>45.067524743302727</v>
      </c>
    </row>
    <row r="93" spans="1:7">
      <c r="A93" s="81">
        <v>90</v>
      </c>
      <c r="B93" s="12">
        <v>3.7594889730680139</v>
      </c>
      <c r="C93" s="2">
        <v>3.7610527376129279</v>
      </c>
      <c r="D93" s="12">
        <v>2.0224919573412601</v>
      </c>
      <c r="E93" s="2">
        <v>2.0211811706020009</v>
      </c>
      <c r="F93" s="12">
        <v>45.202038472501073</v>
      </c>
      <c r="G93" s="2">
        <v>45.17798562775868</v>
      </c>
    </row>
    <row r="94" spans="1:7">
      <c r="A94" s="81">
        <v>91</v>
      </c>
      <c r="B94" s="12">
        <v>3.7466973603155971</v>
      </c>
      <c r="C94" s="2">
        <v>3.748275809932796</v>
      </c>
      <c r="D94" s="12">
        <v>2.0310428744054572</v>
      </c>
      <c r="E94" s="2">
        <v>2.0297220292718281</v>
      </c>
      <c r="F94" s="12">
        <v>45.310303595988103</v>
      </c>
      <c r="G94" s="2">
        <v>45.286267191005962</v>
      </c>
    </row>
    <row r="95" spans="1:7">
      <c r="A95" s="81">
        <v>92</v>
      </c>
      <c r="B95" s="12">
        <v>3.7339275463126831</v>
      </c>
      <c r="C95" s="2">
        <v>3.735520621879326</v>
      </c>
      <c r="D95" s="12">
        <v>2.0395420533843129</v>
      </c>
      <c r="E95" s="2">
        <v>2.0382112344264711</v>
      </c>
      <c r="F95" s="12">
        <v>45.416436224378756</v>
      </c>
      <c r="G95" s="2">
        <v>45.392416959179997</v>
      </c>
    </row>
    <row r="96" spans="1:7">
      <c r="A96" s="81">
        <v>93</v>
      </c>
      <c r="B96" s="12">
        <v>3.721179531059271</v>
      </c>
      <c r="C96" s="2">
        <v>3.7227871734525149</v>
      </c>
      <c r="D96" s="12">
        <v>2.0479897376227112</v>
      </c>
      <c r="E96" s="2">
        <v>2.0466490290881389</v>
      </c>
      <c r="F96" s="12">
        <v>45.520482561898341</v>
      </c>
      <c r="G96" s="2">
        <v>45.496481106554157</v>
      </c>
    </row>
    <row r="97" spans="1:7">
      <c r="A97" s="81">
        <v>94</v>
      </c>
      <c r="B97" s="12">
        <v>3.7084533145553631</v>
      </c>
      <c r="C97" s="2">
        <v>3.7100754646523662</v>
      </c>
      <c r="D97" s="12">
        <v>2.056386168107994</v>
      </c>
      <c r="E97" s="2">
        <v>2.0550356539256041</v>
      </c>
      <c r="F97" s="12">
        <v>45.622487501537478</v>
      </c>
      <c r="G97" s="2">
        <v>45.598504500405348</v>
      </c>
    </row>
    <row r="98" spans="1:7">
      <c r="A98" s="81">
        <v>95</v>
      </c>
      <c r="B98" s="12">
        <v>3.6957488968009571</v>
      </c>
      <c r="C98" s="2">
        <v>3.6973854954788772</v>
      </c>
      <c r="D98" s="12">
        <v>2.0647315835030708</v>
      </c>
      <c r="E98" s="2">
        <v>2.063371347286779</v>
      </c>
      <c r="F98" s="12">
        <v>45.722494630206498</v>
      </c>
      <c r="G98" s="2">
        <v>45.698530703395242</v>
      </c>
    </row>
    <row r="99" spans="1:7">
      <c r="A99" s="81">
        <v>96</v>
      </c>
      <c r="B99" s="12">
        <v>3.6830662777960552</v>
      </c>
      <c r="C99" s="2">
        <v>3.6847172659320488</v>
      </c>
      <c r="D99" s="12">
        <v>2.073026220194492</v>
      </c>
      <c r="E99" s="2">
        <v>2.071656345246002</v>
      </c>
      <c r="F99" s="12">
        <v>45.820546329248103</v>
      </c>
      <c r="G99" s="2">
        <v>45.79660206959268</v>
      </c>
    </row>
    <row r="100" spans="1:7">
      <c r="A100" s="81">
        <v>97</v>
      </c>
      <c r="B100" s="12">
        <v>3.6704054575406548</v>
      </c>
      <c r="C100" s="2">
        <v>3.6720707760118811</v>
      </c>
      <c r="D100" s="12">
        <v>2.081270312328328</v>
      </c>
      <c r="E100" s="2">
        <v>2.0798908816408299</v>
      </c>
      <c r="F100" s="12">
        <v>45.916683803985947</v>
      </c>
      <c r="G100" s="2">
        <v>45.892759779982548</v>
      </c>
    </row>
    <row r="101" spans="1:7">
      <c r="A101" s="81">
        <v>98</v>
      </c>
      <c r="B101" s="12">
        <v>3.657766436034759</v>
      </c>
      <c r="C101" s="2">
        <v>3.659446025718375</v>
      </c>
      <c r="D101" s="12">
        <v>2.0894640918468839</v>
      </c>
      <c r="E101" s="2">
        <v>2.0880751881083328</v>
      </c>
      <c r="F101" s="12">
        <v>46.010947121994398</v>
      </c>
      <c r="G101" s="2">
        <v>45.987043878637728</v>
      </c>
    </row>
    <row r="102" spans="1:7">
      <c r="A102" s="81">
        <v>99</v>
      </c>
      <c r="B102" s="12">
        <v>3.6451492132783652</v>
      </c>
      <c r="C102" s="2">
        <v>3.646843015051529</v>
      </c>
      <c r="D102" s="12">
        <v>2.0976077885252291</v>
      </c>
      <c r="E102" s="2">
        <v>2.0962094941216178</v>
      </c>
      <c r="F102" s="12">
        <v>46.103375253812992</v>
      </c>
      <c r="G102" s="2">
        <v>46.079493313663079</v>
      </c>
    </row>
    <row r="103" spans="1:7">
      <c r="A103" s="81">
        <v>100</v>
      </c>
      <c r="B103" s="12">
        <v>3.632553789271475</v>
      </c>
      <c r="C103" s="2">
        <v>3.6342617440113432</v>
      </c>
      <c r="D103" s="12">
        <v>2.1057016300017972</v>
      </c>
      <c r="E103" s="2">
        <v>2.1042940270211861</v>
      </c>
      <c r="F103" s="12">
        <v>46.194006084193248</v>
      </c>
      <c r="G103" s="2">
        <v>46.170145952956453</v>
      </c>
    </row>
    <row r="104" spans="1:7">
      <c r="A104" s="81">
        <v>101</v>
      </c>
      <c r="B104" s="12">
        <v>3.6199801640140872</v>
      </c>
      <c r="C104" s="2">
        <v>3.621702212597818</v>
      </c>
      <c r="D104" s="12">
        <v>2.113745841815605</v>
      </c>
      <c r="E104" s="2">
        <v>2.1123290120500751</v>
      </c>
      <c r="F104" s="12">
        <v>46.282876462401909</v>
      </c>
      <c r="G104" s="2">
        <v>46.259038623487669</v>
      </c>
    </row>
    <row r="105" spans="1:7">
      <c r="A105" s="81">
        <v>102</v>
      </c>
      <c r="B105" s="12">
        <v>3.6074283375062022</v>
      </c>
      <c r="C105" s="2">
        <v>3.6091644208109548</v>
      </c>
      <c r="D105" s="12">
        <v>2.1217406474428939</v>
      </c>
      <c r="E105" s="2">
        <v>2.1203146723920101</v>
      </c>
      <c r="F105" s="12">
        <v>46.370022252095133</v>
      </c>
      <c r="G105" s="2">
        <v>46.34620716967919</v>
      </c>
    </row>
    <row r="106" spans="1:7">
      <c r="A106" s="81">
        <v>103</v>
      </c>
      <c r="B106" s="12">
        <v>3.59489830974782</v>
      </c>
      <c r="C106" s="2">
        <v>3.5966483686507509</v>
      </c>
      <c r="D106" s="12">
        <v>2.1296862683285669</v>
      </c>
      <c r="E106" s="2">
        <v>2.1282512292023439</v>
      </c>
      <c r="F106" s="12">
        <v>46.455478355630731</v>
      </c>
      <c r="G106" s="2">
        <v>46.431686475334708</v>
      </c>
    </row>
    <row r="107" spans="1:7">
      <c r="A107" s="81">
        <v>104</v>
      </c>
      <c r="B107" s="12">
        <v>3.5823900807389419</v>
      </c>
      <c r="C107" s="2">
        <v>3.5841540561172089</v>
      </c>
      <c r="D107" s="12">
        <v>2.1375829239187869</v>
      </c>
      <c r="E107" s="2">
        <v>2.136138901640587</v>
      </c>
      <c r="F107" s="12">
        <v>46.53927874735119</v>
      </c>
      <c r="G107" s="2">
        <v>46.515510496819893</v>
      </c>
    </row>
    <row r="108" spans="1:7">
      <c r="A108" s="81">
        <v>105</v>
      </c>
      <c r="B108" s="12">
        <v>3.5699036504795671</v>
      </c>
      <c r="C108" s="2">
        <v>3.5716814832103272</v>
      </c>
      <c r="D108" s="12">
        <v>2.14543083169134</v>
      </c>
      <c r="E108" s="2">
        <v>2.143977906901219</v>
      </c>
      <c r="F108" s="12">
        <v>46.621456497876679</v>
      </c>
      <c r="G108" s="2">
        <v>46.597712289930811</v>
      </c>
    </row>
    <row r="109" spans="1:7">
      <c r="A109" s="81">
        <v>106</v>
      </c>
      <c r="B109" s="12">
        <v>3.5574390189696938</v>
      </c>
      <c r="C109" s="2">
        <v>3.5592306499301061</v>
      </c>
      <c r="D109" s="12">
        <v>2.1532302071829501</v>
      </c>
      <c r="E109" s="2">
        <v>2.1517684602402398</v>
      </c>
      <c r="F109" s="12">
        <v>46.702043785277787</v>
      </c>
      <c r="G109" s="2">
        <v>46.678324017457463</v>
      </c>
    </row>
    <row r="110" spans="1:7">
      <c r="A110" s="81">
        <v>107</v>
      </c>
      <c r="B110" s="12">
        <v>3.5449961862093242</v>
      </c>
      <c r="C110" s="2">
        <v>3.546801556276546</v>
      </c>
      <c r="D110" s="12">
        <v>2.1609812640256338</v>
      </c>
      <c r="E110" s="2">
        <v>2.1595107750114111</v>
      </c>
      <c r="F110" s="12">
        <v>46.781071954434971</v>
      </c>
      <c r="G110" s="2">
        <v>46.757377008161761</v>
      </c>
    </row>
    <row r="111" spans="1:7">
      <c r="A111" s="81">
        <v>108</v>
      </c>
      <c r="B111" s="12">
        <v>3.532575152198457</v>
      </c>
      <c r="C111" s="2">
        <v>3.5343942022496462</v>
      </c>
      <c r="D111" s="12">
        <v>2.16868421397439</v>
      </c>
      <c r="E111" s="2">
        <v>2.1672050626943449</v>
      </c>
      <c r="F111" s="12">
        <v>46.858571534587142</v>
      </c>
      <c r="G111" s="2">
        <v>46.834901776664552</v>
      </c>
    </row>
    <row r="112" spans="1:7">
      <c r="A112" s="81">
        <v>109</v>
      </c>
      <c r="B112" s="12">
        <v>3.5201759169370939</v>
      </c>
      <c r="C112" s="2">
        <v>3.522008587849407</v>
      </c>
      <c r="D112" s="12">
        <v>2.1763392669361141</v>
      </c>
      <c r="E112" s="2">
        <v>2.174851532923185</v>
      </c>
      <c r="F112" s="12">
        <v>46.934572265303743</v>
      </c>
      <c r="G112" s="2">
        <v>46.91092804841707</v>
      </c>
    </row>
    <row r="113" spans="1:7">
      <c r="A113" s="81">
        <v>110</v>
      </c>
      <c r="B113" s="12">
        <v>3.5077984804252331</v>
      </c>
      <c r="C113" s="2">
        <v>3.5096447130758279</v>
      </c>
      <c r="D113" s="12">
        <v>2.1839466309980109</v>
      </c>
      <c r="E113" s="2">
        <v>2.1824503935150652</v>
      </c>
      <c r="F113" s="12">
        <v>47.009103122082792</v>
      </c>
      <c r="G113" s="2">
        <v>46.985484785743523</v>
      </c>
    </row>
    <row r="114" spans="1:7">
      <c r="A114" s="81">
        <v>111</v>
      </c>
      <c r="B114" s="12">
        <v>3.4954428426628752</v>
      </c>
      <c r="C114" s="2">
        <v>3.49730257792891</v>
      </c>
      <c r="D114" s="12">
        <v>2.1915065124518951</v>
      </c>
      <c r="E114" s="2">
        <v>2.1900018504947312</v>
      </c>
      <c r="F114" s="12">
        <v>47.082192325181033</v>
      </c>
      <c r="G114" s="2">
        <v>47.058600198342639</v>
      </c>
    </row>
    <row r="115" spans="1:7">
      <c r="A115" s="81">
        <v>112</v>
      </c>
      <c r="B115" s="12">
        <v>3.483109003650021</v>
      </c>
      <c r="C115" s="2">
        <v>3.484982182408654</v>
      </c>
      <c r="D115" s="12">
        <v>2.1990191158242149</v>
      </c>
      <c r="E115" s="2">
        <v>2.1975061081233598</v>
      </c>
      <c r="F115" s="12">
        <v>47.153867376021459</v>
      </c>
      <c r="G115" s="2">
        <v>47.130301774409809</v>
      </c>
    </row>
    <row r="116" spans="1:7">
      <c r="A116" s="81">
        <v>113</v>
      </c>
      <c r="B116" s="12">
        <v>3.4707969633866691</v>
      </c>
      <c r="C116" s="2">
        <v>3.4726835265150569</v>
      </c>
      <c r="D116" s="12">
        <v>2.2064846439033579</v>
      </c>
      <c r="E116" s="2">
        <v>2.2049633689267791</v>
      </c>
      <c r="F116" s="12">
        <v>47.224155082970753</v>
      </c>
      <c r="G116" s="2">
        <v>47.200616310765078</v>
      </c>
    </row>
    <row r="117" spans="1:7">
      <c r="A117" s="81">
        <v>114</v>
      </c>
      <c r="B117" s="12">
        <v>3.45850672187282</v>
      </c>
      <c r="C117" s="2">
        <v>3.4604066102481221</v>
      </c>
      <c r="D117" s="12">
        <v>2.213903297764924</v>
      </c>
      <c r="E117" s="2">
        <v>2.2123738337204242</v>
      </c>
      <c r="F117" s="12">
        <v>47.293081579688199</v>
      </c>
      <c r="G117" s="2">
        <v>47.26956992993847</v>
      </c>
    </row>
    <row r="118" spans="1:7">
      <c r="A118" s="81">
        <v>115</v>
      </c>
      <c r="B118" s="12">
        <v>3.4462382791084738</v>
      </c>
      <c r="C118" s="2">
        <v>3.4481514336078471</v>
      </c>
      <c r="D118" s="12">
        <v>2.221275276797376</v>
      </c>
      <c r="E118" s="2">
        <v>2.2197377016349309</v>
      </c>
      <c r="F118" s="12">
        <v>47.360672346722183</v>
      </c>
      <c r="G118" s="2">
        <v>47.337188101708797</v>
      </c>
    </row>
    <row r="119" spans="1:7">
      <c r="A119" s="81">
        <v>116</v>
      </c>
      <c r="B119" s="12">
        <v>3.4339916350936308</v>
      </c>
      <c r="C119" s="2">
        <v>3.4359179965942319</v>
      </c>
      <c r="D119" s="12">
        <v>2.228600778725788</v>
      </c>
      <c r="E119" s="2">
        <v>2.2270551701402712</v>
      </c>
      <c r="F119" s="12">
        <v>47.426952226764577</v>
      </c>
      <c r="G119" s="2">
        <v>47.403495660101648</v>
      </c>
    </row>
    <row r="120" spans="1:7">
      <c r="A120" s="81">
        <v>117</v>
      </c>
      <c r="B120" s="12">
        <v>3.421766789828292</v>
      </c>
      <c r="C120" s="2">
        <v>3.4237062992072791</v>
      </c>
      <c r="D120" s="12">
        <v>2.2358799996348582</v>
      </c>
      <c r="E120" s="2">
        <v>2.2343264350679708</v>
      </c>
      <c r="F120" s="12">
        <v>47.491945438257737</v>
      </c>
      <c r="G120" s="2">
        <v>47.468516813906319</v>
      </c>
    </row>
    <row r="121" spans="1:7">
      <c r="A121" s="81">
        <v>118</v>
      </c>
      <c r="B121" s="12">
        <v>3.409563743312455</v>
      </c>
      <c r="C121" s="2">
        <v>3.411516341446986</v>
      </c>
      <c r="D121" s="12">
        <v>2.2431131339962551</v>
      </c>
      <c r="E121" s="2">
        <v>2.2415516906387101</v>
      </c>
      <c r="F121" s="12">
        <v>47.555675608012763</v>
      </c>
      <c r="G121" s="2">
        <v>47.532275180480077</v>
      </c>
    </row>
    <row r="122" spans="1:7">
      <c r="A122" s="81">
        <v>119</v>
      </c>
      <c r="B122" s="12">
        <v>3.3973824955461209</v>
      </c>
      <c r="C122" s="2">
        <v>3.399348123313354</v>
      </c>
      <c r="D122" s="12">
        <v>2.250300374690787</v>
      </c>
      <c r="E122" s="2">
        <v>2.248731129484574</v>
      </c>
      <c r="F122" s="12">
        <v>47.618165784036229</v>
      </c>
      <c r="G122" s="2">
        <v>47.594793799060668</v>
      </c>
    </row>
    <row r="123" spans="1:7">
      <c r="A123" s="81">
        <v>120</v>
      </c>
      <c r="B123" s="12">
        <v>3.3852230465292901</v>
      </c>
      <c r="C123" s="2">
        <v>3.3872016448063831</v>
      </c>
      <c r="D123" s="12">
        <v>2.257441913031466</v>
      </c>
      <c r="E123" s="2">
        <v>2.2558649426719888</v>
      </c>
      <c r="F123" s="12">
        <v>47.679438453217649</v>
      </c>
      <c r="G123" s="2">
        <v>47.656095148072708</v>
      </c>
    </row>
    <row r="124" spans="1:7">
      <c r="A124" s="81">
        <v>121</v>
      </c>
      <c r="B124" s="12">
        <v>3.373085396261962</v>
      </c>
      <c r="C124" s="2">
        <v>3.3750769059260719</v>
      </c>
      <c r="D124" s="12">
        <v>2.2645379387859408</v>
      </c>
      <c r="E124" s="2">
        <v>2.2629533197242431</v>
      </c>
      <c r="F124" s="12">
        <v>47.739515557838551</v>
      </c>
      <c r="G124" s="2">
        <v>47.716201162105428</v>
      </c>
    </row>
    <row r="125" spans="1:7">
      <c r="A125" s="81">
        <v>122</v>
      </c>
      <c r="B125" s="12">
        <v>3.3609695447441368</v>
      </c>
      <c r="C125" s="2">
        <v>3.3629739066724218</v>
      </c>
      <c r="D125" s="12">
        <v>2.2715886401962799</v>
      </c>
      <c r="E125" s="2">
        <v>2.269996448641328</v>
      </c>
      <c r="F125" s="12">
        <v>47.798418503049142</v>
      </c>
      <c r="G125" s="2">
        <v>47.775133239761978</v>
      </c>
    </row>
    <row r="126" spans="1:7">
      <c r="A126" s="81">
        <v>123</v>
      </c>
      <c r="B126" s="12">
        <v>3.3488754919758148</v>
      </c>
      <c r="C126" s="2">
        <v>3.3508926470454332</v>
      </c>
      <c r="D126" s="12">
        <v>2.2785942040030558</v>
      </c>
      <c r="E126" s="2">
        <v>2.2769945159233611</v>
      </c>
      <c r="F126" s="12">
        <v>47.856168181846201</v>
      </c>
      <c r="G126" s="2">
        <v>47.832912266220099</v>
      </c>
    </row>
    <row r="127" spans="1:7">
      <c r="A127" s="81">
        <v>124</v>
      </c>
      <c r="B127" s="12">
        <v>3.336803237956997</v>
      </c>
      <c r="C127" s="2">
        <v>3.3388331270451039</v>
      </c>
      <c r="D127" s="12">
        <v>2.285554815466456</v>
      </c>
      <c r="E127" s="2">
        <v>2.2839477065922371</v>
      </c>
      <c r="F127" s="12">
        <v>47.912784989783539</v>
      </c>
      <c r="G127" s="2">
        <v>47.889558630146063</v>
      </c>
    </row>
    <row r="128" spans="1:7">
      <c r="A128" s="81">
        <v>125</v>
      </c>
      <c r="B128" s="12">
        <v>3.324752782687681</v>
      </c>
      <c r="C128" s="2">
        <v>3.3267953466714371</v>
      </c>
      <c r="D128" s="12">
        <v>2.2924706583867671</v>
      </c>
      <c r="E128" s="2">
        <v>2.2908562042119081</v>
      </c>
      <c r="F128" s="12">
        <v>47.96828883836276</v>
      </c>
      <c r="G128" s="2">
        <v>47.945092236411107</v>
      </c>
    </row>
    <row r="129" spans="1:7">
      <c r="A129" s="81">
        <v>126</v>
      </c>
      <c r="B129" s="12">
        <v>3.312724126167867</v>
      </c>
      <c r="C129" s="2">
        <v>3.314779305924429</v>
      </c>
      <c r="D129" s="12">
        <v>2.299341915124872</v>
      </c>
      <c r="E129" s="2">
        <v>2.2977201909088389</v>
      </c>
      <c r="F129" s="12">
        <v>48.022699169491787</v>
      </c>
      <c r="G129" s="2">
        <v>47.999532520515757</v>
      </c>
    </row>
    <row r="130" spans="1:7">
      <c r="A130" s="81">
        <v>127</v>
      </c>
      <c r="B130" s="12">
        <v>3.3007172683975581</v>
      </c>
      <c r="C130" s="2">
        <v>3.302785004804083</v>
      </c>
      <c r="D130" s="12">
        <v>2.3061687666211279</v>
      </c>
      <c r="E130" s="2">
        <v>2.3045398473912142</v>
      </c>
      <c r="F130" s="12">
        <v>48.076034965253989</v>
      </c>
      <c r="G130" s="2">
        <v>48.052898459617722</v>
      </c>
    </row>
    <row r="131" spans="1:7">
      <c r="A131" s="81">
        <v>128</v>
      </c>
      <c r="B131" s="12">
        <v>3.288732209376751</v>
      </c>
      <c r="C131" s="2">
        <v>3.290812443310398</v>
      </c>
      <c r="D131" s="12">
        <v>2.31295139241475</v>
      </c>
      <c r="E131" s="2">
        <v>2.3113153529675512</v>
      </c>
      <c r="F131" s="12">
        <v>48.128314760296362</v>
      </c>
      <c r="G131" s="2">
        <v>48.105208582357221</v>
      </c>
    </row>
    <row r="132" spans="1:7">
      <c r="A132" s="81">
        <v>129</v>
      </c>
      <c r="B132" s="12">
        <v>3.2767689491054459</v>
      </c>
      <c r="C132" s="2">
        <v>3.2788616214433719</v>
      </c>
      <c r="D132" s="12">
        <v>2.3196899706647791</v>
      </c>
      <c r="E132" s="2">
        <v>2.318046885568108</v>
      </c>
      <c r="F132" s="12">
        <v>48.179556660460698</v>
      </c>
      <c r="G132" s="2">
        <v>48.156480989097012</v>
      </c>
    </row>
    <row r="133" spans="1:7">
      <c r="A133" s="81">
        <v>130</v>
      </c>
      <c r="B133" s="12">
        <v>3.2648274875836458</v>
      </c>
      <c r="C133" s="2">
        <v>3.2669325392030082</v>
      </c>
      <c r="D133" s="12">
        <v>2.326384678168183</v>
      </c>
      <c r="E133" s="2">
        <v>2.3247346217628948</v>
      </c>
      <c r="F133" s="12">
        <v>48.229778352440484</v>
      </c>
      <c r="G133" s="2">
        <v>48.206733361359127</v>
      </c>
    </row>
    <row r="134" spans="1:7">
      <c r="A134" s="81">
        <v>131</v>
      </c>
      <c r="B134" s="12">
        <v>3.2529078248113481</v>
      </c>
      <c r="C134" s="2">
        <v>3.2550251965893038</v>
      </c>
      <c r="D134" s="12">
        <v>2.3330356903784462</v>
      </c>
      <c r="E134" s="2">
        <v>2.3313787367801879</v>
      </c>
      <c r="F134" s="12">
        <v>48.278997115872933</v>
      </c>
      <c r="G134" s="2">
        <v>48.25598297379905</v>
      </c>
    </row>
    <row r="135" spans="1:7">
      <c r="A135" s="81">
        <v>132</v>
      </c>
      <c r="B135" s="12">
        <v>3.2410099607885532</v>
      </c>
      <c r="C135" s="2">
        <v>3.2431395936022609</v>
      </c>
      <c r="D135" s="12">
        <v>2.3396431814233631</v>
      </c>
      <c r="E135" s="2">
        <v>2.3379794045245279</v>
      </c>
      <c r="F135" s="12">
        <v>48.327229833685323</v>
      </c>
      <c r="G135" s="2">
        <v>48.304246705235933</v>
      </c>
    </row>
    <row r="136" spans="1:7">
      <c r="A136" s="81">
        <v>133</v>
      </c>
      <c r="B136" s="12">
        <v>3.2291338955152611</v>
      </c>
      <c r="C136" s="2">
        <v>3.2312757302418791</v>
      </c>
      <c r="D136" s="12">
        <v>2.3462073241207189</v>
      </c>
      <c r="E136" s="2">
        <v>2.34453679759218</v>
      </c>
      <c r="F136" s="12">
        <v>48.374492996407163</v>
      </c>
      <c r="G136" s="2">
        <v>48.351541042381569</v>
      </c>
    </row>
    <row r="137" spans="1:7">
      <c r="A137" s="81">
        <v>134</v>
      </c>
      <c r="B137" s="12">
        <v>3.2172796289914718</v>
      </c>
      <c r="C137" s="2">
        <v>3.219433606508157</v>
      </c>
      <c r="D137" s="12">
        <v>2.352728289999193</v>
      </c>
      <c r="E137" s="2">
        <v>2.3510510872915971</v>
      </c>
      <c r="F137" s="12">
        <v>48.420802723686343</v>
      </c>
      <c r="G137" s="2">
        <v>48.397882100054908</v>
      </c>
    </row>
    <row r="138" spans="1:7">
      <c r="A138" s="81">
        <v>135</v>
      </c>
      <c r="B138" s="12">
        <v>3.2054471612171849</v>
      </c>
      <c r="C138" s="2">
        <v>3.207613222401096</v>
      </c>
      <c r="D138" s="12">
        <v>2.3592062493147599</v>
      </c>
      <c r="E138" s="2">
        <v>2.3575224436603568</v>
      </c>
      <c r="F138" s="12">
        <v>48.466174772266761</v>
      </c>
      <c r="G138" s="2">
        <v>48.44328563090712</v>
      </c>
    </row>
    <row r="139" spans="1:7">
      <c r="A139" s="81">
        <v>136</v>
      </c>
      <c r="B139" s="12">
        <v>3.193636492192403</v>
      </c>
      <c r="C139" s="2">
        <v>3.1958145779206961</v>
      </c>
      <c r="D139" s="12">
        <v>2.3656413710674</v>
      </c>
      <c r="E139" s="2">
        <v>2.3639510354816462</v>
      </c>
      <c r="F139" s="12">
        <v>48.510624545573997</v>
      </c>
      <c r="G139" s="2">
        <v>48.487767034381733</v>
      </c>
    </row>
    <row r="140" spans="1:7">
      <c r="A140" s="81">
        <v>137</v>
      </c>
      <c r="B140" s="12">
        <v>3.1818476219171221</v>
      </c>
      <c r="C140" s="2">
        <v>3.184037673066956</v>
      </c>
      <c r="D140" s="12">
        <v>2.372033823017814</v>
      </c>
      <c r="E140" s="2">
        <v>2.3703370303009379</v>
      </c>
      <c r="F140" s="12">
        <v>48.554167103983737</v>
      </c>
      <c r="G140" s="2">
        <v>48.531341366951288</v>
      </c>
    </row>
    <row r="141" spans="1:7">
      <c r="A141" s="81">
        <v>138</v>
      </c>
      <c r="B141" s="12">
        <v>3.170080550391345</v>
      </c>
      <c r="C141" s="2">
        <v>3.1722825078398769</v>
      </c>
      <c r="D141" s="12">
        <v>2.3783837717038909</v>
      </c>
      <c r="E141" s="2">
        <v>2.3766805944424281</v>
      </c>
      <c r="F141" s="12">
        <v>48.596817174922727</v>
      </c>
      <c r="G141" s="2">
        <v>48.574023352183779</v>
      </c>
    </row>
    <row r="142" spans="1:7">
      <c r="A142" s="81">
        <v>139</v>
      </c>
      <c r="B142" s="12">
        <v>3.158335277615071</v>
      </c>
      <c r="C142" s="2">
        <v>3.1605490822394589</v>
      </c>
      <c r="D142" s="12">
        <v>2.3846913824568539</v>
      </c>
      <c r="E142" s="2">
        <v>2.3829818930252169</v>
      </c>
      <c r="F142" s="12">
        <v>48.638589162598016</v>
      </c>
      <c r="G142" s="2">
        <v>48.615827390665523</v>
      </c>
    </row>
    <row r="143" spans="1:7">
      <c r="A143" s="81">
        <v>140</v>
      </c>
      <c r="B143" s="12">
        <v>3.1466118035882999</v>
      </c>
      <c r="C143" s="2">
        <v>3.1488373962657019</v>
      </c>
      <c r="D143" s="12">
        <v>2.390956819410377</v>
      </c>
      <c r="E143" s="2">
        <v>2.3892410899740439</v>
      </c>
      <c r="F143" s="12">
        <v>48.679497136804933</v>
      </c>
      <c r="G143" s="2">
        <v>48.656767553834698</v>
      </c>
    </row>
    <row r="144" spans="1:7">
      <c r="A144" s="81">
        <v>141</v>
      </c>
      <c r="B144" s="12">
        <v>3.1349101283110321</v>
      </c>
      <c r="C144" s="2">
        <v>3.1371474499186052</v>
      </c>
      <c r="D144" s="12">
        <v>2.3971802455205462</v>
      </c>
      <c r="E144" s="2">
        <v>2.3954583480350462</v>
      </c>
      <c r="F144" s="12">
        <v>48.719554855487203</v>
      </c>
      <c r="G144" s="2">
        <v>48.696857593772847</v>
      </c>
    </row>
    <row r="145" spans="1:7">
      <c r="A145" s="81">
        <v>142</v>
      </c>
      <c r="B145" s="12">
        <v>3.1232302517832671</v>
      </c>
      <c r="C145" s="2">
        <v>3.1254792431981691</v>
      </c>
      <c r="D145" s="12">
        <v>2.4033618225847651</v>
      </c>
      <c r="E145" s="2">
        <v>2.4016338287981118</v>
      </c>
      <c r="F145" s="12">
        <v>48.758775784617427</v>
      </c>
      <c r="G145" s="2">
        <v>48.736110973650952</v>
      </c>
    </row>
    <row r="146" spans="1:7">
      <c r="A146" s="81">
        <v>143</v>
      </c>
      <c r="B146" s="12">
        <v>3.1115721740050049</v>
      </c>
      <c r="C146" s="2">
        <v>3.113832776104394</v>
      </c>
      <c r="D146" s="12">
        <v>2.4095017112537942</v>
      </c>
      <c r="E146" s="2">
        <v>2.4077676927079188</v>
      </c>
      <c r="F146" s="12">
        <v>48.797173097626782</v>
      </c>
      <c r="G146" s="2">
        <v>48.77454086419808</v>
      </c>
    </row>
    <row r="147" spans="1:7">
      <c r="A147" s="81">
        <v>144</v>
      </c>
      <c r="B147" s="12">
        <v>3.0999358949762459</v>
      </c>
      <c r="C147" s="2">
        <v>3.1022080486372792</v>
      </c>
      <c r="D147" s="12">
        <v>2.415600071046442</v>
      </c>
      <c r="E147" s="2">
        <v>2.4138600990785948</v>
      </c>
      <c r="F147" s="12">
        <v>48.834759683513752</v>
      </c>
      <c r="G147" s="2">
        <v>48.812160151776837</v>
      </c>
    </row>
    <row r="148" spans="1:7">
      <c r="A148" s="81">
        <v>145</v>
      </c>
      <c r="B148" s="12">
        <v>3.0883214146969902</v>
      </c>
      <c r="C148" s="2">
        <v>3.090605060796825</v>
      </c>
      <c r="D148" s="12">
        <v>2.4216570603640499</v>
      </c>
      <c r="E148" s="2">
        <v>2.41991120610817</v>
      </c>
      <c r="F148" s="12">
        <v>48.871548154812807</v>
      </c>
      <c r="G148" s="2">
        <v>48.848981446326952</v>
      </c>
    </row>
    <row r="149" spans="1:7">
      <c r="A149" s="81">
        <v>146</v>
      </c>
      <c r="B149" s="12">
        <v>3.0767287331672368</v>
      </c>
      <c r="C149" s="2">
        <v>3.0790238125830318</v>
      </c>
      <c r="D149" s="12">
        <v>2.427672836504752</v>
      </c>
      <c r="E149" s="2">
        <v>2.4259211708928148</v>
      </c>
      <c r="F149" s="12">
        <v>48.907550855442153</v>
      </c>
      <c r="G149" s="2">
        <v>48.885017089185737</v>
      </c>
    </row>
    <row r="150" spans="1:7">
      <c r="A150" s="81">
        <v>147</v>
      </c>
      <c r="B150" s="12">
        <v>3.0651578503869858</v>
      </c>
      <c r="C150" s="2">
        <v>3.0674643039958989</v>
      </c>
      <c r="D150" s="12">
        <v>2.433647555675392</v>
      </c>
      <c r="E150" s="2">
        <v>2.4318901494396301</v>
      </c>
      <c r="F150" s="12">
        <v>48.94277986256931</v>
      </c>
      <c r="G150" s="2">
        <v>48.920279157417973</v>
      </c>
    </row>
    <row r="151" spans="1:7">
      <c r="A151" s="81">
        <v>148</v>
      </c>
      <c r="B151" s="12">
        <v>3.053608766356239</v>
      </c>
      <c r="C151" s="2">
        <v>3.055926535035427</v>
      </c>
      <c r="D151" s="12">
        <v>2.4395813730011091</v>
      </c>
      <c r="E151" s="2">
        <v>2.4378182966747679</v>
      </c>
      <c r="F151" s="12">
        <v>48.977246982634043</v>
      </c>
      <c r="G151" s="2">
        <v>48.954779455899612</v>
      </c>
    </row>
    <row r="152" spans="1:7">
      <c r="A152" s="81">
        <v>149</v>
      </c>
      <c r="B152" s="12">
        <v>3.042081481074995</v>
      </c>
      <c r="C152" s="2">
        <v>3.0444105057016162</v>
      </c>
      <c r="D152" s="12">
        <v>2.4454744425472472</v>
      </c>
      <c r="E152" s="2">
        <v>2.4437057664653778</v>
      </c>
      <c r="F152" s="12">
        <v>49.010963781225797</v>
      </c>
      <c r="G152" s="2">
        <v>48.98852954734258</v>
      </c>
    </row>
    <row r="153" spans="1:7">
      <c r="A153" s="81">
        <v>150</v>
      </c>
      <c r="B153" s="12">
        <v>3.0305759945432542</v>
      </c>
      <c r="C153" s="2">
        <v>3.032916215994466</v>
      </c>
      <c r="D153" s="12">
        <v>2.4513269173293262</v>
      </c>
      <c r="E153" s="2">
        <v>2.4495527116304561</v>
      </c>
      <c r="F153" s="12">
        <v>49.043941580995629</v>
      </c>
      <c r="G153" s="2">
        <v>49.021540752634444</v>
      </c>
    </row>
    <row r="154" spans="1:7">
      <c r="A154" s="81">
        <v>151</v>
      </c>
      <c r="B154" s="12">
        <v>3.0190923067610149</v>
      </c>
      <c r="C154" s="2">
        <v>3.0214436659139761</v>
      </c>
      <c r="D154" s="12">
        <v>2.4571389493257589</v>
      </c>
      <c r="E154" s="2">
        <v>2.4553592839531482</v>
      </c>
      <c r="F154" s="12">
        <v>49.076191467382991</v>
      </c>
      <c r="G154" s="2">
        <v>49.053824155503612</v>
      </c>
    </row>
    <row r="155" spans="1:7">
      <c r="A155" s="81">
        <v>152</v>
      </c>
      <c r="B155" s="12">
        <v>3.0076304177282802</v>
      </c>
      <c r="C155" s="2">
        <v>3.0099928554601472</v>
      </c>
      <c r="D155" s="12">
        <v>2.4629106894906392</v>
      </c>
      <c r="E155" s="2">
        <v>2.4611256341935119</v>
      </c>
      <c r="F155" s="12">
        <v>49.10772429497559</v>
      </c>
      <c r="G155" s="2">
        <v>49.085390608860877</v>
      </c>
    </row>
    <row r="156" spans="1:7">
      <c r="A156" s="81">
        <v>153</v>
      </c>
      <c r="B156" s="12">
        <v>2.9961903274450479</v>
      </c>
      <c r="C156" s="2">
        <v>2.998563784632978</v>
      </c>
      <c r="D156" s="12">
        <v>2.4686422877663539</v>
      </c>
      <c r="E156" s="2">
        <v>2.4668519121011059</v>
      </c>
      <c r="F156" s="12">
        <v>49.138550693766653</v>
      </c>
      <c r="G156" s="2">
        <v>49.116250741036822</v>
      </c>
    </row>
    <row r="157" spans="1:7">
      <c r="A157" s="81">
        <v>154</v>
      </c>
      <c r="B157" s="12">
        <v>2.9847720359113188</v>
      </c>
      <c r="C157" s="2">
        <v>2.9871564534324708</v>
      </c>
      <c r="D157" s="12">
        <v>2.474333893095721</v>
      </c>
      <c r="E157" s="2">
        <v>2.472538266427343</v>
      </c>
      <c r="F157" s="12">
        <v>49.168681074574138</v>
      </c>
      <c r="G157" s="2">
        <v>49.146414961788778</v>
      </c>
    </row>
    <row r="158" spans="1:7">
      <c r="A158" s="81">
        <v>155</v>
      </c>
      <c r="B158" s="12">
        <v>2.973375543127093</v>
      </c>
      <c r="C158" s="2">
        <v>2.9757708618586238</v>
      </c>
      <c r="D158" s="12">
        <v>2.4799856534291331</v>
      </c>
      <c r="E158" s="2">
        <v>2.4781848449331858</v>
      </c>
      <c r="F158" s="12">
        <v>49.198125622229767</v>
      </c>
      <c r="G158" s="2">
        <v>49.175893456947193</v>
      </c>
    </row>
    <row r="159" spans="1:7">
      <c r="A159" s="81">
        <v>156</v>
      </c>
      <c r="B159" s="12">
        <v>2.962000849092369</v>
      </c>
      <c r="C159" s="2">
        <v>2.964407009911437</v>
      </c>
      <c r="D159" s="12">
        <v>2.4855977157417839</v>
      </c>
      <c r="E159" s="2">
        <v>2.483791794404099</v>
      </c>
      <c r="F159" s="12">
        <v>49.226894314501813</v>
      </c>
      <c r="G159" s="2">
        <v>49.204696201623833</v>
      </c>
    </row>
    <row r="160" spans="1:7">
      <c r="A160" s="81">
        <v>157</v>
      </c>
      <c r="B160" s="12">
        <v>2.9506479538071488</v>
      </c>
      <c r="C160" s="2">
        <v>2.9530648975909122</v>
      </c>
      <c r="D160" s="12">
        <v>2.491170226045607</v>
      </c>
      <c r="E160" s="2">
        <v>2.4893592606640569</v>
      </c>
      <c r="F160" s="12">
        <v>49.254996928005561</v>
      </c>
      <c r="G160" s="2">
        <v>49.232832971388063</v>
      </c>
    </row>
    <row r="161" spans="1:7">
      <c r="A161" s="81">
        <v>158</v>
      </c>
      <c r="B161" s="12">
        <v>2.9393168572714319</v>
      </c>
      <c r="C161" s="2">
        <v>2.9417445248970471</v>
      </c>
      <c r="D161" s="12">
        <v>2.4967033293995371</v>
      </c>
      <c r="E161" s="2">
        <v>2.4948873885851688</v>
      </c>
      <c r="F161" s="12">
        <v>49.282443040259203</v>
      </c>
      <c r="G161" s="2">
        <v>49.260313342759147</v>
      </c>
    </row>
    <row r="162" spans="1:7">
      <c r="A162" s="81">
        <v>159</v>
      </c>
      <c r="B162" s="12">
        <v>2.9280075594852168</v>
      </c>
      <c r="C162" s="2">
        <v>2.9304458918298431</v>
      </c>
      <c r="D162" s="12">
        <v>2.5021971699208581</v>
      </c>
      <c r="E162" s="2">
        <v>2.5003763220990041</v>
      </c>
      <c r="F162" s="12">
        <v>49.309242034769632</v>
      </c>
      <c r="G162" s="2">
        <v>49.287146698279813</v>
      </c>
    </row>
    <row r="163" spans="1:7">
      <c r="A163" s="81">
        <v>160</v>
      </c>
      <c r="B163" s="12">
        <v>2.916720060448506</v>
      </c>
      <c r="C163" s="2">
        <v>2.9191689983892992</v>
      </c>
      <c r="D163" s="12">
        <v>2.5076518907963861</v>
      </c>
      <c r="E163" s="2">
        <v>2.5058262042077581</v>
      </c>
      <c r="F163" s="12">
        <v>49.335403106027123</v>
      </c>
      <c r="G163" s="2">
        <v>49.313342231497138</v>
      </c>
    </row>
    <row r="164" spans="1:7">
      <c r="A164" s="81">
        <v>161</v>
      </c>
      <c r="B164" s="12">
        <v>2.9054543601612979</v>
      </c>
      <c r="C164" s="2">
        <v>2.907913844575416</v>
      </c>
      <c r="D164" s="12">
        <v>2.513067634293503</v>
      </c>
      <c r="E164" s="2">
        <v>2.5112371769952562</v>
      </c>
      <c r="F164" s="12">
        <v>49.360935264418849</v>
      </c>
      <c r="G164" s="2">
        <v>49.33890895186147</v>
      </c>
    </row>
    <row r="165" spans="1:7">
      <c r="A165" s="81">
        <v>162</v>
      </c>
      <c r="B165" s="12">
        <v>2.8942104586235922</v>
      </c>
      <c r="C165" s="2">
        <v>2.8966804303881939</v>
      </c>
      <c r="D165" s="12">
        <v>2.518444541768889</v>
      </c>
      <c r="E165" s="2">
        <v>2.5166093816364929</v>
      </c>
      <c r="F165" s="12">
        <v>49.385847336288023</v>
      </c>
      <c r="G165" s="2">
        <v>49.363855686608318</v>
      </c>
    </row>
    <row r="166" spans="1:7">
      <c r="A166" s="81">
        <v>163</v>
      </c>
      <c r="B166" s="12">
        <v>2.8829883558353901</v>
      </c>
      <c r="C166" s="2">
        <v>2.885468755827632</v>
      </c>
      <c r="D166" s="12">
        <v>2.523782753678308</v>
      </c>
      <c r="E166" s="2">
        <v>2.5219429584057229</v>
      </c>
      <c r="F166" s="12">
        <v>49.410147966597428</v>
      </c>
      <c r="G166" s="2">
        <v>49.388191079682123</v>
      </c>
    </row>
    <row r="167" spans="1:7">
      <c r="A167" s="81">
        <v>164</v>
      </c>
      <c r="B167" s="12">
        <v>2.8717880517966901</v>
      </c>
      <c r="C167" s="2">
        <v>2.874278820893732</v>
      </c>
      <c r="D167" s="12">
        <v>2.5290824095912869</v>
      </c>
      <c r="E167" s="2">
        <v>2.5272380466920672</v>
      </c>
      <c r="F167" s="12">
        <v>49.433845632724378</v>
      </c>
      <c r="G167" s="2">
        <v>49.411923607623677</v>
      </c>
    </row>
    <row r="168" spans="1:7">
      <c r="A168" s="81">
        <v>165</v>
      </c>
      <c r="B168" s="12">
        <v>2.860609546507495</v>
      </c>
      <c r="C168" s="2">
        <v>2.8631106255864922</v>
      </c>
      <c r="D168" s="12">
        <v>2.5343436481993269</v>
      </c>
      <c r="E168" s="2">
        <v>2.532494785007787</v>
      </c>
      <c r="F168" s="12">
        <v>49.456948644113737</v>
      </c>
      <c r="G168" s="2">
        <v>49.435061579404277</v>
      </c>
    </row>
    <row r="169" spans="1:7">
      <c r="A169" s="81">
        <v>166</v>
      </c>
      <c r="B169" s="12">
        <v>2.849452839967801</v>
      </c>
      <c r="C169" s="2">
        <v>2.8519641699059122</v>
      </c>
      <c r="D169" s="12">
        <v>2.539566607325991</v>
      </c>
      <c r="E169" s="2">
        <v>2.5377133109982108</v>
      </c>
      <c r="F169" s="12">
        <v>49.479465146342477</v>
      </c>
      <c r="G169" s="2">
        <v>49.457613140157271</v>
      </c>
    </row>
    <row r="170" spans="1:7">
      <c r="A170" s="81">
        <v>167</v>
      </c>
      <c r="B170" s="12">
        <v>2.8383179321776111</v>
      </c>
      <c r="C170" s="2">
        <v>2.8408394538519941</v>
      </c>
      <c r="D170" s="12">
        <v>2.5447514239368672</v>
      </c>
      <c r="E170" s="2">
        <v>2.5428937614516842</v>
      </c>
      <c r="F170" s="12">
        <v>49.501403125160017</v>
      </c>
      <c r="G170" s="2">
        <v>49.479586275208717</v>
      </c>
    </row>
    <row r="171" spans="1:7">
      <c r="A171" s="81">
        <v>168</v>
      </c>
      <c r="B171" s="12">
        <v>2.8272048231369231</v>
      </c>
      <c r="C171" s="2">
        <v>2.8297364774247362</v>
      </c>
      <c r="D171" s="12">
        <v>2.5498982341494099</v>
      </c>
      <c r="E171" s="2">
        <v>2.548036272309381</v>
      </c>
      <c r="F171" s="12">
        <v>49.522770410458627</v>
      </c>
      <c r="G171" s="2">
        <v>49.50098881403715</v>
      </c>
    </row>
    <row r="172" spans="1:7">
      <c r="A172" s="81">
        <v>169</v>
      </c>
      <c r="B172" s="12">
        <v>2.8161135128457389</v>
      </c>
      <c r="C172" s="2">
        <v>2.818655240624139</v>
      </c>
      <c r="D172" s="12">
        <v>2.5550071732421729</v>
      </c>
      <c r="E172" s="2">
        <v>2.5531409786748198</v>
      </c>
      <c r="F172" s="12">
        <v>49.543574679259898</v>
      </c>
      <c r="G172" s="2">
        <v>49.521828433836859</v>
      </c>
    </row>
    <row r="173" spans="1:7">
      <c r="A173" s="81">
        <v>170</v>
      </c>
      <c r="B173" s="12">
        <v>2.805044001304057</v>
      </c>
      <c r="C173" s="2">
        <v>2.8075957434502019</v>
      </c>
      <c r="D173" s="12">
        <v>2.5600783756614232</v>
      </c>
      <c r="E173" s="2">
        <v>2.5582080148203779</v>
      </c>
      <c r="F173" s="12">
        <v>49.563823453646833</v>
      </c>
      <c r="G173" s="2">
        <v>49.542112657295007</v>
      </c>
    </row>
    <row r="174" spans="1:7">
      <c r="A174" s="81">
        <v>171</v>
      </c>
      <c r="B174" s="12">
        <v>2.7939962885118792</v>
      </c>
      <c r="C174" s="2">
        <v>2.7965579859029259</v>
      </c>
      <c r="D174" s="12">
        <v>2.5651119750344771</v>
      </c>
      <c r="E174" s="2">
        <v>2.5632375141997228</v>
      </c>
      <c r="F174" s="12">
        <v>49.583524112331261</v>
      </c>
      <c r="G174" s="2">
        <v>49.561848862349038</v>
      </c>
    </row>
    <row r="175" spans="1:7">
      <c r="A175" s="81">
        <v>172</v>
      </c>
      <c r="B175" s="12">
        <v>2.7829703744692029</v>
      </c>
      <c r="C175" s="2">
        <v>2.785541967982311</v>
      </c>
      <c r="D175" s="12">
        <v>2.5701081041780398</v>
      </c>
      <c r="E175" s="2">
        <v>2.5682296094571639</v>
      </c>
      <c r="F175" s="12">
        <v>49.602683892405132</v>
      </c>
      <c r="G175" s="2">
        <v>49.581044286011533</v>
      </c>
    </row>
    <row r="176" spans="1:7">
      <c r="A176" s="81">
        <v>173</v>
      </c>
      <c r="B176" s="12">
        <v>2.7719662591760308</v>
      </c>
      <c r="C176" s="2">
        <v>2.7745476896883559</v>
      </c>
      <c r="D176" s="12">
        <v>2.5750668951068199</v>
      </c>
      <c r="E176" s="2">
        <v>2.573184432435927</v>
      </c>
      <c r="F176" s="12">
        <v>49.621309891856747</v>
      </c>
      <c r="G176" s="2">
        <v>49.599706026216417</v>
      </c>
    </row>
    <row r="177" spans="1:7">
      <c r="A177" s="81">
        <v>174</v>
      </c>
      <c r="B177" s="12">
        <v>2.760983942632361</v>
      </c>
      <c r="C177" s="2">
        <v>2.7635751510210631</v>
      </c>
      <c r="D177" s="12">
        <v>2.5799884790424521</v>
      </c>
      <c r="E177" s="2">
        <v>2.5781021141870561</v>
      </c>
      <c r="F177" s="12">
        <v>49.639409072868069</v>
      </c>
      <c r="G177" s="2">
        <v>49.617841045109202</v>
      </c>
    </row>
    <row r="178" spans="1:7">
      <c r="A178" s="81">
        <v>175</v>
      </c>
      <c r="B178" s="12">
        <v>2.750023424838195</v>
      </c>
      <c r="C178" s="2">
        <v>2.7526243519804301</v>
      </c>
      <c r="D178" s="12">
        <v>2.5848729864222899</v>
      </c>
      <c r="E178" s="2">
        <v>2.5829827849781979</v>
      </c>
      <c r="F178" s="12">
        <v>49.65698826505254</v>
      </c>
      <c r="G178" s="2">
        <v>49.635456172277017</v>
      </c>
    </row>
    <row r="179" spans="1:7">
      <c r="A179" s="81">
        <v>176</v>
      </c>
      <c r="B179" s="12">
        <v>2.7390847057935308</v>
      </c>
      <c r="C179" s="2">
        <v>2.7416952925664568</v>
      </c>
      <c r="D179" s="12">
        <v>2.5897205469080888</v>
      </c>
      <c r="E179" s="2">
        <v>2.5878265743022668</v>
      </c>
      <c r="F179" s="12">
        <v>49.674054168624266</v>
      </c>
      <c r="G179" s="2">
        <v>49.652558107924108</v>
      </c>
    </row>
    <row r="180" spans="1:7">
      <c r="A180" s="81">
        <v>177</v>
      </c>
      <c r="B180" s="12">
        <v>2.7281677854983708</v>
      </c>
      <c r="C180" s="2">
        <v>2.7307879727791451</v>
      </c>
      <c r="D180" s="12">
        <v>2.5945312893925929</v>
      </c>
      <c r="E180" s="2">
        <v>2.592633610884703</v>
      </c>
      <c r="F180" s="12">
        <v>49.690613353847453</v>
      </c>
      <c r="G180" s="2">
        <v>49.669153423584319</v>
      </c>
    </row>
    <row r="181" spans="1:7">
      <c r="A181" s="81">
        <v>178</v>
      </c>
      <c r="B181" s="12">
        <v>2.7172726639527132</v>
      </c>
      <c r="C181" s="2">
        <v>2.719902392618494</v>
      </c>
      <c r="D181" s="12">
        <v>2.5993053420088872</v>
      </c>
      <c r="E181" s="2">
        <v>2.597404022691201</v>
      </c>
      <c r="F181" s="12">
        <v>49.706672265775808</v>
      </c>
      <c r="G181" s="2">
        <v>49.685248563871362</v>
      </c>
    </row>
    <row r="182" spans="1:7">
      <c r="A182" s="81">
        <v>179</v>
      </c>
      <c r="B182" s="12">
        <v>2.7063993411565588</v>
      </c>
      <c r="C182" s="2">
        <v>2.7090385520845039</v>
      </c>
      <c r="D182" s="12">
        <v>2.6040428321401299</v>
      </c>
      <c r="E182" s="2">
        <v>2.6021379369387021</v>
      </c>
      <c r="F182" s="12">
        <v>49.722237229884541</v>
      </c>
      <c r="G182" s="2">
        <v>49.700849854444861</v>
      </c>
    </row>
    <row r="183" spans="1:7">
      <c r="A183" s="81">
        <v>180</v>
      </c>
      <c r="B183" s="12">
        <v>2.6955478171099072</v>
      </c>
      <c r="C183" s="2">
        <v>2.6981964511771741</v>
      </c>
      <c r="D183" s="12">
        <v>2.6087438864266921</v>
      </c>
      <c r="E183" s="2">
        <v>2.6068354801021978</v>
      </c>
      <c r="F183" s="12">
        <v>49.737314452979867</v>
      </c>
      <c r="G183" s="2">
        <v>49.715963502354228</v>
      </c>
    </row>
    <row r="184" spans="1:7">
      <c r="A184" s="81">
        <v>181</v>
      </c>
      <c r="B184" s="12">
        <v>2.6847180918127589</v>
      </c>
      <c r="C184" s="2">
        <v>2.6873760898965049</v>
      </c>
      <c r="D184" s="12">
        <v>2.613408630774158</v>
      </c>
      <c r="E184" s="2">
        <v>2.611496777922711</v>
      </c>
      <c r="F184" s="12">
        <v>49.751910025905858</v>
      </c>
      <c r="G184" s="2">
        <v>49.730595598702948</v>
      </c>
    </row>
    <row r="185" spans="1:7">
      <c r="A185" s="81">
        <v>182</v>
      </c>
      <c r="B185" s="12">
        <v>2.6739101652651129</v>
      </c>
      <c r="C185" s="2">
        <v>2.6765774682424972</v>
      </c>
      <c r="D185" s="12">
        <v>2.6180371903612318</v>
      </c>
      <c r="E185" s="2">
        <v>2.61612195541518</v>
      </c>
      <c r="F185" s="12">
        <v>49.766029926200517</v>
      </c>
      <c r="G185" s="2">
        <v>49.74475212129903</v>
      </c>
    </row>
    <row r="186" spans="1:7">
      <c r="A186" s="81">
        <v>183</v>
      </c>
      <c r="B186" s="12">
        <v>2.6631240374669711</v>
      </c>
      <c r="C186" s="2">
        <v>2.6658005862151501</v>
      </c>
      <c r="D186" s="12">
        <v>2.6226296896475398</v>
      </c>
      <c r="E186" s="2">
        <v>2.6207111368762539</v>
      </c>
      <c r="F186" s="12">
        <v>49.77968002070503</v>
      </c>
      <c r="G186" s="2">
        <v>49.758438937258262</v>
      </c>
    </row>
    <row r="187" spans="1:7">
      <c r="A187" s="81">
        <v>184</v>
      </c>
      <c r="B187" s="12">
        <v>2.6523597084183308</v>
      </c>
      <c r="C187" s="2">
        <v>2.6550454438144628</v>
      </c>
      <c r="D187" s="12">
        <v>2.6271862523807599</v>
      </c>
      <c r="E187" s="2">
        <v>2.6252644458917089</v>
      </c>
      <c r="F187" s="12">
        <v>49.792866067186658</v>
      </c>
      <c r="G187" s="2">
        <v>49.771661805130137</v>
      </c>
    </row>
    <row r="188" spans="1:7">
      <c r="A188" s="81">
        <v>185</v>
      </c>
      <c r="B188" s="12">
        <v>2.6416171781191942</v>
      </c>
      <c r="C188" s="2">
        <v>2.644312041040437</v>
      </c>
      <c r="D188" s="12">
        <v>2.6317070016027322</v>
      </c>
      <c r="E188" s="2">
        <v>2.6297820053421459</v>
      </c>
      <c r="F188" s="12">
        <v>49.805593714370367</v>
      </c>
      <c r="G188" s="2">
        <v>49.78442637426209</v>
      </c>
    </row>
    <row r="189" spans="1:7">
      <c r="A189" s="81">
        <v>186</v>
      </c>
      <c r="B189" s="12">
        <v>2.6308964465695599</v>
      </c>
      <c r="C189" s="2">
        <v>2.633600377893071</v>
      </c>
      <c r="D189" s="12">
        <v>2.6361920596595469</v>
      </c>
      <c r="E189" s="2">
        <v>2.634263937412892</v>
      </c>
      <c r="F189" s="12">
        <v>49.817868508728047</v>
      </c>
      <c r="G189" s="2">
        <v>49.796738191287943</v>
      </c>
    </row>
    <row r="190" spans="1:7">
      <c r="A190" s="81">
        <v>187</v>
      </c>
      <c r="B190" s="12">
        <v>2.6201975137694302</v>
      </c>
      <c r="C190" s="2">
        <v>2.6229104543723669</v>
      </c>
      <c r="D190" s="12">
        <v>2.6406415482079399</v>
      </c>
      <c r="E190" s="2">
        <v>2.6387103636008482</v>
      </c>
      <c r="F190" s="12">
        <v>49.829695895229023</v>
      </c>
      <c r="G190" s="2">
        <v>49.808602701645768</v>
      </c>
    </row>
    <row r="191" spans="1:7">
      <c r="A191" s="81">
        <v>188</v>
      </c>
      <c r="B191" s="12">
        <v>2.609520379718802</v>
      </c>
      <c r="C191" s="2">
        <v>2.612242270478323</v>
      </c>
      <c r="D191" s="12">
        <v>2.6450555882223932</v>
      </c>
      <c r="E191" s="2">
        <v>2.6431214047213989</v>
      </c>
      <c r="F191" s="12">
        <v>49.841081219381913</v>
      </c>
      <c r="G191" s="2">
        <v>49.820025251326953</v>
      </c>
    </row>
    <row r="192" spans="1:7">
      <c r="A192" s="81">
        <v>189</v>
      </c>
      <c r="B192" s="12">
        <v>2.598865044417678</v>
      </c>
      <c r="C192" s="2">
        <v>2.6015958262109389</v>
      </c>
      <c r="D192" s="12">
        <v>2.6494343000022562</v>
      </c>
      <c r="E192" s="2">
        <v>2.647497180915527</v>
      </c>
      <c r="F192" s="12">
        <v>49.852029729431102</v>
      </c>
      <c r="G192" s="2">
        <v>49.831011089068298</v>
      </c>
    </row>
    <row r="193" spans="1:7">
      <c r="A193" s="81">
        <v>190</v>
      </c>
      <c r="B193" s="12">
        <v>2.5882315078660558</v>
      </c>
      <c r="C193" s="2">
        <v>2.5909711215702171</v>
      </c>
      <c r="D193" s="12">
        <v>2.653777803178782</v>
      </c>
      <c r="E193" s="2">
        <v>2.6518378116568342</v>
      </c>
      <c r="F193" s="12">
        <v>49.862546578513268</v>
      </c>
      <c r="G193" s="2">
        <v>49.841565368504277</v>
      </c>
    </row>
    <row r="194" spans="1:7">
      <c r="A194" s="81">
        <v>191</v>
      </c>
      <c r="B194" s="12">
        <v>2.5776197700639369</v>
      </c>
      <c r="C194" s="2">
        <v>2.5803681565561551</v>
      </c>
      <c r="D194" s="12">
        <v>2.658086216721963</v>
      </c>
      <c r="E194" s="2">
        <v>2.6561434157584669</v>
      </c>
      <c r="F194" s="12">
        <v>49.872636826617438</v>
      </c>
      <c r="G194" s="2">
        <v>49.851693150277868</v>
      </c>
    </row>
    <row r="195" spans="1:7">
      <c r="A195" s="81">
        <v>192</v>
      </c>
      <c r="B195" s="12">
        <v>2.5670298310113209</v>
      </c>
      <c r="C195" s="2">
        <v>2.5697869311687538</v>
      </c>
      <c r="D195" s="12">
        <v>2.6623596589449532</v>
      </c>
      <c r="E195" s="2">
        <v>2.660414111377996</v>
      </c>
      <c r="F195" s="12">
        <v>49.882305438938182</v>
      </c>
      <c r="G195" s="2">
        <v>49.86139940111488</v>
      </c>
    </row>
    <row r="196" spans="1:7">
      <c r="A196" s="81">
        <v>193</v>
      </c>
      <c r="B196" s="12">
        <v>2.5564616907082089</v>
      </c>
      <c r="C196" s="2">
        <v>2.5592274454080131</v>
      </c>
      <c r="D196" s="12">
        <v>2.6665982475135599</v>
      </c>
      <c r="E196" s="2">
        <v>2.6646500160252722</v>
      </c>
      <c r="F196" s="12">
        <v>49.891557292100529</v>
      </c>
      <c r="G196" s="2">
        <v>49.870688997547248</v>
      </c>
    </row>
    <row r="197" spans="1:7">
      <c r="A197" s="81">
        <v>194</v>
      </c>
      <c r="B197" s="12">
        <v>2.5459153491545989</v>
      </c>
      <c r="C197" s="2">
        <v>2.548689699273933</v>
      </c>
      <c r="D197" s="12">
        <v>2.6708020994531392</v>
      </c>
      <c r="E197" s="2">
        <v>2.6688512465708358</v>
      </c>
      <c r="F197" s="12">
        <v>49.900397176482578</v>
      </c>
      <c r="G197" s="2">
        <v>49.879566730570851</v>
      </c>
    </row>
    <row r="198" spans="1:7">
      <c r="A198" s="81">
        <v>195</v>
      </c>
      <c r="B198" s="12">
        <v>2.5353908063504922</v>
      </c>
      <c r="C198" s="2">
        <v>2.5381736927665139</v>
      </c>
      <c r="D198" s="12">
        <v>2.6749713311543681</v>
      </c>
      <c r="E198" s="2">
        <v>2.6730179192512171</v>
      </c>
      <c r="F198" s="12">
        <v>49.9088297969355</v>
      </c>
      <c r="G198" s="2">
        <v>49.88803730565408</v>
      </c>
    </row>
    <row r="199" spans="1:7">
      <c r="A199" s="81">
        <v>196</v>
      </c>
      <c r="B199" s="12">
        <v>2.5248880622958878</v>
      </c>
      <c r="C199" s="2">
        <v>2.527679425885756</v>
      </c>
      <c r="D199" s="12">
        <v>2.679106058379729</v>
      </c>
      <c r="E199" s="2">
        <v>2.6771501496754051</v>
      </c>
      <c r="F199" s="12">
        <v>49.916859774670712</v>
      </c>
      <c r="G199" s="2">
        <v>49.896105344619897</v>
      </c>
    </row>
    <row r="200" spans="1:7">
      <c r="A200" s="81">
        <v>197</v>
      </c>
      <c r="B200" s="12">
        <v>2.5144071169907871</v>
      </c>
      <c r="C200" s="2">
        <v>2.5172068986316578</v>
      </c>
      <c r="D200" s="12">
        <v>2.683206396269914</v>
      </c>
      <c r="E200" s="2">
        <v>2.6812480528312399</v>
      </c>
      <c r="F200" s="12">
        <v>49.924491649121741</v>
      </c>
      <c r="G200" s="2">
        <v>49.903775387502151</v>
      </c>
    </row>
    <row r="201" spans="1:7">
      <c r="A201" s="81">
        <v>198</v>
      </c>
      <c r="B201" s="12">
        <v>2.5039479704351901</v>
      </c>
      <c r="C201" s="2">
        <v>2.5067561110042211</v>
      </c>
      <c r="D201" s="12">
        <v>2.6872724593501518</v>
      </c>
      <c r="E201" s="2">
        <v>2.6853117430917348</v>
      </c>
      <c r="F201" s="12">
        <v>49.931729879783887</v>
      </c>
      <c r="G201" s="2">
        <v>49.911051894379128</v>
      </c>
    </row>
    <row r="202" spans="1:7">
      <c r="A202" s="81">
        <v>199</v>
      </c>
      <c r="B202" s="12">
        <v>2.4935106226290951</v>
      </c>
      <c r="C202" s="2">
        <v>2.4963270630034442</v>
      </c>
      <c r="D202" s="12">
        <v>2.691304361536476</v>
      </c>
      <c r="E202" s="2">
        <v>2.6893413342213242</v>
      </c>
      <c r="F202" s="12">
        <v>49.938578848034382</v>
      </c>
      <c r="G202" s="2">
        <v>49.917939247187221</v>
      </c>
    </row>
    <row r="203" spans="1:7">
      <c r="A203" s="81">
        <v>200</v>
      </c>
      <c r="B203" s="12">
        <v>2.4830950735725028</v>
      </c>
      <c r="C203" s="2">
        <v>2.4859197546293288</v>
      </c>
      <c r="D203" s="12">
        <v>2.695302216141914</v>
      </c>
      <c r="E203" s="2">
        <v>2.6933369393820392</v>
      </c>
      <c r="F203" s="12">
        <v>49.945042858936027</v>
      </c>
      <c r="G203" s="2">
        <v>49.924441751517463</v>
      </c>
    </row>
    <row r="204" spans="1:7">
      <c r="A204" s="81">
        <v>201</v>
      </c>
      <c r="B204" s="12">
        <v>2.4727013232654138</v>
      </c>
      <c r="C204" s="2">
        <v>2.475534185881874</v>
      </c>
      <c r="D204" s="12">
        <v>2.6992661358825769</v>
      </c>
      <c r="E204" s="2">
        <v>2.6972986711396292</v>
      </c>
      <c r="F204" s="12">
        <v>49.951126142970153</v>
      </c>
      <c r="G204" s="2">
        <v>49.930563638398048</v>
      </c>
    </row>
    <row r="205" spans="1:7">
      <c r="A205" s="81">
        <v>202</v>
      </c>
      <c r="B205" s="12">
        <v>2.462329371707829</v>
      </c>
      <c r="C205" s="2">
        <v>2.4651703567610799</v>
      </c>
      <c r="D205" s="12">
        <v>2.7031962328768961</v>
      </c>
      <c r="E205" s="2">
        <v>2.7012266414653201</v>
      </c>
      <c r="F205" s="12">
        <v>49.956832847708647</v>
      </c>
      <c r="G205" s="2">
        <v>49.93630905972411</v>
      </c>
    </row>
    <row r="206" spans="1:7">
      <c r="A206" s="81">
        <v>203</v>
      </c>
      <c r="B206" s="12">
        <v>2.4519792188997451</v>
      </c>
      <c r="C206" s="2">
        <v>2.4548282672669459</v>
      </c>
      <c r="D206" s="12">
        <v>2.707092618656477</v>
      </c>
      <c r="E206" s="2">
        <v>2.705120961740199</v>
      </c>
      <c r="F206" s="12">
        <v>49.962167046760463</v>
      </c>
      <c r="G206" s="2">
        <v>49.941682087639627</v>
      </c>
    </row>
    <row r="207" spans="1:7">
      <c r="A207" s="81">
        <v>204</v>
      </c>
      <c r="B207" s="12">
        <v>2.441650864841165</v>
      </c>
      <c r="C207" s="2">
        <v>2.444507917399473</v>
      </c>
      <c r="D207" s="12">
        <v>2.710955404176461</v>
      </c>
      <c r="E207" s="2">
        <v>2.7089817427709311</v>
      </c>
      <c r="F207" s="12">
        <v>49.967132748059598</v>
      </c>
      <c r="G207" s="2">
        <v>49.946686730751111</v>
      </c>
    </row>
    <row r="208" spans="1:7">
      <c r="A208" s="81">
        <v>205</v>
      </c>
      <c r="B208" s="12">
        <v>2.431344309532089</v>
      </c>
      <c r="C208" s="2">
        <v>2.4342093071586608</v>
      </c>
      <c r="D208" s="12">
        <v>2.714784699817554</v>
      </c>
      <c r="E208" s="2">
        <v>2.712809094790424</v>
      </c>
      <c r="F208" s="12">
        <v>49.971733889908677</v>
      </c>
      <c r="G208" s="2">
        <v>49.951326928168768</v>
      </c>
    </row>
    <row r="209" spans="1:7">
      <c r="A209" s="81">
        <v>206</v>
      </c>
      <c r="B209" s="12">
        <v>2.421059552972515</v>
      </c>
      <c r="C209" s="2">
        <v>2.4239324365445101</v>
      </c>
      <c r="D209" s="12">
        <v>2.7185806153916658</v>
      </c>
      <c r="E209" s="2">
        <v>2.7166031274633702</v>
      </c>
      <c r="F209" s="12">
        <v>49.975974342444417</v>
      </c>
      <c r="G209" s="2">
        <v>49.955606550832648</v>
      </c>
    </row>
    <row r="210" spans="1:7">
      <c r="A210" s="81">
        <v>207</v>
      </c>
      <c r="B210" s="12">
        <v>2.4107965951624442</v>
      </c>
      <c r="C210" s="2">
        <v>2.4136773055570191</v>
      </c>
      <c r="D210" s="12">
        <v>2.7223432601474982</v>
      </c>
      <c r="E210" s="2">
        <v>2.7203639498918122</v>
      </c>
      <c r="F210" s="12">
        <v>49.979857909083321</v>
      </c>
      <c r="G210" s="2">
        <v>49.959529402954232</v>
      </c>
    </row>
    <row r="211" spans="1:7">
      <c r="A211" s="81">
        <v>208</v>
      </c>
      <c r="B211" s="12">
        <v>2.4005554361018762</v>
      </c>
      <c r="C211" s="2">
        <v>2.4034439141961892</v>
      </c>
      <c r="D211" s="12">
        <v>2.7260727427760481</v>
      </c>
      <c r="E211" s="2">
        <v>2.7240916706206511</v>
      </c>
      <c r="F211" s="12">
        <v>49.98338832794964</v>
      </c>
      <c r="G211" s="2">
        <v>49.963099223439961</v>
      </c>
    </row>
    <row r="212" spans="1:7">
      <c r="A212" s="81">
        <v>209</v>
      </c>
      <c r="B212" s="12">
        <v>2.390336075790811</v>
      </c>
      <c r="C212" s="2">
        <v>2.393232262462019</v>
      </c>
      <c r="D212" s="12">
        <v>2.7297691714160748</v>
      </c>
      <c r="E212" s="2">
        <v>2.7277863976430918</v>
      </c>
      <c r="F212" s="12">
        <v>49.986569273287607</v>
      </c>
      <c r="G212" s="2">
        <v>49.966319687298721</v>
      </c>
    </row>
    <row r="213" spans="1:7">
      <c r="A213" s="81">
        <v>210</v>
      </c>
      <c r="B213" s="12">
        <v>2.380138514229249</v>
      </c>
      <c r="C213" s="2">
        <v>2.3830423503545108</v>
      </c>
      <c r="D213" s="12">
        <v>2.7334326536594968</v>
      </c>
      <c r="E213" s="2">
        <v>2.731448238406033</v>
      </c>
      <c r="F213" s="12">
        <v>49.989404356860128</v>
      </c>
      <c r="G213" s="2">
        <v>49.969194407035353</v>
      </c>
    </row>
    <row r="214" spans="1:7">
      <c r="A214" s="81">
        <v>211</v>
      </c>
      <c r="B214" s="12">
        <v>2.3699627514171899</v>
      </c>
      <c r="C214" s="2">
        <v>2.3728741778736628</v>
      </c>
      <c r="D214" s="12">
        <v>2.7370632965567361</v>
      </c>
      <c r="E214" s="2">
        <v>2.7350772998153992</v>
      </c>
      <c r="F214" s="12">
        <v>49.991897129335889</v>
      </c>
      <c r="G214" s="2">
        <v>49.971726934032198</v>
      </c>
    </row>
    <row r="215" spans="1:7">
      <c r="A215" s="81">
        <v>212</v>
      </c>
      <c r="B215" s="12">
        <v>2.3598087873546341</v>
      </c>
      <c r="C215" s="2">
        <v>2.3627277450194759</v>
      </c>
      <c r="D215" s="12">
        <v>2.7406612066180678</v>
      </c>
      <c r="E215" s="2">
        <v>2.738673688239305</v>
      </c>
      <c r="F215" s="12">
        <v>49.994051076519817</v>
      </c>
      <c r="G215" s="2">
        <v>49.973920757161281</v>
      </c>
    </row>
    <row r="216" spans="1:7">
      <c r="A216" s="81">
        <v>213</v>
      </c>
      <c r="B216" s="12">
        <v>2.349676622041581</v>
      </c>
      <c r="C216" s="2">
        <v>2.3526030517919492</v>
      </c>
      <c r="D216" s="12">
        <v>2.7442264898187601</v>
      </c>
      <c r="E216" s="2">
        <v>2.742237509509112</v>
      </c>
      <c r="F216" s="12">
        <v>49.995869620579491</v>
      </c>
      <c r="G216" s="2">
        <v>49.975779298694007</v>
      </c>
    </row>
    <row r="217" spans="1:7">
      <c r="A217" s="81">
        <v>214</v>
      </c>
      <c r="B217" s="12">
        <v>2.3395662554780312</v>
      </c>
      <c r="C217" s="2">
        <v>2.3425000981910831</v>
      </c>
      <c r="D217" s="12">
        <v>2.7477592516112019</v>
      </c>
      <c r="E217" s="2">
        <v>2.745768868934126</v>
      </c>
      <c r="F217" s="12">
        <v>49.997356130494921</v>
      </c>
      <c r="G217" s="2">
        <v>49.977305928088967</v>
      </c>
    </row>
    <row r="218" spans="1:7">
      <c r="A218" s="81">
        <v>215</v>
      </c>
      <c r="B218" s="12">
        <v>2.3294776876639842</v>
      </c>
      <c r="C218" s="2">
        <v>2.332418884216878</v>
      </c>
      <c r="D218" s="12">
        <v>2.7512595969260212</v>
      </c>
      <c r="E218" s="2">
        <v>2.7492678713027532</v>
      </c>
      <c r="F218" s="12">
        <v>49.998513918144482</v>
      </c>
      <c r="G218" s="2">
        <v>49.978503958165653</v>
      </c>
    </row>
    <row r="219" spans="1:7">
      <c r="A219" s="81">
        <v>216</v>
      </c>
      <c r="B219" s="12">
        <v>2.31941091859944</v>
      </c>
      <c r="C219" s="2">
        <v>2.3223594098693341</v>
      </c>
      <c r="D219" s="12">
        <v>2.754727630176995</v>
      </c>
      <c r="E219" s="2">
        <v>2.7527346208870651</v>
      </c>
      <c r="F219" s="12">
        <v>49.999346239422493</v>
      </c>
      <c r="G219" s="2">
        <v>49.979376645755949</v>
      </c>
    </row>
    <row r="220" spans="1:7">
      <c r="A220" s="81">
        <v>217</v>
      </c>
      <c r="B220" s="12">
        <v>2.3093659482843991</v>
      </c>
      <c r="C220" s="2">
        <v>2.312321675148449</v>
      </c>
      <c r="D220" s="12">
        <v>2.7581634552659349</v>
      </c>
      <c r="E220" s="2">
        <v>2.7561692214476641</v>
      </c>
      <c r="F220" s="12">
        <v>49.999856295374563</v>
      </c>
      <c r="G220" s="2">
        <v>49.97992719283652</v>
      </c>
    </row>
    <row r="221" spans="1:7">
      <c r="A221" s="81">
        <v>218</v>
      </c>
      <c r="B221" s="12">
        <v>2.299342776718861</v>
      </c>
      <c r="C221" s="2">
        <v>2.3023056800542272</v>
      </c>
      <c r="D221" s="12">
        <v>2.7615671755875231</v>
      </c>
      <c r="E221" s="2">
        <v>2.7595717762385128</v>
      </c>
      <c r="F221" s="12">
        <v>50.000047233318547</v>
      </c>
      <c r="G221" s="2">
        <v>49.980158747646541</v>
      </c>
    </row>
    <row r="222" spans="1:7">
      <c r="A222" s="81">
        <v>219</v>
      </c>
      <c r="B222" s="12">
        <v>2.2893414039028261</v>
      </c>
      <c r="C222" s="2">
        <v>2.2923114245866638</v>
      </c>
      <c r="D222" s="12">
        <v>2.7649388940340889</v>
      </c>
      <c r="E222" s="2">
        <v>2.762942388011707</v>
      </c>
      <c r="F222" s="12">
        <v>49.999922147952972</v>
      </c>
      <c r="G222" s="2">
        <v>49.980074405792543</v>
      </c>
    </row>
    <row r="223" spans="1:7">
      <c r="A223" s="81">
        <v>220</v>
      </c>
      <c r="B223" s="12">
        <v>2.2793618298362941</v>
      </c>
      <c r="C223" s="2">
        <v>2.282338908745762</v>
      </c>
      <c r="D223" s="12">
        <v>2.768278713000345</v>
      </c>
      <c r="E223" s="2">
        <v>2.766281159022193</v>
      </c>
      <c r="F223" s="12">
        <v>49.999484082453961</v>
      </c>
      <c r="G223" s="2">
        <v>49.979677211341688</v>
      </c>
    </row>
    <row r="224" spans="1:7">
      <c r="A224" s="81">
        <v>221</v>
      </c>
      <c r="B224" s="12">
        <v>2.2694040545192649</v>
      </c>
      <c r="C224" s="2">
        <v>2.2723881325315212</v>
      </c>
      <c r="D224" s="12">
        <v>2.771586734388066</v>
      </c>
      <c r="E224" s="2">
        <v>2.7695881910324438</v>
      </c>
      <c r="F224" s="12">
        <v>49.998736029562693</v>
      </c>
      <c r="G224" s="2">
        <v>49.97897015790501</v>
      </c>
    </row>
    <row r="225" spans="1:7">
      <c r="A225" s="81">
        <v>222</v>
      </c>
      <c r="B225" s="12">
        <v>2.259468077951738</v>
      </c>
      <c r="C225" s="2">
        <v>2.262459095943941</v>
      </c>
      <c r="D225" s="12">
        <v>2.774863059608641</v>
      </c>
      <c r="E225" s="2">
        <v>2.772863585316176</v>
      </c>
      <c r="F225" s="12">
        <v>49.997680930145677</v>
      </c>
      <c r="G225" s="2">
        <v>49.977956188607877</v>
      </c>
    </row>
    <row r="226" spans="1:7">
      <c r="A226" s="81">
        <v>223</v>
      </c>
      <c r="B226" s="12">
        <v>2.2495539001337148</v>
      </c>
      <c r="C226" s="2">
        <v>2.252551798983021</v>
      </c>
      <c r="D226" s="12">
        <v>2.778107789585047</v>
      </c>
      <c r="E226" s="2">
        <v>2.776107442658188</v>
      </c>
      <c r="F226" s="12">
        <v>49.996321671103857</v>
      </c>
      <c r="G226" s="2">
        <v>49.976638191448167</v>
      </c>
    </row>
    <row r="227" spans="1:7">
      <c r="A227" s="81">
        <v>224</v>
      </c>
      <c r="B227" s="12">
        <v>2.2396615210651949</v>
      </c>
      <c r="C227" s="2">
        <v>2.2426662416487622</v>
      </c>
      <c r="D227" s="12">
        <v>2.781321024763761</v>
      </c>
      <c r="E227" s="2">
        <v>2.7793198633666609</v>
      </c>
      <c r="F227" s="12">
        <v>49.994661095322734</v>
      </c>
      <c r="G227" s="2">
        <v>49.975019009702223</v>
      </c>
    </row>
    <row r="228" spans="1:7">
      <c r="A228" s="81">
        <v>225</v>
      </c>
      <c r="B228" s="12">
        <v>2.2297909407461778</v>
      </c>
      <c r="C228" s="2">
        <v>2.2328024239411639</v>
      </c>
      <c r="D228" s="12">
        <v>2.7845028651158921</v>
      </c>
      <c r="E228" s="2">
        <v>2.782500947275409</v>
      </c>
      <c r="F228" s="12">
        <v>49.992701998658127</v>
      </c>
      <c r="G228" s="2">
        <v>49.973101440272117</v>
      </c>
    </row>
    <row r="229" spans="1:7">
      <c r="A229" s="81">
        <v>226</v>
      </c>
      <c r="B229" s="12">
        <v>2.2199421591766639</v>
      </c>
      <c r="C229" s="2">
        <v>2.2229603458602258</v>
      </c>
      <c r="D229" s="12">
        <v>2.7876534101413331</v>
      </c>
      <c r="E229" s="2">
        <v>2.785650793747481</v>
      </c>
      <c r="F229" s="12">
        <v>49.990447130610541</v>
      </c>
      <c r="G229" s="2">
        <v>49.970888233703548</v>
      </c>
    </row>
    <row r="230" spans="1:7">
      <c r="A230" s="81">
        <v>227</v>
      </c>
      <c r="B230" s="12">
        <v>2.2101151763566529</v>
      </c>
      <c r="C230" s="2">
        <v>2.2131400074059502</v>
      </c>
      <c r="D230" s="12">
        <v>2.7907727588730569</v>
      </c>
      <c r="E230" s="2">
        <v>2.7887695016794458</v>
      </c>
      <c r="F230" s="12">
        <v>49.98789919521807</v>
      </c>
      <c r="G230" s="2">
        <v>49.968382095076699</v>
      </c>
    </row>
    <row r="231" spans="1:7">
      <c r="A231" s="81">
        <v>228</v>
      </c>
      <c r="B231" s="12">
        <v>2.2003099922861451</v>
      </c>
      <c r="C231" s="2">
        <v>2.2033414085783329</v>
      </c>
      <c r="D231" s="12">
        <v>2.7938610098813679</v>
      </c>
      <c r="E231" s="2">
        <v>2.7918571695056418</v>
      </c>
      <c r="F231" s="12">
        <v>49.985060851937241</v>
      </c>
      <c r="G231" s="2">
        <v>49.965585684884907</v>
      </c>
    </row>
    <row r="232" spans="1:7">
      <c r="A232" s="81">
        <v>229</v>
      </c>
      <c r="B232" s="12">
        <v>2.1905266069651401</v>
      </c>
      <c r="C232" s="2">
        <v>2.1935645493773781</v>
      </c>
      <c r="D232" s="12">
        <v>2.7969182612781021</v>
      </c>
      <c r="E232" s="2">
        <v>2.7949138952023671</v>
      </c>
      <c r="F232" s="12">
        <v>49.981934716512747</v>
      </c>
      <c r="G232" s="2">
        <v>49.962501619902078</v>
      </c>
    </row>
    <row r="233" spans="1:7">
      <c r="A233" s="81">
        <v>230</v>
      </c>
      <c r="B233" s="12">
        <v>2.1807650203936371</v>
      </c>
      <c r="C233" s="2">
        <v>2.183809429803083</v>
      </c>
      <c r="D233" s="12">
        <v>2.799944610720797</v>
      </c>
      <c r="E233" s="2">
        <v>2.797939776292039</v>
      </c>
      <c r="F233" s="12">
        <v>49.978523361837148</v>
      </c>
      <c r="G233" s="2">
        <v>49.959132474039762</v>
      </c>
    </row>
    <row r="234" spans="1:7">
      <c r="A234" s="81">
        <v>231</v>
      </c>
      <c r="B234" s="12">
        <v>2.1710252325716382</v>
      </c>
      <c r="C234" s="2">
        <v>2.174076049855449</v>
      </c>
      <c r="D234" s="12">
        <v>2.802940155416807</v>
      </c>
      <c r="E234" s="2">
        <v>2.8009349098473049</v>
      </c>
      <c r="F234" s="12">
        <v>49.97482931880149</v>
      </c>
      <c r="G234" s="2">
        <v>49.955480779195092</v>
      </c>
    </row>
    <row r="235" spans="1:7">
      <c r="A235" s="81">
        <v>232</v>
      </c>
      <c r="B235" s="12">
        <v>2.1613072434991421</v>
      </c>
      <c r="C235" s="2">
        <v>2.1643644095344761</v>
      </c>
      <c r="D235" s="12">
        <v>2.805904992126472</v>
      </c>
      <c r="E235" s="2">
        <v>2.803899392494841</v>
      </c>
      <c r="F235" s="12">
        <v>49.970855076162891</v>
      </c>
      <c r="G235" s="2">
        <v>49.951549025792588</v>
      </c>
    </row>
    <row r="236" spans="1:7">
      <c r="A236" s="81">
        <v>233</v>
      </c>
      <c r="B236" s="12">
        <v>2.1516110531761492</v>
      </c>
      <c r="C236" s="2">
        <v>2.1546745088401629</v>
      </c>
      <c r="D236" s="12">
        <v>2.8088392171639969</v>
      </c>
      <c r="E236" s="2">
        <v>2.8068333204155351</v>
      </c>
      <c r="F236" s="12">
        <v>49.966603078016831</v>
      </c>
      <c r="G236" s="2">
        <v>49.947339659534862</v>
      </c>
    </row>
    <row r="237" spans="1:7">
      <c r="A237" s="81">
        <v>234</v>
      </c>
      <c r="B237" s="12">
        <v>2.1419366616026592</v>
      </c>
      <c r="C237" s="2">
        <v>2.1450063477725112</v>
      </c>
      <c r="D237" s="12">
        <v>2.8117429264073079</v>
      </c>
      <c r="E237" s="2">
        <v>2.809736789353368</v>
      </c>
      <c r="F237" s="12">
        <v>49.962075730859027</v>
      </c>
      <c r="G237" s="2">
        <v>49.942855087412617</v>
      </c>
    </row>
    <row r="238" spans="1:7">
      <c r="A238" s="81">
        <v>235</v>
      </c>
      <c r="B238" s="12">
        <v>2.132284068778671</v>
      </c>
      <c r="C238" s="2">
        <v>2.1353599263315202</v>
      </c>
      <c r="D238" s="12">
        <v>2.8146162152999721</v>
      </c>
      <c r="E238" s="2">
        <v>2.8126098946189559</v>
      </c>
      <c r="F238" s="12">
        <v>49.957275402224568</v>
      </c>
      <c r="G238" s="2">
        <v>49.9380976780879</v>
      </c>
    </row>
    <row r="239" spans="1:7">
      <c r="A239" s="81">
        <v>236</v>
      </c>
      <c r="B239" s="12">
        <v>2.1226532747041871</v>
      </c>
      <c r="C239" s="2">
        <v>2.1257352445171889</v>
      </c>
      <c r="D239" s="12">
        <v>2.8174591788546399</v>
      </c>
      <c r="E239" s="2">
        <v>2.8154527310923991</v>
      </c>
      <c r="F239" s="12">
        <v>49.952204420994157</v>
      </c>
      <c r="G239" s="2">
        <v>49.933069761568532</v>
      </c>
    </row>
    <row r="240" spans="1:7">
      <c r="A240" s="81">
        <v>237</v>
      </c>
      <c r="B240" s="12">
        <v>2.1130442793792059</v>
      </c>
      <c r="C240" s="2">
        <v>2.11613230232952</v>
      </c>
      <c r="D240" s="12">
        <v>2.8202719116568491</v>
      </c>
      <c r="E240" s="2">
        <v>2.818265393227076</v>
      </c>
      <c r="F240" s="12">
        <v>49.946865078105162</v>
      </c>
      <c r="G240" s="2">
        <v>49.927773629917681</v>
      </c>
    </row>
    <row r="241" spans="1:7">
      <c r="A241" s="81">
        <v>238</v>
      </c>
      <c r="B241" s="12">
        <v>2.103457082803728</v>
      </c>
      <c r="C241" s="2">
        <v>2.10655109976851</v>
      </c>
      <c r="D241" s="12">
        <v>2.8230545078687799</v>
      </c>
      <c r="E241" s="2">
        <v>2.8210479750533972</v>
      </c>
      <c r="F241" s="12">
        <v>49.941259627252393</v>
      </c>
      <c r="G241" s="2">
        <v>49.922211537953238</v>
      </c>
    </row>
    <row r="242" spans="1:7">
      <c r="A242" s="81">
        <v>239</v>
      </c>
      <c r="B242" s="12">
        <v>2.093891684977752</v>
      </c>
      <c r="C242" s="2">
        <v>2.0969916368341619</v>
      </c>
      <c r="D242" s="12">
        <v>2.825807061232978</v>
      </c>
      <c r="E242" s="2">
        <v>2.823800570182514</v>
      </c>
      <c r="F242" s="12">
        <v>49.935390285579963</v>
      </c>
      <c r="G242" s="2">
        <v>49.91638570393782</v>
      </c>
    </row>
    <row r="243" spans="1:7">
      <c r="A243" s="81">
        <v>240</v>
      </c>
      <c r="B243" s="12">
        <v>2.0843480859012802</v>
      </c>
      <c r="C243" s="2">
        <v>2.087453913526474</v>
      </c>
      <c r="D243" s="12">
        <v>2.8285296650760361</v>
      </c>
      <c r="E243" s="2">
        <v>2.826523271809998</v>
      </c>
      <c r="F243" s="12">
        <v>49.929259234364459</v>
      </c>
      <c r="G243" s="2">
        <v>49.910298310260252</v>
      </c>
    </row>
    <row r="244" spans="1:7">
      <c r="A244" s="81">
        <v>241</v>
      </c>
      <c r="B244" s="12">
        <v>2.0748262855743111</v>
      </c>
      <c r="C244" s="2">
        <v>2.0779379298454468</v>
      </c>
      <c r="D244" s="12">
        <v>2.8312224123122371</v>
      </c>
      <c r="E244" s="2">
        <v>2.8292161727194829</v>
      </c>
      <c r="F244" s="12">
        <v>49.922868619690632</v>
      </c>
      <c r="G244" s="2">
        <v>49.903951504109173</v>
      </c>
    </row>
    <row r="245" spans="1:7">
      <c r="A245" s="81">
        <v>242</v>
      </c>
      <c r="B245" s="12">
        <v>2.065326283996844</v>
      </c>
      <c r="C245" s="2">
        <v>2.0684436857910802</v>
      </c>
      <c r="D245" s="12">
        <v>2.83388539544681</v>
      </c>
      <c r="E245" s="2">
        <v>2.831879365286218</v>
      </c>
      <c r="F245" s="12">
        <v>49.916220552779961</v>
      </c>
      <c r="G245" s="2">
        <v>49.897347398096109</v>
      </c>
    </row>
    <row r="246" spans="1:7">
      <c r="A246" s="81">
        <v>243</v>
      </c>
      <c r="B246" s="12">
        <v>2.0558480811688811</v>
      </c>
      <c r="C246" s="2">
        <v>2.0589711813633751</v>
      </c>
      <c r="D246" s="12">
        <v>2.8365187065765358</v>
      </c>
      <c r="E246" s="2">
        <v>2.8345129414778469</v>
      </c>
      <c r="F246" s="12">
        <v>49.909317107865533</v>
      </c>
      <c r="G246" s="2">
        <v>49.890488068293507</v>
      </c>
    </row>
    <row r="247" spans="1:7">
      <c r="A247" s="81">
        <v>244</v>
      </c>
      <c r="B247" s="12">
        <v>2.04639167709042</v>
      </c>
      <c r="C247" s="2">
        <v>2.0495204165623302</v>
      </c>
      <c r="D247" s="12">
        <v>2.8391224373975761</v>
      </c>
      <c r="E247" s="2">
        <v>2.8371169928604489</v>
      </c>
      <c r="F247" s="12">
        <v>49.90216032687232</v>
      </c>
      <c r="G247" s="2">
        <v>49.883375557237493</v>
      </c>
    </row>
    <row r="248" spans="1:7">
      <c r="A248" s="81">
        <v>245</v>
      </c>
      <c r="B248" s="12">
        <v>2.036957071761464</v>
      </c>
      <c r="C248" s="2">
        <v>2.040091391387945</v>
      </c>
      <c r="D248" s="12">
        <v>2.8416966792081029</v>
      </c>
      <c r="E248" s="2">
        <v>2.8396916106030941</v>
      </c>
      <c r="F248" s="12">
        <v>49.894752219247373</v>
      </c>
      <c r="G248" s="2">
        <v>49.87601187556767</v>
      </c>
    </row>
    <row r="249" spans="1:7">
      <c r="A249" s="81">
        <v>246</v>
      </c>
      <c r="B249" s="12">
        <v>2.027544265182009</v>
      </c>
      <c r="C249" s="2">
        <v>2.030684105840221</v>
      </c>
      <c r="D249" s="12">
        <v>2.8442415229111262</v>
      </c>
      <c r="E249" s="2">
        <v>2.8422368854800379</v>
      </c>
      <c r="F249" s="12">
        <v>49.887094761984521</v>
      </c>
      <c r="G249" s="2">
        <v>49.868399001471438</v>
      </c>
    </row>
    <row r="250" spans="1:7">
      <c r="A250" s="81">
        <v>247</v>
      </c>
      <c r="B250" s="12">
        <v>2.0181532573520582</v>
      </c>
      <c r="C250" s="2">
        <v>2.0212985599191589</v>
      </c>
      <c r="D250" s="12">
        <v>2.846757059017861</v>
      </c>
      <c r="E250" s="2">
        <v>2.844752907874093</v>
      </c>
      <c r="F250" s="12">
        <v>49.879189900195698</v>
      </c>
      <c r="G250" s="2">
        <v>49.86053888125425</v>
      </c>
    </row>
    <row r="251" spans="1:7">
      <c r="A251" s="81">
        <v>248</v>
      </c>
      <c r="B251" s="12">
        <v>2.0087840482716088</v>
      </c>
      <c r="C251" s="2">
        <v>2.011934753624756</v>
      </c>
      <c r="D251" s="12">
        <v>2.8492433776510651</v>
      </c>
      <c r="E251" s="2">
        <v>2.8472397677799579</v>
      </c>
      <c r="F251" s="12">
        <v>49.871039547674272</v>
      </c>
      <c r="G251" s="2">
        <v>49.85243342990173</v>
      </c>
    </row>
    <row r="252" spans="1:7">
      <c r="A252" s="81">
        <v>249</v>
      </c>
      <c r="B252" s="12">
        <v>1.9994366379406641</v>
      </c>
      <c r="C252" s="2">
        <v>2.0025926869570152</v>
      </c>
      <c r="D252" s="12">
        <v>2.8517005685483499</v>
      </c>
      <c r="E252" s="2">
        <v>2.8496975548075221</v>
      </c>
      <c r="F252" s="12">
        <v>49.862645587450629</v>
      </c>
      <c r="G252" s="2">
        <v>49.844084531634138</v>
      </c>
    </row>
    <row r="253" spans="1:7">
      <c r="A253" s="81">
        <v>250</v>
      </c>
      <c r="B253" s="12">
        <v>1.990111026359221</v>
      </c>
      <c r="C253" s="2">
        <v>1.9932723599159341</v>
      </c>
      <c r="D253" s="12">
        <v>2.854128721065448</v>
      </c>
      <c r="E253" s="2">
        <v>2.8521263581851239</v>
      </c>
      <c r="F253" s="12">
        <v>49.85400987234096</v>
      </c>
      <c r="G253" s="2">
        <v>49.835494040453753</v>
      </c>
    </row>
    <row r="254" spans="1:7">
      <c r="A254" s="81">
        <v>251</v>
      </c>
      <c r="B254" s="12">
        <v>1.9808072135272821</v>
      </c>
      <c r="C254" s="2">
        <v>1.9839737725015141</v>
      </c>
      <c r="D254" s="12">
        <v>2.856527924179455</v>
      </c>
      <c r="E254" s="2">
        <v>2.8545262667627962</v>
      </c>
      <c r="F254" s="12">
        <v>49.845134225489552</v>
      </c>
      <c r="G254" s="2">
        <v>49.826663780685699</v>
      </c>
    </row>
    <row r="255" spans="1:7">
      <c r="A255" s="81">
        <v>252</v>
      </c>
      <c r="B255" s="12">
        <v>1.9715251994448451</v>
      </c>
      <c r="C255" s="2">
        <v>1.974696924713754</v>
      </c>
      <c r="D255" s="12">
        <v>2.858898266491936</v>
      </c>
      <c r="E255" s="2">
        <v>2.85689736901546</v>
      </c>
      <c r="F255" s="12">
        <v>49.836020440815652</v>
      </c>
      <c r="G255" s="2">
        <v>49.817595547512873</v>
      </c>
    </row>
    <row r="256" spans="1:7">
      <c r="A256" s="81">
        <v>253</v>
      </c>
      <c r="B256" s="12">
        <v>1.962264984111912</v>
      </c>
      <c r="C256" s="2">
        <v>1.9654418165526559</v>
      </c>
      <c r="D256" s="12">
        <v>2.8612398362297631</v>
      </c>
      <c r="E256" s="2">
        <v>2.8592397530444482</v>
      </c>
      <c r="F256" s="12">
        <v>49.82667028146728</v>
      </c>
      <c r="G256" s="2">
        <v>49.808291106040301</v>
      </c>
    </row>
    <row r="257" spans="1:7">
      <c r="A257" s="81">
        <v>254</v>
      </c>
      <c r="B257" s="12">
        <v>1.953026567528481</v>
      </c>
      <c r="C257" s="2">
        <v>1.956208448018218</v>
      </c>
      <c r="D257" s="12">
        <v>2.8635527212508851</v>
      </c>
      <c r="E257" s="2">
        <v>2.861553506581092</v>
      </c>
      <c r="F257" s="12">
        <v>49.817085482670542</v>
      </c>
      <c r="G257" s="2">
        <v>49.798752192213421</v>
      </c>
    </row>
    <row r="258" spans="1:7">
      <c r="A258" s="81">
        <v>255</v>
      </c>
      <c r="B258" s="12">
        <v>1.943809949694554</v>
      </c>
      <c r="C258" s="2">
        <v>1.9469968191104401</v>
      </c>
      <c r="D258" s="12">
        <v>2.8658370090476328</v>
      </c>
      <c r="E258" s="2">
        <v>2.8638387169920212</v>
      </c>
      <c r="F258" s="12">
        <v>49.807267752410851</v>
      </c>
      <c r="G258" s="2">
        <v>49.788980515268463</v>
      </c>
    </row>
    <row r="259" spans="1:7">
      <c r="A259" s="81">
        <v>256</v>
      </c>
      <c r="B259" s="12">
        <v>1.9346151306101289</v>
      </c>
      <c r="C259" s="2">
        <v>1.9378069298293239</v>
      </c>
      <c r="D259" s="12">
        <v>2.8680927867490129</v>
      </c>
      <c r="E259" s="2">
        <v>2.8660954712808531</v>
      </c>
      <c r="F259" s="12">
        <v>49.797218771238022</v>
      </c>
      <c r="G259" s="2">
        <v>49.778977757008803</v>
      </c>
    </row>
    <row r="260" spans="1:7">
      <c r="A260" s="81">
        <v>257</v>
      </c>
      <c r="B260" s="12">
        <v>1.925442110275208</v>
      </c>
      <c r="C260" s="2">
        <v>1.9286387801748679</v>
      </c>
      <c r="D260" s="12">
        <v>2.8703201411237051</v>
      </c>
      <c r="E260" s="2">
        <v>2.8683238560911928</v>
      </c>
      <c r="F260" s="12">
        <v>49.786940192727691</v>
      </c>
      <c r="G260" s="2">
        <v>49.768745572264898</v>
      </c>
    </row>
    <row r="261" spans="1:7">
      <c r="A261" s="81">
        <v>258</v>
      </c>
      <c r="B261" s="12">
        <v>1.9162908886897889</v>
      </c>
      <c r="C261" s="2">
        <v>1.9194923701470721</v>
      </c>
      <c r="D261" s="12">
        <v>2.872519158583049</v>
      </c>
      <c r="E261" s="2">
        <v>2.870523957709608</v>
      </c>
      <c r="F261" s="12">
        <v>49.776433643936059</v>
      </c>
      <c r="G261" s="2">
        <v>49.758285589348262</v>
      </c>
    </row>
    <row r="262" spans="1:7">
      <c r="A262" s="81">
        <v>259</v>
      </c>
      <c r="B262" s="12">
        <v>1.907161465853874</v>
      </c>
      <c r="C262" s="2">
        <v>1.910367699745938</v>
      </c>
      <c r="D262" s="12">
        <v>2.8746899251839921</v>
      </c>
      <c r="E262" s="2">
        <v>2.8726958620685701</v>
      </c>
      <c r="F262" s="12">
        <v>49.765700725848298</v>
      </c>
      <c r="G262" s="2">
        <v>49.747599410498999</v>
      </c>
    </row>
    <row r="263" spans="1:7">
      <c r="A263" s="81">
        <v>260</v>
      </c>
      <c r="B263" s="12">
        <v>1.8980538417674611</v>
      </c>
      <c r="C263" s="2">
        <v>1.9012647689714639</v>
      </c>
      <c r="D263" s="12">
        <v>2.8768325266320032</v>
      </c>
      <c r="E263" s="2">
        <v>2.8748396547493722</v>
      </c>
      <c r="F263" s="12">
        <v>49.75474301382112</v>
      </c>
      <c r="G263" s="2">
        <v>49.736688612327399</v>
      </c>
    </row>
    <row r="264" spans="1:7">
      <c r="A264" s="81">
        <v>261</v>
      </c>
      <c r="B264" s="12">
        <v>1.888968016430552</v>
      </c>
      <c r="C264" s="2">
        <v>1.8921835778236511</v>
      </c>
      <c r="D264" s="12">
        <v>2.8789470482839739</v>
      </c>
      <c r="E264" s="2">
        <v>2.876955420985015</v>
      </c>
      <c r="F264" s="12">
        <v>49.743562058019819</v>
      </c>
      <c r="G264" s="2">
        <v>49.725554746249983</v>
      </c>
    </row>
    <row r="265" spans="1:7">
      <c r="A265" s="81">
        <v>262</v>
      </c>
      <c r="B265" s="12">
        <v>1.8799039898431451</v>
      </c>
      <c r="C265" s="2">
        <v>1.883124126302498</v>
      </c>
      <c r="D265" s="12">
        <v>2.8810335751510672</v>
      </c>
      <c r="E265" s="2">
        <v>2.879043245663067</v>
      </c>
      <c r="F265" s="12">
        <v>49.732159383843047</v>
      </c>
      <c r="G265" s="2">
        <v>49.714199338920402</v>
      </c>
    </row>
    <row r="266" spans="1:7">
      <c r="A266" s="81">
        <v>263</v>
      </c>
      <c r="B266" s="12">
        <v>1.8708617620052419</v>
      </c>
      <c r="C266" s="2">
        <v>1.8740864144080061</v>
      </c>
      <c r="D266" s="12">
        <v>2.883092191899947</v>
      </c>
      <c r="E266" s="2">
        <v>2.8811032133276431</v>
      </c>
      <c r="F266" s="12">
        <v>49.720536491091778</v>
      </c>
      <c r="G266" s="2">
        <v>49.702623891988438</v>
      </c>
    </row>
    <row r="267" spans="1:7">
      <c r="A267" s="81">
        <v>264</v>
      </c>
      <c r="B267" s="12">
        <v>1.8618413329168411</v>
      </c>
      <c r="C267" s="2">
        <v>1.8650704421401749</v>
      </c>
      <c r="D267" s="12">
        <v>2.8851229828567382</v>
      </c>
      <c r="E267" s="2">
        <v>2.8831354081814742</v>
      </c>
      <c r="F267" s="12">
        <v>49.708694855288783</v>
      </c>
      <c r="G267" s="2">
        <v>49.690829881947657</v>
      </c>
    </row>
    <row r="268" spans="1:7">
      <c r="A268" s="81">
        <v>265</v>
      </c>
      <c r="B268" s="12">
        <v>1.8528427025779439</v>
      </c>
      <c r="C268" s="2">
        <v>1.8560762094990051</v>
      </c>
      <c r="D268" s="12">
        <v>2.8871260320108521</v>
      </c>
      <c r="E268" s="2">
        <v>2.8851399140912402</v>
      </c>
      <c r="F268" s="12">
        <v>49.69663592890543</v>
      </c>
      <c r="G268" s="2">
        <v>49.678818762539237</v>
      </c>
    </row>
    <row r="269" spans="1:7">
      <c r="A269" s="81">
        <v>266</v>
      </c>
      <c r="B269" s="12">
        <v>1.8438658709885489</v>
      </c>
      <c r="C269" s="2">
        <v>1.847103716484495</v>
      </c>
      <c r="D269" s="12">
        <v>2.8891014230168381</v>
      </c>
      <c r="E269" s="2">
        <v>2.887116814589084</v>
      </c>
      <c r="F269" s="12">
        <v>49.684361141067093</v>
      </c>
      <c r="G269" s="2">
        <v>49.666591964197828</v>
      </c>
    </row>
    <row r="270" spans="1:7">
      <c r="A270" s="81">
        <v>267</v>
      </c>
      <c r="B270" s="12">
        <v>1.834910838148657</v>
      </c>
      <c r="C270" s="2">
        <v>1.838152963096646</v>
      </c>
      <c r="D270" s="12">
        <v>2.8910492391970788</v>
      </c>
      <c r="E270" s="2">
        <v>2.8890661928752581</v>
      </c>
      <c r="F270" s="12">
        <v>49.671871897928817</v>
      </c>
      <c r="G270" s="2">
        <v>49.654150894389993</v>
      </c>
    </row>
    <row r="271" spans="1:7">
      <c r="A271" s="81">
        <v>268</v>
      </c>
      <c r="B271" s="12">
        <v>1.825977604058268</v>
      </c>
      <c r="C271" s="2">
        <v>1.8292239493354581</v>
      </c>
      <c r="D271" s="12">
        <v>2.892969563544455</v>
      </c>
      <c r="E271" s="2">
        <v>2.8909881318207789</v>
      </c>
      <c r="F271" s="12">
        <v>49.659169583045433</v>
      </c>
      <c r="G271" s="2">
        <v>49.641496937983717</v>
      </c>
    </row>
    <row r="272" spans="1:7">
      <c r="A272" s="81">
        <v>269</v>
      </c>
      <c r="B272" s="12">
        <v>1.817066168717383</v>
      </c>
      <c r="C272" s="2">
        <v>1.820316675200931</v>
      </c>
      <c r="D272" s="12">
        <v>2.8948624787249861</v>
      </c>
      <c r="E272" s="2">
        <v>2.892882713970073</v>
      </c>
      <c r="F272" s="12">
        <v>49.646255557736389</v>
      </c>
      <c r="G272" s="2">
        <v>49.628631457612769</v>
      </c>
    </row>
    <row r="273" spans="1:7">
      <c r="A273" s="81">
        <v>270</v>
      </c>
      <c r="B273" s="12">
        <v>1.8081765321259999</v>
      </c>
      <c r="C273" s="2">
        <v>1.811431140693063</v>
      </c>
      <c r="D273" s="12">
        <v>2.8967280670804501</v>
      </c>
      <c r="E273" s="2">
        <v>2.8947500215435831</v>
      </c>
      <c r="F273" s="12">
        <v>49.633131161445888</v>
      </c>
      <c r="G273" s="2">
        <v>49.615555794035927</v>
      </c>
    </row>
    <row r="274" spans="1:7">
      <c r="A274" s="81">
        <v>271</v>
      </c>
      <c r="B274" s="12">
        <v>1.7993086942841201</v>
      </c>
      <c r="C274" s="2">
        <v>1.802567345811857</v>
      </c>
      <c r="D274" s="12">
        <v>2.8985664106309712</v>
      </c>
      <c r="E274" s="2">
        <v>2.8965901364403561</v>
      </c>
      <c r="F274" s="12">
        <v>49.619797712098283</v>
      </c>
      <c r="G274" s="2">
        <v>49.602271266491798</v>
      </c>
    </row>
    <row r="275" spans="1:7">
      <c r="A275" s="81">
        <v>272</v>
      </c>
      <c r="B275" s="12">
        <v>1.790462655191744</v>
      </c>
      <c r="C275" s="2">
        <v>1.793725290557312</v>
      </c>
      <c r="D275" s="12">
        <v>2.9003775910775871</v>
      </c>
      <c r="E275" s="2">
        <v>2.8984031402406081</v>
      </c>
      <c r="F275" s="12">
        <v>49.606256506449263</v>
      </c>
      <c r="G275" s="2">
        <v>49.588779173049147</v>
      </c>
    </row>
    <row r="276" spans="1:7">
      <c r="A276" s="81">
        <v>273</v>
      </c>
      <c r="B276" s="12">
        <v>1.78163841484887</v>
      </c>
      <c r="C276" s="2">
        <v>1.784904974929427</v>
      </c>
      <c r="D276" s="12">
        <v>2.902161689803227</v>
      </c>
      <c r="E276" s="2">
        <v>2.9001891142075711</v>
      </c>
      <c r="F276" s="12">
        <v>49.592508819305841</v>
      </c>
      <c r="G276" s="2">
        <v>49.575080790458408</v>
      </c>
    </row>
    <row r="277" spans="1:7">
      <c r="A277" s="81">
        <v>274</v>
      </c>
      <c r="B277" s="12">
        <v>1.772835973255499</v>
      </c>
      <c r="C277" s="2">
        <v>1.776106398928202</v>
      </c>
      <c r="D277" s="12">
        <v>2.9039187878754862</v>
      </c>
      <c r="E277" s="2">
        <v>2.901948139288232</v>
      </c>
      <c r="F277" s="12">
        <v>49.578555904058248</v>
      </c>
      <c r="G277" s="2">
        <v>49.561177373219813</v>
      </c>
    </row>
    <row r="278" spans="1:7">
      <c r="A278" s="81">
        <v>275</v>
      </c>
      <c r="B278" s="12">
        <v>1.764055330411632</v>
      </c>
      <c r="C278" s="2">
        <v>1.7673295625536389</v>
      </c>
      <c r="D278" s="12">
        <v>2.905648966051932</v>
      </c>
      <c r="E278" s="2">
        <v>2.9036802961199122</v>
      </c>
      <c r="F278" s="12">
        <v>49.564398995023737</v>
      </c>
      <c r="G278" s="2">
        <v>49.547070156846956</v>
      </c>
    </row>
    <row r="279" spans="1:7">
      <c r="A279" s="81">
        <v>276</v>
      </c>
      <c r="B279" s="12">
        <v>1.7552964863172671</v>
      </c>
      <c r="C279" s="2">
        <v>1.758574465805737</v>
      </c>
      <c r="D279" s="12">
        <v>2.907352304780864</v>
      </c>
      <c r="E279" s="2">
        <v>2.9053856650311332</v>
      </c>
      <c r="F279" s="12">
        <v>49.550039306559533</v>
      </c>
      <c r="G279" s="2">
        <v>49.532760357052268</v>
      </c>
    </row>
    <row r="280" spans="1:7">
      <c r="A280" s="81">
        <v>277</v>
      </c>
      <c r="B280" s="12">
        <v>1.746559440972405</v>
      </c>
      <c r="C280" s="2">
        <v>1.7498411086844949</v>
      </c>
      <c r="D280" s="12">
        <v>2.9090288842037482</v>
      </c>
      <c r="E280" s="2">
        <v>2.907064326043816</v>
      </c>
      <c r="F280" s="12">
        <v>49.535478033372797</v>
      </c>
      <c r="G280" s="2">
        <v>49.518249169897999</v>
      </c>
    </row>
    <row r="281" spans="1:7">
      <c r="A281" s="81">
        <v>278</v>
      </c>
      <c r="B281" s="12">
        <v>1.737844194377046</v>
      </c>
      <c r="C281" s="2">
        <v>1.7411294911899129</v>
      </c>
      <c r="D281" s="12">
        <v>2.9106787841576178</v>
      </c>
      <c r="E281" s="2">
        <v>2.9087163588756888</v>
      </c>
      <c r="F281" s="12">
        <v>49.520716350834817</v>
      </c>
      <c r="G281" s="2">
        <v>49.503537772109517</v>
      </c>
    </row>
    <row r="282" spans="1:7">
      <c r="A282" s="81">
        <v>279</v>
      </c>
      <c r="B282" s="12">
        <v>1.7291507465311911</v>
      </c>
      <c r="C282" s="2">
        <v>1.7324396133219919</v>
      </c>
      <c r="D282" s="12">
        <v>2.912302084177476</v>
      </c>
      <c r="E282" s="2">
        <v>2.9103418429426768</v>
      </c>
      <c r="F282" s="12">
        <v>49.505755415291979</v>
      </c>
      <c r="G282" s="2">
        <v>49.488627321385458</v>
      </c>
    </row>
    <row r="283" spans="1:7">
      <c r="A283" s="81">
        <v>280</v>
      </c>
      <c r="B283" s="12">
        <v>1.7204790974348381</v>
      </c>
      <c r="C283" s="2">
        <v>1.7237714750807329</v>
      </c>
      <c r="D283" s="12">
        <v>2.9138988634986598</v>
      </c>
      <c r="E283" s="2">
        <v>2.9119408573612651</v>
      </c>
      <c r="F283" s="12">
        <v>49.490596364373893</v>
      </c>
      <c r="G283" s="2">
        <v>49.473518956704837</v>
      </c>
    </row>
    <row r="284" spans="1:7">
      <c r="A284" s="81">
        <v>281</v>
      </c>
      <c r="B284" s="12">
        <v>1.7118292470879879</v>
      </c>
      <c r="C284" s="2">
        <v>1.715125076466133</v>
      </c>
      <c r="D284" s="12">
        <v>2.915469201059194</v>
      </c>
      <c r="E284" s="2">
        <v>2.9135134809508472</v>
      </c>
      <c r="F284" s="12">
        <v>49.475240317299097</v>
      </c>
      <c r="G284" s="2">
        <v>49.458213798631803</v>
      </c>
    </row>
    <row r="285" spans="1:7">
      <c r="A285" s="81">
        <v>282</v>
      </c>
      <c r="B285" s="12">
        <v>1.703201195490641</v>
      </c>
      <c r="C285" s="2">
        <v>1.706500417478195</v>
      </c>
      <c r="D285" s="12">
        <v>2.9170131755021251</v>
      </c>
      <c r="E285" s="2">
        <v>2.915059792236053</v>
      </c>
      <c r="F285" s="12">
        <v>49.459688375178388</v>
      </c>
      <c r="G285" s="2">
        <v>49.442712949617793</v>
      </c>
    </row>
    <row r="286" spans="1:7">
      <c r="A286" s="81">
        <v>283</v>
      </c>
      <c r="B286" s="12">
        <v>1.6945949426427971</v>
      </c>
      <c r="C286" s="2">
        <v>1.697897498116917</v>
      </c>
      <c r="D286" s="12">
        <v>2.918530865177829</v>
      </c>
      <c r="E286" s="2">
        <v>2.9165798694490621</v>
      </c>
      <c r="F286" s="12">
        <v>49.443941621316313</v>
      </c>
      <c r="G286" s="2">
        <v>49.427017494301829</v>
      </c>
    </row>
    <row r="287" spans="1:7">
      <c r="A287" s="81">
        <v>284</v>
      </c>
      <c r="B287" s="12">
        <v>1.686010488544456</v>
      </c>
      <c r="C287" s="2">
        <v>1.6893163183822999</v>
      </c>
      <c r="D287" s="12">
        <v>2.9200223481463179</v>
      </c>
      <c r="E287" s="2">
        <v>2.918073790531885</v>
      </c>
      <c r="F287" s="12">
        <v>49.428001121510761</v>
      </c>
      <c r="G287" s="2">
        <v>49.411128499809031</v>
      </c>
    </row>
    <row r="288" spans="1:7">
      <c r="A288" s="81">
        <v>285</v>
      </c>
      <c r="B288" s="12">
        <v>1.6774478331956191</v>
      </c>
      <c r="C288" s="2">
        <v>1.6807568782743429</v>
      </c>
      <c r="D288" s="12">
        <v>2.9214877021795069</v>
      </c>
      <c r="E288" s="2">
        <v>2.9195416331386488</v>
      </c>
      <c r="F288" s="12">
        <v>49.411867924351448</v>
      </c>
      <c r="G288" s="2">
        <v>49.395047016047577</v>
      </c>
    </row>
    <row r="289" spans="1:7">
      <c r="A289" s="81">
        <v>286</v>
      </c>
      <c r="B289" s="12">
        <v>1.6689069765962841</v>
      </c>
      <c r="C289" s="2">
        <v>1.6722191777930471</v>
      </c>
      <c r="D289" s="12">
        <v>2.9229270047634821</v>
      </c>
      <c r="E289" s="2">
        <v>2.9209834746378429</v>
      </c>
      <c r="F289" s="12">
        <v>49.395543061517031</v>
      </c>
      <c r="G289" s="2">
        <v>49.378774076004532</v>
      </c>
    </row>
    <row r="290" spans="1:7">
      <c r="A290" s="81">
        <v>287</v>
      </c>
      <c r="B290" s="12">
        <v>1.6603879187464521</v>
      </c>
      <c r="C290" s="2">
        <v>1.6637032169384121</v>
      </c>
      <c r="D290" s="12">
        <v>2.9243403330962292</v>
      </c>
      <c r="E290" s="2">
        <v>2.9223993921128142</v>
      </c>
      <c r="F290" s="12">
        <v>49.379027544947682</v>
      </c>
      <c r="G290" s="2">
        <v>49.362310694829091</v>
      </c>
    </row>
    <row r="291" spans="1:7">
      <c r="A291" s="81">
        <v>288</v>
      </c>
      <c r="B291" s="12">
        <v>1.6518906596461229</v>
      </c>
      <c r="C291" s="2">
        <v>1.6552089957104379</v>
      </c>
      <c r="D291" s="12">
        <v>2.9257277640890349</v>
      </c>
      <c r="E291" s="2">
        <v>2.9237894623571519</v>
      </c>
      <c r="F291" s="12">
        <v>49.362322366565451</v>
      </c>
      <c r="G291" s="2">
        <v>49.345657865402742</v>
      </c>
    </row>
    <row r="292" spans="1:7">
      <c r="A292" s="81">
        <v>289</v>
      </c>
      <c r="B292" s="12">
        <v>1.643415199295297</v>
      </c>
      <c r="C292" s="2">
        <v>1.6467365141091239</v>
      </c>
      <c r="D292" s="12">
        <v>2.927089374379269</v>
      </c>
      <c r="E292" s="2">
        <v>2.9251537618904528</v>
      </c>
      <c r="F292" s="12">
        <v>49.345428505885138</v>
      </c>
      <c r="G292" s="2">
        <v>49.328816568000548</v>
      </c>
    </row>
    <row r="293" spans="1:7">
      <c r="A293" s="81">
        <v>290</v>
      </c>
      <c r="B293" s="12">
        <v>1.6349615376939739</v>
      </c>
      <c r="C293" s="2">
        <v>1.638285772134471</v>
      </c>
      <c r="D293" s="12">
        <v>2.9284252403267002</v>
      </c>
      <c r="E293" s="2">
        <v>2.9264923669558942</v>
      </c>
      <c r="F293" s="12">
        <v>49.328346926236563</v>
      </c>
      <c r="G293" s="2">
        <v>49.311787767391017</v>
      </c>
    </row>
    <row r="294" spans="1:7">
      <c r="A294" s="81">
        <v>291</v>
      </c>
      <c r="B294" s="12">
        <v>1.626529674842154</v>
      </c>
      <c r="C294" s="2">
        <v>1.629856769786479</v>
      </c>
      <c r="D294" s="12">
        <v>2.929735438015495</v>
      </c>
      <c r="E294" s="2">
        <v>2.9278053535212529</v>
      </c>
      <c r="F294" s="12">
        <v>49.311078574934442</v>
      </c>
      <c r="G294" s="2">
        <v>49.29457241232938</v>
      </c>
    </row>
    <row r="295" spans="1:7">
      <c r="A295" s="81">
        <v>292</v>
      </c>
      <c r="B295" s="12">
        <v>1.618119610739837</v>
      </c>
      <c r="C295" s="2">
        <v>1.621449507065148</v>
      </c>
      <c r="D295" s="12">
        <v>2.9310200432563178</v>
      </c>
      <c r="E295" s="2">
        <v>2.9290927972809979</v>
      </c>
      <c r="F295" s="12">
        <v>49.293624383517702</v>
      </c>
      <c r="G295" s="2">
        <v>49.277171435796191</v>
      </c>
    </row>
    <row r="296" spans="1:7">
      <c r="A296" s="81">
        <v>293</v>
      </c>
      <c r="B296" s="12">
        <v>1.609731345387023</v>
      </c>
      <c r="C296" s="2">
        <v>1.6130639839704759</v>
      </c>
      <c r="D296" s="12">
        <v>2.9322791315883951</v>
      </c>
      <c r="E296" s="2">
        <v>2.9303547736583551</v>
      </c>
      <c r="F296" s="12">
        <v>49.275985267986272</v>
      </c>
      <c r="G296" s="2">
        <v>49.259585755233672</v>
      </c>
    </row>
    <row r="297" spans="1:7">
      <c r="A297" s="81">
        <v>294</v>
      </c>
      <c r="B297" s="12">
        <v>1.601364878783712</v>
      </c>
      <c r="C297" s="2">
        <v>1.604700200502466</v>
      </c>
      <c r="D297" s="12">
        <v>2.9335127782815729</v>
      </c>
      <c r="E297" s="2">
        <v>2.9315913578073558</v>
      </c>
      <c r="F297" s="12">
        <v>49.258162129035853</v>
      </c>
      <c r="G297" s="2">
        <v>49.241816272779602</v>
      </c>
    </row>
    <row r="298" spans="1:7">
      <c r="A298" s="81">
        <v>295</v>
      </c>
      <c r="B298" s="12">
        <v>1.593020210929905</v>
      </c>
      <c r="C298" s="2">
        <v>1.5963581566611169</v>
      </c>
      <c r="D298" s="12">
        <v>2.9347210583383578</v>
      </c>
      <c r="E298" s="2">
        <v>2.9328026246148839</v>
      </c>
      <c r="F298" s="12">
        <v>49.240155852290549</v>
      </c>
      <c r="G298" s="2">
        <v>49.223863875499383</v>
      </c>
    </row>
    <row r="299" spans="1:7">
      <c r="A299" s="81">
        <v>296</v>
      </c>
      <c r="B299" s="12">
        <v>1.5846973418256001</v>
      </c>
      <c r="C299" s="2">
        <v>1.588037852446428</v>
      </c>
      <c r="D299" s="12">
        <v>2.9359040464959398</v>
      </c>
      <c r="E299" s="2">
        <v>2.9339886487026798</v>
      </c>
      <c r="F299" s="12">
        <v>49.221967308533813</v>
      </c>
      <c r="G299" s="2">
        <v>49.205729435616092</v>
      </c>
    </row>
    <row r="300" spans="1:7">
      <c r="A300" s="81">
        <v>297</v>
      </c>
      <c r="B300" s="12">
        <v>1.5763962714707971</v>
      </c>
      <c r="C300" s="2">
        <v>1.5797392878584</v>
      </c>
      <c r="D300" s="12">
        <v>2.937061817228197</v>
      </c>
      <c r="E300" s="2">
        <v>2.935149504429357</v>
      </c>
      <c r="F300" s="12">
        <v>49.203597353937823</v>
      </c>
      <c r="G300" s="2">
        <v>49.187413810739038</v>
      </c>
    </row>
    <row r="301" spans="1:7">
      <c r="A301" s="81">
        <v>298</v>
      </c>
      <c r="B301" s="12">
        <v>1.568116999865498</v>
      </c>
      <c r="C301" s="2">
        <v>1.571462462897032</v>
      </c>
      <c r="D301" s="12">
        <v>2.9381944447476922</v>
      </c>
      <c r="E301" s="2">
        <v>2.9362852658923821</v>
      </c>
      <c r="F301" s="12">
        <v>49.185046830291412</v>
      </c>
      <c r="G301" s="2">
        <v>49.168917844090828</v>
      </c>
    </row>
    <row r="302" spans="1:7">
      <c r="A302" s="81">
        <v>299</v>
      </c>
      <c r="B302" s="12">
        <v>1.559859527009702</v>
      </c>
      <c r="C302" s="2">
        <v>1.5632073775623261</v>
      </c>
      <c r="D302" s="12">
        <v>2.9393020030076462</v>
      </c>
      <c r="E302" s="2">
        <v>2.9373960069300522</v>
      </c>
      <c r="F302" s="12">
        <v>49.166316565226907</v>
      </c>
      <c r="G302" s="2">
        <v>49.150242364733238</v>
      </c>
    </row>
    <row r="303" spans="1:7">
      <c r="A303" s="81">
        <v>300</v>
      </c>
      <c r="B303" s="12">
        <v>1.551623852903409</v>
      </c>
      <c r="C303" s="2">
        <v>1.55497403185428</v>
      </c>
      <c r="D303" s="12">
        <v>2.9403845657039041</v>
      </c>
      <c r="E303" s="2">
        <v>2.938481801123451</v>
      </c>
      <c r="F303" s="12">
        <v>49.147407372445933</v>
      </c>
      <c r="G303" s="2">
        <v>49.131388187791927</v>
      </c>
    </row>
    <row r="304" spans="1:7">
      <c r="A304" s="81">
        <v>301</v>
      </c>
      <c r="B304" s="12">
        <v>1.543409977546619</v>
      </c>
      <c r="C304" s="2">
        <v>1.546762425772894</v>
      </c>
      <c r="D304" s="12">
        <v>2.9414422062737562</v>
      </c>
      <c r="E304" s="2">
        <v>2.9395427217973591</v>
      </c>
      <c r="F304" s="12">
        <v>49.128320050040209</v>
      </c>
      <c r="G304" s="2">
        <v>49.112356114045816</v>
      </c>
    </row>
    <row r="305" spans="1:7">
      <c r="A305" s="81">
        <v>302</v>
      </c>
      <c r="B305" s="12">
        <v>1.5352179009393321</v>
      </c>
      <c r="C305" s="2">
        <v>1.5385725593181701</v>
      </c>
      <c r="D305" s="12">
        <v>2.9424749978959892</v>
      </c>
      <c r="E305" s="2">
        <v>2.940578842016115</v>
      </c>
      <c r="F305" s="12">
        <v>49.109055379569277</v>
      </c>
      <c r="G305" s="2">
        <v>49.093146926469473</v>
      </c>
    </row>
    <row r="306" spans="1:7">
      <c r="A306" s="81">
        <v>303</v>
      </c>
      <c r="B306" s="12">
        <v>1.527047623081548</v>
      </c>
      <c r="C306" s="2">
        <v>1.530404432490106</v>
      </c>
      <c r="D306" s="12">
        <v>2.9434830135021892</v>
      </c>
      <c r="E306" s="2">
        <v>2.9415902345962142</v>
      </c>
      <c r="F306" s="12">
        <v>49.089614131992548</v>
      </c>
      <c r="G306" s="2">
        <v>49.073761396939368</v>
      </c>
    </row>
    <row r="307" spans="1:7">
      <c r="A307" s="81">
        <v>304</v>
      </c>
      <c r="B307" s="12">
        <v>1.5188991439732671</v>
      </c>
      <c r="C307" s="2">
        <v>1.5222580452887029</v>
      </c>
      <c r="D307" s="12">
        <v>2.9444663257738419</v>
      </c>
      <c r="E307" s="2">
        <v>2.9425769721052251</v>
      </c>
      <c r="F307" s="12">
        <v>49.069997064967268</v>
      </c>
      <c r="G307" s="2">
        <v>49.054200284640856</v>
      </c>
    </row>
    <row r="308" spans="1:7">
      <c r="A308" s="81">
        <v>305</v>
      </c>
      <c r="B308" s="12">
        <v>1.510772463614489</v>
      </c>
      <c r="C308" s="2">
        <v>1.5141333977139599</v>
      </c>
      <c r="D308" s="12">
        <v>2.9454250071440078</v>
      </c>
      <c r="E308" s="2">
        <v>2.9435391268624489</v>
      </c>
      <c r="F308" s="12">
        <v>49.050204922931478</v>
      </c>
      <c r="G308" s="2">
        <v>49.034464335543539</v>
      </c>
    </row>
    <row r="309" spans="1:7">
      <c r="A309" s="81">
        <v>306</v>
      </c>
      <c r="B309" s="12">
        <v>1.502667582005214</v>
      </c>
      <c r="C309" s="2">
        <v>1.5060304897658781</v>
      </c>
      <c r="D309" s="12">
        <v>2.9463591297991361</v>
      </c>
      <c r="E309" s="2">
        <v>2.944476770940748</v>
      </c>
      <c r="F309" s="12">
        <v>49.030238437287863</v>
      </c>
      <c r="G309" s="2">
        <v>49.01455428258474</v>
      </c>
    </row>
    <row r="310" spans="1:7">
      <c r="A310" s="81">
        <v>307</v>
      </c>
      <c r="B310" s="12">
        <v>1.494584499145442</v>
      </c>
      <c r="C310" s="2">
        <v>1.497949321444457</v>
      </c>
      <c r="D310" s="12">
        <v>2.9472687656808758</v>
      </c>
      <c r="E310" s="2">
        <v>2.9453899761683391</v>
      </c>
      <c r="F310" s="12">
        <v>49.01009832658572</v>
      </c>
      <c r="G310" s="2">
        <v>48.994470845850998</v>
      </c>
    </row>
    <row r="311" spans="1:7">
      <c r="A311" s="81">
        <v>308</v>
      </c>
      <c r="B311" s="12">
        <v>1.486523215035173</v>
      </c>
      <c r="C311" s="2">
        <v>1.4898898927496971</v>
      </c>
      <c r="D311" s="12">
        <v>2.9481539864878701</v>
      </c>
      <c r="E311" s="2">
        <v>2.9462788141305931</v>
      </c>
      <c r="F311" s="12">
        <v>48.989785296701257</v>
      </c>
      <c r="G311" s="2">
        <v>48.974214732757908</v>
      </c>
    </row>
    <row r="312" spans="1:7">
      <c r="A312" s="81">
        <v>309</v>
      </c>
      <c r="B312" s="12">
        <v>1.478483729674406</v>
      </c>
      <c r="C312" s="2">
        <v>1.4818522036815971</v>
      </c>
      <c r="D312" s="12">
        <v>2.949014863677526</v>
      </c>
      <c r="E312" s="2">
        <v>2.947143356171801</v>
      </c>
      <c r="F312" s="12">
        <v>48.969300041016297</v>
      </c>
      <c r="G312" s="2">
        <v>48.953786638228287</v>
      </c>
    </row>
    <row r="313" spans="1:7">
      <c r="A313" s="81">
        <v>310</v>
      </c>
      <c r="B313" s="12">
        <v>1.4704660430631431</v>
      </c>
      <c r="C313" s="2">
        <v>1.473836254240158</v>
      </c>
      <c r="D313" s="12">
        <v>2.9498514684677919</v>
      </c>
      <c r="E313" s="2">
        <v>2.947983673396942</v>
      </c>
      <c r="F313" s="12">
        <v>48.948643240595473</v>
      </c>
      <c r="G313" s="2">
        <v>48.93318724486879</v>
      </c>
    </row>
    <row r="314" spans="1:7">
      <c r="A314" s="81">
        <v>311</v>
      </c>
      <c r="B314" s="12">
        <v>1.462470155201383</v>
      </c>
      <c r="C314" s="2">
        <v>1.4658420444253799</v>
      </c>
      <c r="D314" s="12">
        <v>2.9506638718389002</v>
      </c>
      <c r="E314" s="2">
        <v>2.9487998366734298</v>
      </c>
      <c r="F314" s="12">
        <v>48.927815564362128</v>
      </c>
      <c r="G314" s="2">
        <v>48.912417223145333</v>
      </c>
    </row>
    <row r="315" spans="1:7">
      <c r="A315" s="81">
        <v>312</v>
      </c>
      <c r="B315" s="12">
        <v>1.454496066089126</v>
      </c>
      <c r="C315" s="2">
        <v>1.457869574237262</v>
      </c>
      <c r="D315" s="12">
        <v>2.951452144535109</v>
      </c>
      <c r="E315" s="2">
        <v>2.9495919166328468</v>
      </c>
      <c r="F315" s="12">
        <v>48.906817669273273</v>
      </c>
      <c r="G315" s="2">
        <v>48.891477231557232</v>
      </c>
    </row>
    <row r="316" spans="1:7">
      <c r="A316" s="81">
        <v>313</v>
      </c>
      <c r="B316" s="12">
        <v>1.4465437757263711</v>
      </c>
      <c r="C316" s="2">
        <v>1.449918843675805</v>
      </c>
      <c r="D316" s="12">
        <v>2.952216357066427</v>
      </c>
      <c r="E316" s="2">
        <v>2.9503599836726688</v>
      </c>
      <c r="F316" s="12">
        <v>48.885650200493153</v>
      </c>
      <c r="G316" s="2">
        <v>48.870367916810252</v>
      </c>
    </row>
    <row r="317" spans="1:7">
      <c r="A317" s="81">
        <v>314</v>
      </c>
      <c r="B317" s="12">
        <v>1.4386132841131209</v>
      </c>
      <c r="C317" s="2">
        <v>1.4419898527410091</v>
      </c>
      <c r="D317" s="12">
        <v>2.9529565797103321</v>
      </c>
      <c r="E317" s="2">
        <v>2.9511041079579732</v>
      </c>
      <c r="F317" s="12">
        <v>48.864313791566282</v>
      </c>
      <c r="G317" s="2">
        <v>48.849089913988863</v>
      </c>
    </row>
    <row r="318" spans="1:7">
      <c r="A318" s="81">
        <v>315</v>
      </c>
      <c r="B318" s="12">
        <v>1.430704591249373</v>
      </c>
      <c r="C318" s="2">
        <v>1.4340826014328729</v>
      </c>
      <c r="D318" s="12">
        <v>2.9536728825113272</v>
      </c>
      <c r="E318" s="2">
        <v>2.9518243594225511</v>
      </c>
      <c r="F318" s="12">
        <v>48.842809063395002</v>
      </c>
      <c r="G318" s="2">
        <v>48.82764384639848</v>
      </c>
    </row>
    <row r="319" spans="1:7">
      <c r="A319" s="81">
        <v>316</v>
      </c>
      <c r="B319" s="12">
        <v>1.422817697135127</v>
      </c>
      <c r="C319" s="2">
        <v>1.426197089751398</v>
      </c>
      <c r="D319" s="12">
        <v>2.954365335280269</v>
      </c>
      <c r="E319" s="2">
        <v>2.9525208077654521</v>
      </c>
      <c r="F319" s="12">
        <v>48.821136623088947</v>
      </c>
      <c r="G319" s="2">
        <v>48.806030322871237</v>
      </c>
    </row>
    <row r="320" spans="1:7">
      <c r="A320" s="81">
        <v>317</v>
      </c>
      <c r="B320" s="12">
        <v>1.4149526017703851</v>
      </c>
      <c r="C320" s="2">
        <v>1.418333317696584</v>
      </c>
      <c r="D320" s="12">
        <v>2.9550340076041071</v>
      </c>
      <c r="E320" s="2">
        <v>2.9531935224608019</v>
      </c>
      <c r="F320" s="12">
        <v>48.799297068637877</v>
      </c>
      <c r="G320" s="2">
        <v>48.784249942474027</v>
      </c>
    </row>
    <row r="321" spans="1:7">
      <c r="A321" s="81">
        <v>318</v>
      </c>
      <c r="B321" s="12">
        <v>1.407109305155146</v>
      </c>
      <c r="C321" s="2">
        <v>1.4104912852684299</v>
      </c>
      <c r="D321" s="12">
        <v>2.9556789688437388</v>
      </c>
      <c r="E321" s="2">
        <v>2.9538425727577962</v>
      </c>
      <c r="F321" s="12">
        <v>48.777290986952579</v>
      </c>
      <c r="G321" s="2">
        <v>48.762303293747351</v>
      </c>
    </row>
    <row r="322" spans="1:7">
      <c r="A322" s="81">
        <v>319</v>
      </c>
      <c r="B322" s="12">
        <v>1.399287807289409</v>
      </c>
      <c r="C322" s="2">
        <v>1.402670992466938</v>
      </c>
      <c r="D322" s="12">
        <v>2.956300288135393</v>
      </c>
      <c r="E322" s="2">
        <v>2.9544680276810968</v>
      </c>
      <c r="F322" s="12">
        <v>48.755118953880547</v>
      </c>
      <c r="G322" s="2">
        <v>48.740190954173883</v>
      </c>
    </row>
    <row r="323" spans="1:7">
      <c r="A323" s="81">
        <v>320</v>
      </c>
      <c r="B323" s="12">
        <v>1.391488108173176</v>
      </c>
      <c r="C323" s="2">
        <v>1.3948724392921059</v>
      </c>
      <c r="D323" s="12">
        <v>2.95689803439222</v>
      </c>
      <c r="E323" s="2">
        <v>2.9550699560324269</v>
      </c>
      <c r="F323" s="12">
        <v>48.732781534347112</v>
      </c>
      <c r="G323" s="2">
        <v>48.717913490319312</v>
      </c>
    </row>
    <row r="324" spans="1:7">
      <c r="A324" s="81">
        <v>321</v>
      </c>
      <c r="B324" s="12">
        <v>1.383710207806446</v>
      </c>
      <c r="C324" s="2">
        <v>1.387095625743934</v>
      </c>
      <c r="D324" s="12">
        <v>2.9574722763058809</v>
      </c>
      <c r="E324" s="2">
        <v>2.955648426392151</v>
      </c>
      <c r="F324" s="12">
        <v>48.710279282494852</v>
      </c>
      <c r="G324" s="2">
        <v>48.695471457971557</v>
      </c>
    </row>
    <row r="325" spans="1:7">
      <c r="A325" s="81">
        <v>322</v>
      </c>
      <c r="B325" s="12">
        <v>1.3759541061892191</v>
      </c>
      <c r="C325" s="2">
        <v>1.379340551822424</v>
      </c>
      <c r="D325" s="12">
        <v>2.9580230823481148</v>
      </c>
      <c r="E325" s="2">
        <v>2.9562035071208421</v>
      </c>
      <c r="F325" s="12">
        <v>48.687612741821717</v>
      </c>
      <c r="G325" s="2">
        <v>48.672865402278518</v>
      </c>
    </row>
    <row r="326" spans="1:7">
      <c r="A326" s="81">
        <v>323</v>
      </c>
      <c r="B326" s="12">
        <v>1.3682198033214941</v>
      </c>
      <c r="C326" s="2">
        <v>1.371607217527574</v>
      </c>
      <c r="D326" s="12">
        <v>2.9585505207722989</v>
      </c>
      <c r="E326" s="2">
        <v>2.9567352663608371</v>
      </c>
      <c r="F326" s="12">
        <v>48.664782445317641</v>
      </c>
      <c r="G326" s="2">
        <v>48.650095857884409</v>
      </c>
    </row>
    <row r="327" spans="1:7">
      <c r="A327" s="81">
        <v>324</v>
      </c>
      <c r="B327" s="12">
        <v>1.360507299203273</v>
      </c>
      <c r="C327" s="2">
        <v>1.3638956228593839</v>
      </c>
      <c r="D327" s="12">
        <v>2.9590546596149951</v>
      </c>
      <c r="E327" s="2">
        <v>2.9572437720377862</v>
      </c>
      <c r="F327" s="12">
        <v>48.641788915599918</v>
      </c>
      <c r="G327" s="2">
        <v>48.627163349064823</v>
      </c>
    </row>
    <row r="328" spans="1:7">
      <c r="A328" s="81">
        <v>325</v>
      </c>
      <c r="B328" s="12">
        <v>1.352816593834554</v>
      </c>
      <c r="C328" s="2">
        <v>1.356205767817855</v>
      </c>
      <c r="D328" s="12">
        <v>2.959535566697483</v>
      </c>
      <c r="E328" s="2">
        <v>2.9577290918621748</v>
      </c>
      <c r="F328" s="12">
        <v>48.618632665047492</v>
      </c>
      <c r="G328" s="2">
        <v>48.604068389860508</v>
      </c>
    </row>
    <row r="329" spans="1:7">
      <c r="A329" s="81">
        <v>326</v>
      </c>
      <c r="B329" s="12">
        <v>1.3451476872153389</v>
      </c>
      <c r="C329" s="2">
        <v>1.348537652402988</v>
      </c>
      <c r="D329" s="12">
        <v>2.9599933096272908</v>
      </c>
      <c r="E329" s="2">
        <v>2.9581912933308581</v>
      </c>
      <c r="F329" s="12">
        <v>48.595314195933938</v>
      </c>
      <c r="G329" s="2">
        <v>48.580811484210223</v>
      </c>
    </row>
    <row r="330" spans="1:7">
      <c r="A330" s="81">
        <v>327</v>
      </c>
      <c r="B330" s="12">
        <v>1.3375005793456269</v>
      </c>
      <c r="C330" s="2">
        <v>1.3408912766147809</v>
      </c>
      <c r="D330" s="12">
        <v>2.9604279557997022</v>
      </c>
      <c r="E330" s="2">
        <v>2.95863044372856</v>
      </c>
      <c r="F330" s="12">
        <v>48.571834000559832</v>
      </c>
      <c r="G330" s="2">
        <v>48.557393126082353</v>
      </c>
    </row>
    <row r="331" spans="1:7">
      <c r="A331" s="81">
        <v>328</v>
      </c>
      <c r="B331" s="12">
        <v>1.3298752702254171</v>
      </c>
      <c r="C331" s="2">
        <v>1.3332666404532341</v>
      </c>
      <c r="D331" s="12">
        <v>2.96083957239926</v>
      </c>
      <c r="E331" s="2">
        <v>2.959046610129382</v>
      </c>
      <c r="F331" s="12">
        <v>48.548192561383807</v>
      </c>
      <c r="G331" s="2">
        <v>48.533813799605781</v>
      </c>
    </row>
    <row r="332" spans="1:7">
      <c r="A332" s="81">
        <v>329</v>
      </c>
      <c r="B332" s="12">
        <v>1.3222717598547109</v>
      </c>
      <c r="C332" s="2">
        <v>1.3256637439183481</v>
      </c>
      <c r="D332" s="12">
        <v>2.9612282263999399</v>
      </c>
      <c r="E332" s="2">
        <v>2.9594398593980009</v>
      </c>
      <c r="F332" s="12">
        <v>48.52439035050152</v>
      </c>
      <c r="G332" s="2">
        <v>48.510073979059911</v>
      </c>
    </row>
    <row r="333" spans="1:7">
      <c r="A333" s="81">
        <v>330</v>
      </c>
      <c r="B333" s="12">
        <v>1.314690048233508</v>
      </c>
      <c r="C333" s="2">
        <v>1.3180825870101229</v>
      </c>
      <c r="D333" s="12">
        <v>2.9615939845643502</v>
      </c>
      <c r="E333" s="2">
        <v>2.9598102581872952</v>
      </c>
      <c r="F333" s="12">
        <v>48.500427828650423</v>
      </c>
      <c r="G333" s="2">
        <v>48.486174127104547</v>
      </c>
    </row>
    <row r="334" spans="1:7">
      <c r="A334" s="81">
        <v>331</v>
      </c>
      <c r="B334" s="12">
        <v>1.307130135361807</v>
      </c>
      <c r="C334" s="2">
        <v>1.3105231697285591</v>
      </c>
      <c r="D334" s="12">
        <v>2.9619369134513982</v>
      </c>
      <c r="E334" s="2">
        <v>2.960157872945314</v>
      </c>
      <c r="F334" s="12">
        <v>48.476305448394328</v>
      </c>
      <c r="G334" s="2">
        <v>48.4621146976177</v>
      </c>
    </row>
    <row r="335" spans="1:7">
      <c r="A335" s="81">
        <v>332</v>
      </c>
      <c r="B335" s="12">
        <v>1.2995920212396099</v>
      </c>
      <c r="C335" s="2">
        <v>1.302985492073655</v>
      </c>
      <c r="D335" s="12">
        <v>2.96225707941506</v>
      </c>
      <c r="E335" s="2">
        <v>2.960482769916148</v>
      </c>
      <c r="F335" s="12">
        <v>48.452023652922179</v>
      </c>
      <c r="G335" s="2">
        <v>48.437896135532341</v>
      </c>
    </row>
    <row r="336" spans="1:7">
      <c r="A336" s="81">
        <v>333</v>
      </c>
      <c r="B336" s="12">
        <v>1.292075705866915</v>
      </c>
      <c r="C336" s="2">
        <v>1.295469554045412</v>
      </c>
      <c r="D336" s="12">
        <v>2.962554548605544</v>
      </c>
      <c r="E336" s="2">
        <v>2.960785015140234</v>
      </c>
      <c r="F336" s="12">
        <v>48.427582876034663</v>
      </c>
      <c r="G336" s="2">
        <v>48.413518876400317</v>
      </c>
    </row>
    <row r="337" spans="1:7">
      <c r="A337" s="81">
        <v>334</v>
      </c>
      <c r="B337" s="12">
        <v>1.284581189243724</v>
      </c>
      <c r="C337" s="2">
        <v>1.2879753556438289</v>
      </c>
      <c r="D337" s="12">
        <v>2.962829386970701</v>
      </c>
      <c r="E337" s="2">
        <v>2.9610646744557569</v>
      </c>
      <c r="F337" s="12">
        <v>48.402983542253132</v>
      </c>
      <c r="G337" s="2">
        <v>48.388983346501171</v>
      </c>
    </row>
    <row r="338" spans="1:7">
      <c r="A338" s="81">
        <v>335</v>
      </c>
      <c r="B338" s="12">
        <v>1.277108471370036</v>
      </c>
      <c r="C338" s="2">
        <v>1.2805028968689081</v>
      </c>
      <c r="D338" s="12">
        <v>2.9630816602574162</v>
      </c>
      <c r="E338" s="2">
        <v>2.9613218135000472</v>
      </c>
      <c r="F338" s="12">
        <v>48.378226066927347</v>
      </c>
      <c r="G338" s="2">
        <v>48.364289962949663</v>
      </c>
    </row>
    <row r="339" spans="1:7">
      <c r="A339" s="81">
        <v>336</v>
      </c>
      <c r="B339" s="12">
        <v>1.26965755224585</v>
      </c>
      <c r="C339" s="2">
        <v>1.2730521777206469</v>
      </c>
      <c r="D339" s="12">
        <v>2.963311434012994</v>
      </c>
      <c r="E339" s="2">
        <v>2.9615564977109581</v>
      </c>
      <c r="F339" s="12">
        <v>48.353310856341977</v>
      </c>
      <c r="G339" s="2">
        <v>48.339439133802117</v>
      </c>
    </row>
    <row r="340" spans="1:7">
      <c r="A340" s="81">
        <v>337</v>
      </c>
      <c r="B340" s="12">
        <v>1.262228431871167</v>
      </c>
      <c r="C340" s="2">
        <v>1.2656231981990469</v>
      </c>
      <c r="D340" s="12">
        <v>2.9635187735865358</v>
      </c>
      <c r="E340" s="2">
        <v>2.9617687923282441</v>
      </c>
      <c r="F340" s="12">
        <v>48.328238307821941</v>
      </c>
      <c r="G340" s="2">
        <v>48.314431258161598</v>
      </c>
    </row>
    <row r="341" spans="1:7">
      <c r="A341" s="81">
        <v>338</v>
      </c>
      <c r="B341" s="12">
        <v>1.2548211102459881</v>
      </c>
      <c r="C341" s="2">
        <v>1.258215958304107</v>
      </c>
      <c r="D341" s="12">
        <v>2.9637037441303029</v>
      </c>
      <c r="E341" s="2">
        <v>2.9619587623949171</v>
      </c>
      <c r="F341" s="12">
        <v>48.303008809836683</v>
      </c>
      <c r="G341" s="2">
        <v>48.289266726281909</v>
      </c>
    </row>
    <row r="342" spans="1:7">
      <c r="A342" s="81">
        <v>339</v>
      </c>
      <c r="B342" s="12">
        <v>1.247435587370312</v>
      </c>
      <c r="C342" s="2">
        <v>1.250830458035828</v>
      </c>
      <c r="D342" s="12">
        <v>2.9638664106010721</v>
      </c>
      <c r="E342" s="2">
        <v>2.9621264727586039</v>
      </c>
      <c r="F342" s="12">
        <v>48.277622742103453</v>
      </c>
      <c r="G342" s="2">
        <v>48.263945919670689</v>
      </c>
    </row>
    <row r="343" spans="1:7">
      <c r="A343" s="81">
        <v>340</v>
      </c>
      <c r="B343" s="12">
        <v>1.2400718632441381</v>
      </c>
      <c r="C343" s="2">
        <v>1.2434666973942099</v>
      </c>
      <c r="D343" s="12">
        <v>2.964006837761477</v>
      </c>
      <c r="E343" s="2">
        <v>2.9622719880728861</v>
      </c>
      <c r="F343" s="12">
        <v>48.252080475689723</v>
      </c>
      <c r="G343" s="2">
        <v>48.238469211191543</v>
      </c>
    </row>
    <row r="344" spans="1:7">
      <c r="A344" s="81">
        <v>341</v>
      </c>
      <c r="B344" s="12">
        <v>1.232729937867467</v>
      </c>
      <c r="C344" s="2">
        <v>1.2361246763792531</v>
      </c>
      <c r="D344" s="12">
        <v>2.964125090181351</v>
      </c>
      <c r="E344" s="2">
        <v>2.962395372798631</v>
      </c>
      <c r="F344" s="12">
        <v>48.226382373114582</v>
      </c>
      <c r="G344" s="2">
        <v>48.212836965165202</v>
      </c>
    </row>
    <row r="345" spans="1:7">
      <c r="A345" s="81">
        <v>342</v>
      </c>
      <c r="B345" s="12">
        <v>1.2254098112403</v>
      </c>
      <c r="C345" s="2">
        <v>1.228804394990956</v>
      </c>
      <c r="D345" s="12">
        <v>2.964221232239046</v>
      </c>
      <c r="E345" s="2">
        <v>2.9624966912053221</v>
      </c>
      <c r="F345" s="12">
        <v>48.200528788449539</v>
      </c>
      <c r="G345" s="2">
        <v>48.187049537469967</v>
      </c>
    </row>
    <row r="346" spans="1:7">
      <c r="A346" s="81">
        <v>343</v>
      </c>
      <c r="B346" s="12">
        <v>1.2181114833626361</v>
      </c>
      <c r="C346" s="2">
        <v>1.2215058532293199</v>
      </c>
      <c r="D346" s="12">
        <v>2.964295328121898</v>
      </c>
      <c r="E346" s="2">
        <v>2.962576007372236</v>
      </c>
      <c r="F346" s="12">
        <v>48.174520067053322</v>
      </c>
      <c r="G346" s="2">
        <v>48.16110727558565</v>
      </c>
    </row>
    <row r="347" spans="1:7">
      <c r="A347" s="81">
        <v>344</v>
      </c>
      <c r="B347" s="12">
        <v>1.2108349542344741</v>
      </c>
      <c r="C347" s="2">
        <v>1.2142290510943441</v>
      </c>
      <c r="D347" s="12">
        <v>2.964347441825403</v>
      </c>
      <c r="E347" s="2">
        <v>2.9626333851867699</v>
      </c>
      <c r="F347" s="12">
        <v>48.148356544758222</v>
      </c>
      <c r="G347" s="2">
        <v>48.135010517419957</v>
      </c>
    </row>
    <row r="348" spans="1:7">
      <c r="A348" s="81">
        <v>345</v>
      </c>
      <c r="B348" s="12">
        <v>1.2035802238558151</v>
      </c>
      <c r="C348" s="2">
        <v>1.20697398858603</v>
      </c>
      <c r="D348" s="12">
        <v>2.964377637159469</v>
      </c>
      <c r="E348" s="2">
        <v>2.9626688883495329</v>
      </c>
      <c r="F348" s="12">
        <v>48.122038550087218</v>
      </c>
      <c r="G348" s="2">
        <v>48.108759593026569</v>
      </c>
    </row>
    <row r="349" spans="1:7">
      <c r="A349" s="81">
        <v>346</v>
      </c>
      <c r="B349" s="12">
        <v>1.19634729222666</v>
      </c>
      <c r="C349" s="2">
        <v>1.1997406657043761</v>
      </c>
      <c r="D349" s="12">
        <v>2.9643859777477428</v>
      </c>
      <c r="E349" s="2">
        <v>2.9626825803757488</v>
      </c>
      <c r="F349" s="12">
        <v>48.095566403511583</v>
      </c>
      <c r="G349" s="2">
        <v>48.082354824749551</v>
      </c>
    </row>
    <row r="350" spans="1:7">
      <c r="A350" s="81">
        <v>347</v>
      </c>
      <c r="B350" s="12">
        <v>1.1891361593470069</v>
      </c>
      <c r="C350" s="2">
        <v>1.192529082449383</v>
      </c>
      <c r="D350" s="12">
        <v>2.964372527028595</v>
      </c>
      <c r="E350" s="2">
        <v>2.9626745245954491</v>
      </c>
      <c r="F350" s="12">
        <v>48.068940417419441</v>
      </c>
      <c r="G350" s="2">
        <v>48.0557965268586</v>
      </c>
    </row>
    <row r="351" spans="1:7">
      <c r="A351" s="81">
        <v>348</v>
      </c>
      <c r="B351" s="12">
        <v>1.181946825216857</v>
      </c>
      <c r="C351" s="2">
        <v>1.18533923882105</v>
      </c>
      <c r="D351" s="12">
        <v>2.964337348256362</v>
      </c>
      <c r="E351" s="2">
        <v>2.962644784154719</v>
      </c>
      <c r="F351" s="12">
        <v>48.042160896200492</v>
      </c>
      <c r="G351" s="2">
        <v>48.029085005633497</v>
      </c>
    </row>
    <row r="352" spans="1:7">
      <c r="A352" s="81">
        <v>349</v>
      </c>
      <c r="B352" s="12">
        <v>1.174779289836211</v>
      </c>
      <c r="C352" s="2">
        <v>1.178171134819378</v>
      </c>
      <c r="D352" s="12">
        <v>2.964280504502582</v>
      </c>
      <c r="E352" s="2">
        <v>2.9625934220169339</v>
      </c>
      <c r="F352" s="12">
        <v>48.015228136329483</v>
      </c>
      <c r="G352" s="2">
        <v>48.002220559447629</v>
      </c>
    </row>
    <row r="353" spans="1:7">
      <c r="A353" s="81">
        <v>350</v>
      </c>
      <c r="B353" s="12">
        <v>1.167633553205067</v>
      </c>
      <c r="C353" s="2">
        <v>1.171024770444367</v>
      </c>
      <c r="D353" s="12">
        <v>2.9642020586572291</v>
      </c>
      <c r="E353" s="2">
        <v>2.9625205009639819</v>
      </c>
      <c r="F353" s="12">
        <v>47.988142426448903</v>
      </c>
      <c r="G353" s="2">
        <v>47.975203478850467</v>
      </c>
    </row>
    <row r="354" spans="1:7">
      <c r="A354" s="81">
        <v>351</v>
      </c>
      <c r="B354" s="12">
        <v>1.1605096153234269</v>
      </c>
      <c r="C354" s="2">
        <v>1.163900145696017</v>
      </c>
      <c r="D354" s="12">
        <v>2.9641020734299239</v>
      </c>
      <c r="E354" s="2">
        <v>2.9624260835974821</v>
      </c>
      <c r="F354" s="12">
        <v>47.960904047450548</v>
      </c>
      <c r="G354" s="2">
        <v>47.948034046649141</v>
      </c>
    </row>
    <row r="355" spans="1:7">
      <c r="A355" s="81">
        <v>352</v>
      </c>
      <c r="B355" s="12">
        <v>1.1534074761912889</v>
      </c>
      <c r="C355" s="2">
        <v>1.156797260574326</v>
      </c>
      <c r="D355" s="12">
        <v>2.9639806113511509</v>
      </c>
      <c r="E355" s="2">
        <v>2.962310232339993</v>
      </c>
      <c r="F355" s="12">
        <v>47.933513272556397</v>
      </c>
      <c r="G355" s="2">
        <v>47.92071253798904</v>
      </c>
    </row>
    <row r="356" spans="1:7">
      <c r="A356" s="81">
        <v>353</v>
      </c>
      <c r="B356" s="12">
        <v>1.146327135808654</v>
      </c>
      <c r="C356" s="2">
        <v>1.1497161150792981</v>
      </c>
      <c r="D356" s="12">
        <v>2.963837734773453</v>
      </c>
      <c r="E356" s="2">
        <v>2.9621730094362109</v>
      </c>
      <c r="F356" s="12">
        <v>47.905970367398567</v>
      </c>
      <c r="G356" s="2">
        <v>47.893239220433713</v>
      </c>
    </row>
    <row r="357" spans="1:7">
      <c r="A357" s="81">
        <v>354</v>
      </c>
      <c r="B357" s="12">
        <v>1.139268594175523</v>
      </c>
      <c r="C357" s="2">
        <v>1.142656709210929</v>
      </c>
      <c r="D357" s="12">
        <v>2.96367350587263</v>
      </c>
      <c r="E357" s="2">
        <v>2.962014476954161</v>
      </c>
      <c r="F357" s="12">
        <v>47.878275590098418</v>
      </c>
      <c r="G357" s="2">
        <v>47.865614354043821</v>
      </c>
    </row>
    <row r="358" spans="1:7">
      <c r="A358" s="81">
        <v>355</v>
      </c>
      <c r="B358" s="12">
        <v>1.132231851291893</v>
      </c>
      <c r="C358" s="2">
        <v>1.135619042969221</v>
      </c>
      <c r="D358" s="12">
        <v>2.9634879866489241</v>
      </c>
      <c r="E358" s="2">
        <v>2.9618346967863811</v>
      </c>
      <c r="F358" s="12">
        <v>47.850429191345121</v>
      </c>
      <c r="G358" s="2">
        <v>47.837838191455504</v>
      </c>
    </row>
    <row r="359" spans="1:7">
      <c r="A359" s="81">
        <v>356</v>
      </c>
      <c r="B359" s="12">
        <v>1.125216907157768</v>
      </c>
      <c r="C359" s="2">
        <v>1.1286031163541741</v>
      </c>
      <c r="D359" s="12">
        <v>2.9632812389281908</v>
      </c>
      <c r="E359" s="2">
        <v>2.9616337306510951</v>
      </c>
      <c r="F359" s="12">
        <v>47.8224314144734</v>
      </c>
      <c r="G359" s="2">
        <v>47.809910977957912</v>
      </c>
    </row>
    <row r="360" spans="1:7">
      <c r="A360" s="81">
        <v>357</v>
      </c>
      <c r="B360" s="12">
        <v>1.118223761773145</v>
      </c>
      <c r="C360" s="2">
        <v>1.121608929365788</v>
      </c>
      <c r="D360" s="12">
        <v>2.9630533243625301</v>
      </c>
      <c r="E360" s="2">
        <v>2.961411640093329</v>
      </c>
      <c r="F360" s="12">
        <v>47.794282495318377</v>
      </c>
      <c r="G360" s="2">
        <v>47.781832951549781</v>
      </c>
    </row>
    <row r="361" spans="1:7">
      <c r="A361" s="81">
        <v>358</v>
      </c>
      <c r="B361" s="12">
        <v>1.1112524151380261</v>
      </c>
      <c r="C361" s="2">
        <v>1.114636482004062</v>
      </c>
      <c r="D361" s="12">
        <v>2.96280430442954</v>
      </c>
      <c r="E361" s="2">
        <v>2.9611684864838299</v>
      </c>
      <c r="F361" s="12">
        <v>47.76598266151565</v>
      </c>
      <c r="G361" s="2">
        <v>47.753604342100488</v>
      </c>
    </row>
    <row r="362" spans="1:7">
      <c r="A362" s="81">
        <v>359</v>
      </c>
      <c r="B362" s="12">
        <v>1.1043028672524089</v>
      </c>
      <c r="C362" s="2">
        <v>1.1076857742689969</v>
      </c>
      <c r="D362" s="12">
        <v>2.9625342404373871</v>
      </c>
      <c r="E362" s="2">
        <v>2.9609043310227001</v>
      </c>
      <c r="F362" s="12">
        <v>47.737532134173478</v>
      </c>
      <c r="G362" s="2">
        <v>47.725225372440782</v>
      </c>
    </row>
    <row r="363" spans="1:7">
      <c r="A363" s="81">
        <v>360</v>
      </c>
      <c r="B363" s="12">
        <v>1.097375118116295</v>
      </c>
      <c r="C363" s="2">
        <v>1.100756806160593</v>
      </c>
      <c r="D363" s="12">
        <v>2.9622431935245559</v>
      </c>
      <c r="E363" s="2">
        <v>2.960619234741134</v>
      </c>
      <c r="F363" s="12">
        <v>47.708931127380353</v>
      </c>
      <c r="G363" s="2">
        <v>47.696696258678642</v>
      </c>
    </row>
    <row r="364" spans="1:7">
      <c r="A364" s="81">
        <v>361</v>
      </c>
      <c r="B364" s="12">
        <v>1.0904691677296841</v>
      </c>
      <c r="C364" s="2">
        <v>1.0938495776788499</v>
      </c>
      <c r="D364" s="12">
        <v>2.9619312246606859</v>
      </c>
      <c r="E364" s="2">
        <v>2.9603132585015519</v>
      </c>
      <c r="F364" s="12">
        <v>47.680179848154673</v>
      </c>
      <c r="G364" s="2">
        <v>47.668017209862377</v>
      </c>
    </row>
    <row r="365" spans="1:7">
      <c r="A365" s="81">
        <v>362</v>
      </c>
      <c r="B365" s="12">
        <v>1.0835850160925771</v>
      </c>
      <c r="C365" s="2">
        <v>1.086964088823767</v>
      </c>
      <c r="D365" s="12">
        <v>2.9615983946476789</v>
      </c>
      <c r="E365" s="2">
        <v>2.9599864629987001</v>
      </c>
      <c r="F365" s="12">
        <v>47.651278496510102</v>
      </c>
      <c r="G365" s="2">
        <v>47.639188428045863</v>
      </c>
    </row>
    <row r="366" spans="1:7">
      <c r="A366" s="81">
        <v>363</v>
      </c>
      <c r="B366" s="12">
        <v>1.0767226632049709</v>
      </c>
      <c r="C366" s="2">
        <v>1.080100339595345</v>
      </c>
      <c r="D366" s="12">
        <v>2.961244764120802</v>
      </c>
      <c r="E366" s="2">
        <v>2.9596389087607489</v>
      </c>
      <c r="F366" s="12">
        <v>47.622227265519939</v>
      </c>
      <c r="G366" s="2">
        <v>47.610210108352888</v>
      </c>
    </row>
    <row r="367" spans="1:7">
      <c r="A367" s="81">
        <v>364</v>
      </c>
      <c r="B367" s="12">
        <v>1.06988210906687</v>
      </c>
      <c r="C367" s="2">
        <v>1.0732583299935829</v>
      </c>
      <c r="D367" s="12">
        <v>2.9608703935497802</v>
      </c>
      <c r="E367" s="2">
        <v>2.9592706561503972</v>
      </c>
      <c r="F367" s="12">
        <v>47.593026341380721</v>
      </c>
      <c r="G367" s="2">
        <v>47.581082439040777</v>
      </c>
    </row>
    <row r="368" spans="1:7">
      <c r="A368" s="81">
        <v>365</v>
      </c>
      <c r="B368" s="12">
        <v>1.063063353678271</v>
      </c>
      <c r="C368" s="2">
        <v>1.0664380600184831</v>
      </c>
      <c r="D368" s="12">
        <v>2.9604753432398812</v>
      </c>
      <c r="E368" s="2">
        <v>2.9588817653659398</v>
      </c>
      <c r="F368" s="12">
        <v>47.563675903475009</v>
      </c>
      <c r="G368" s="2">
        <v>47.55180560156311</v>
      </c>
    </row>
    <row r="369" spans="1:7">
      <c r="A369" s="81">
        <v>366</v>
      </c>
      <c r="B369" s="12">
        <v>1.056266397039175</v>
      </c>
      <c r="C369" s="2">
        <v>1.0596395296700429</v>
      </c>
      <c r="D369" s="12">
        <v>2.9600596733329958</v>
      </c>
      <c r="E369" s="2">
        <v>2.9584722964423582</v>
      </c>
      <c r="F369" s="12">
        <v>47.534176124433479</v>
      </c>
      <c r="G369" s="2">
        <v>47.522379770631723</v>
      </c>
    </row>
    <row r="370" spans="1:7">
      <c r="A370" s="81">
        <v>367</v>
      </c>
      <c r="B370" s="12">
        <v>1.0494912391495821</v>
      </c>
      <c r="C370" s="2">
        <v>1.052862738948263</v>
      </c>
      <c r="D370" s="12">
        <v>2.9596234438087121</v>
      </c>
      <c r="E370" s="2">
        <v>2.95804230925238</v>
      </c>
      <c r="F370" s="12">
        <v>47.504527170196233</v>
      </c>
      <c r="G370" s="2">
        <v>47.492805114277957</v>
      </c>
    </row>
    <row r="371" spans="1:7">
      <c r="A371" s="81">
        <v>368</v>
      </c>
      <c r="B371" s="12">
        <v>1.042737880009492</v>
      </c>
      <c r="C371" s="2">
        <v>1.046107687853145</v>
      </c>
      <c r="D371" s="12">
        <v>2.9591667144853711</v>
      </c>
      <c r="E371" s="2">
        <v>2.9575918635075449</v>
      </c>
      <c r="F371" s="12">
        <v>47.474729200073469</v>
      </c>
      <c r="G371" s="2">
        <v>47.463081793913332</v>
      </c>
    </row>
    <row r="372" spans="1:7">
      <c r="A372" s="81">
        <v>369</v>
      </c>
      <c r="B372" s="12">
        <v>1.036006319618906</v>
      </c>
      <c r="C372" s="2">
        <v>1.039374376384687</v>
      </c>
      <c r="D372" s="12">
        <v>2.9586895450211301</v>
      </c>
      <c r="E372" s="2">
        <v>2.9571210187592629</v>
      </c>
      <c r="F372" s="12">
        <v>47.444782366805512</v>
      </c>
      <c r="G372" s="2">
        <v>47.433209964389377</v>
      </c>
    </row>
    <row r="373" spans="1:7">
      <c r="A373" s="81">
        <v>370</v>
      </c>
      <c r="B373" s="12">
        <v>1.0292965579778219</v>
      </c>
      <c r="C373" s="2">
        <v>1.0326628045428889</v>
      </c>
      <c r="D373" s="12">
        <v>2.9581919949150102</v>
      </c>
      <c r="E373" s="2">
        <v>2.9566298343998541</v>
      </c>
      <c r="F373" s="12">
        <v>47.414686816622257</v>
      </c>
      <c r="G373" s="2">
        <v>47.403189774057047</v>
      </c>
    </row>
    <row r="374" spans="1:7">
      <c r="A374" s="81">
        <v>371</v>
      </c>
      <c r="B374" s="12">
        <v>1.0226085950862409</v>
      </c>
      <c r="C374" s="2">
        <v>1.0259729723277531</v>
      </c>
      <c r="D374" s="12">
        <v>2.9576741235076001</v>
      </c>
      <c r="E374" s="2">
        <v>2.9561183696635811</v>
      </c>
      <c r="F374" s="12">
        <v>47.384442689181178</v>
      </c>
      <c r="G374" s="2">
        <v>47.373021364820858</v>
      </c>
    </row>
    <row r="375" spans="1:7">
      <c r="A375" s="81">
        <v>372</v>
      </c>
      <c r="B375" s="12">
        <v>1.0159424309441629</v>
      </c>
      <c r="C375" s="2">
        <v>1.019304879739277</v>
      </c>
      <c r="D375" s="12">
        <v>2.9571359899804519</v>
      </c>
      <c r="E375" s="2">
        <v>2.955586683626044</v>
      </c>
      <c r="F375" s="12">
        <v>47.354050117045851</v>
      </c>
      <c r="G375" s="2">
        <v>47.342704871616441</v>
      </c>
    </row>
    <row r="376" spans="1:7">
      <c r="A376" s="81">
        <v>373</v>
      </c>
      <c r="B376" s="12">
        <v>1.009298065551588</v>
      </c>
      <c r="C376" s="2">
        <v>1.0126585267774619</v>
      </c>
      <c r="D376" s="12">
        <v>2.95657765336016</v>
      </c>
      <c r="E376" s="2">
        <v>2.9550348352067131</v>
      </c>
      <c r="F376" s="12">
        <v>47.323509226821727</v>
      </c>
      <c r="G376" s="2">
        <v>47.312240423000901</v>
      </c>
    </row>
    <row r="377" spans="1:7">
      <c r="A377" s="81">
        <v>374</v>
      </c>
      <c r="B377" s="12">
        <v>1.002675498908516</v>
      </c>
      <c r="C377" s="2">
        <v>1.0060339134423071</v>
      </c>
      <c r="D377" s="12">
        <v>2.95599917251843</v>
      </c>
      <c r="E377" s="2">
        <v>2.9544628831708479</v>
      </c>
      <c r="F377" s="12">
        <v>47.292820138878938</v>
      </c>
      <c r="G377" s="2">
        <v>47.28162814152985</v>
      </c>
    </row>
    <row r="378" spans="1:7">
      <c r="A378" s="81">
        <v>375</v>
      </c>
      <c r="B378" s="12">
        <v>0.99607473101494692</v>
      </c>
      <c r="C378" s="2">
        <v>0.99943103973381331</v>
      </c>
      <c r="D378" s="12">
        <v>2.9554006061728031</v>
      </c>
      <c r="E378" s="2">
        <v>2.953870886129589</v>
      </c>
      <c r="F378" s="12">
        <v>47.26198296730135</v>
      </c>
      <c r="G378" s="2">
        <v>47.250868143484681</v>
      </c>
    </row>
    <row r="379" spans="1:7">
      <c r="A379" s="81">
        <v>376</v>
      </c>
      <c r="B379" s="12">
        <v>0.98949576187088095</v>
      </c>
      <c r="C379" s="2">
        <v>0.99284990565198028</v>
      </c>
      <c r="D379" s="12">
        <v>2.9547820128876379</v>
      </c>
      <c r="E379" s="2">
        <v>2.9532589025409428</v>
      </c>
      <c r="F379" s="12">
        <v>47.230997819936711</v>
      </c>
      <c r="G379" s="2">
        <v>47.219960538922713</v>
      </c>
    </row>
    <row r="380" spans="1:7">
      <c r="A380" s="81">
        <v>377</v>
      </c>
      <c r="B380" s="12">
        <v>0.98293859147631812</v>
      </c>
      <c r="C380" s="2">
        <v>0.986290511196808</v>
      </c>
      <c r="D380" s="12">
        <v>2.954143451075105</v>
      </c>
      <c r="E380" s="2">
        <v>2.9526269907107712</v>
      </c>
      <c r="F380" s="12">
        <v>47.199864798446001</v>
      </c>
      <c r="G380" s="2">
        <v>47.188905431726603</v>
      </c>
    </row>
    <row r="381" spans="1:7">
      <c r="A381" s="81">
        <v>378</v>
      </c>
      <c r="B381" s="12">
        <v>0.97640321983125822</v>
      </c>
      <c r="C381" s="2">
        <v>0.97975285636829645</v>
      </c>
      <c r="D381" s="12">
        <v>2.9534849789961619</v>
      </c>
      <c r="E381" s="2">
        <v>2.9519752087937641</v>
      </c>
      <c r="F381" s="12">
        <v>47.168583998352183</v>
      </c>
      <c r="G381" s="2">
        <v>47.157702919653033</v>
      </c>
    </row>
    <row r="382" spans="1:7">
      <c r="A382" s="81">
        <v>379</v>
      </c>
      <c r="B382" s="12">
        <v>0.9698896469357009</v>
      </c>
      <c r="C382" s="2">
        <v>0.97323694116644521</v>
      </c>
      <c r="D382" s="12">
        <v>2.9528066547615248</v>
      </c>
      <c r="E382" s="2">
        <v>2.9513036147944138</v>
      </c>
      <c r="F382" s="12">
        <v>47.13715550908821</v>
      </c>
      <c r="G382" s="2">
        <v>47.126353094380818</v>
      </c>
    </row>
    <row r="383" spans="1:7">
      <c r="A383" s="81">
        <v>380</v>
      </c>
      <c r="B383" s="12">
        <v>0.96339787278964695</v>
      </c>
      <c r="C383" s="2">
        <v>0.96674276559125505</v>
      </c>
      <c r="D383" s="12">
        <v>2.9521085363326391</v>
      </c>
      <c r="E383" s="2">
        <v>2.9506122665679779</v>
      </c>
      <c r="F383" s="12">
        <v>47.105579414044492</v>
      </c>
      <c r="G383" s="2">
        <v>47.094856041558273</v>
      </c>
    </row>
    <row r="384" spans="1:7">
      <c r="A384" s="81">
        <v>381</v>
      </c>
      <c r="B384" s="12">
        <v>0.95692789739309603</v>
      </c>
      <c r="C384" s="2">
        <v>0.96027032964272552</v>
      </c>
      <c r="D384" s="12">
        <v>2.951390681522633</v>
      </c>
      <c r="E384" s="2">
        <v>2.9499012218214382</v>
      </c>
      <c r="F384" s="12">
        <v>47.073855790615681</v>
      </c>
      <c r="G384" s="2">
        <v>47.06321184085003</v>
      </c>
    </row>
    <row r="385" spans="1:7">
      <c r="A385" s="81">
        <v>382</v>
      </c>
      <c r="B385" s="12">
        <v>0.95047972074604803</v>
      </c>
      <c r="C385" s="2">
        <v>0.95381963332085673</v>
      </c>
      <c r="D385" s="12">
        <v>2.950653147997274</v>
      </c>
      <c r="E385" s="2">
        <v>2.9491705381144482</v>
      </c>
      <c r="F385" s="12">
        <v>47.041984710246901</v>
      </c>
      <c r="G385" s="2">
        <v>47.031420565983282</v>
      </c>
    </row>
    <row r="386" spans="1:7">
      <c r="A386" s="81">
        <v>383</v>
      </c>
      <c r="B386" s="12">
        <v>0.94405334284850273</v>
      </c>
      <c r="C386" s="2">
        <v>0.94739067662564824</v>
      </c>
      <c r="D386" s="12">
        <v>2.9498959932759168</v>
      </c>
      <c r="E386" s="2">
        <v>2.9484202728602829</v>
      </c>
      <c r="F386" s="12">
        <v>47.009966238479471</v>
      </c>
      <c r="G386" s="2">
        <v>46.999482284793423</v>
      </c>
    </row>
    <row r="387" spans="1:7">
      <c r="A387" s="81">
        <v>384</v>
      </c>
      <c r="B387" s="12">
        <v>0.9376487637004608</v>
      </c>
      <c r="C387" s="2">
        <v>0.94098345955710083</v>
      </c>
      <c r="D387" s="12">
        <v>2.9491192747324408</v>
      </c>
      <c r="E387" s="2">
        <v>2.9476504833267771</v>
      </c>
      <c r="F387" s="12">
        <v>46.977800434996041</v>
      </c>
      <c r="G387" s="2">
        <v>46.967397059269153</v>
      </c>
    </row>
    <row r="388" spans="1:7">
      <c r="A388" s="81">
        <v>385</v>
      </c>
      <c r="B388" s="12">
        <v>0.93126598330192178</v>
      </c>
      <c r="C388" s="2">
        <v>0.93459798211521405</v>
      </c>
      <c r="D388" s="12">
        <v>2.9483230495958201</v>
      </c>
      <c r="E388" s="2">
        <v>2.946861226637254</v>
      </c>
      <c r="F388" s="12">
        <v>46.94548735354477</v>
      </c>
      <c r="G388" s="2">
        <v>46.93516494559676</v>
      </c>
    </row>
    <row r="389" spans="1:7">
      <c r="A389" s="81">
        <v>386</v>
      </c>
      <c r="B389" s="12">
        <v>0.92490500165288536</v>
      </c>
      <c r="C389" s="2">
        <v>0.92823424429998769</v>
      </c>
      <c r="D389" s="12">
        <v>2.9475073749487488</v>
      </c>
      <c r="E389" s="2">
        <v>2.9460525597694471</v>
      </c>
      <c r="F389" s="12">
        <v>46.913027041230478</v>
      </c>
      <c r="G389" s="2">
        <v>46.902785993548157</v>
      </c>
    </row>
    <row r="390" spans="1:7">
      <c r="A390" s="81">
        <v>387</v>
      </c>
      <c r="B390" s="12">
        <v>0.91856581875335241</v>
      </c>
      <c r="C390" s="2">
        <v>0.9218922461114224</v>
      </c>
      <c r="D390" s="12">
        <v>2.9466723077328338</v>
      </c>
      <c r="E390" s="2">
        <v>2.9452245395580192</v>
      </c>
      <c r="F390" s="12">
        <v>46.880419539954559</v>
      </c>
      <c r="G390" s="2">
        <v>46.870260247045799</v>
      </c>
    </row>
    <row r="391" spans="1:7">
      <c r="A391" s="81">
        <v>388</v>
      </c>
      <c r="B391" s="12">
        <v>0.91224843460332239</v>
      </c>
      <c r="C391" s="2">
        <v>0.91557198754951774</v>
      </c>
      <c r="D391" s="12">
        <v>2.94581790474831</v>
      </c>
      <c r="E391" s="2">
        <v>2.9443772226973208</v>
      </c>
      <c r="F391" s="12">
        <v>46.847664886065871</v>
      </c>
      <c r="G391" s="2">
        <v>46.837587744809667</v>
      </c>
    </row>
    <row r="392" spans="1:7">
      <c r="A392" s="81">
        <v>389</v>
      </c>
      <c r="B392" s="12">
        <v>0.90595284920279529</v>
      </c>
      <c r="C392" s="2">
        <v>0.90927346861427383</v>
      </c>
      <c r="D392" s="12">
        <v>2.9449442226544318</v>
      </c>
      <c r="E392" s="2">
        <v>2.943510665740749</v>
      </c>
      <c r="F392" s="12">
        <v>46.814763110232839</v>
      </c>
      <c r="G392" s="2">
        <v>46.804768519892463</v>
      </c>
    </row>
    <row r="393" spans="1:7">
      <c r="A393" s="81">
        <v>390</v>
      </c>
      <c r="B393" s="12">
        <v>0.89967906255177088</v>
      </c>
      <c r="C393" s="2">
        <v>0.90299668930569021</v>
      </c>
      <c r="D393" s="12">
        <v>2.9440513179703718</v>
      </c>
      <c r="E393" s="2">
        <v>2.9426249251016472</v>
      </c>
      <c r="F393" s="12">
        <v>46.781714237483058</v>
      </c>
      <c r="G393" s="2">
        <v>46.771802599719152</v>
      </c>
    </row>
    <row r="394" spans="1:7">
      <c r="A394" s="81">
        <v>391</v>
      </c>
      <c r="B394" s="12">
        <v>0.89342707465024984</v>
      </c>
      <c r="C394" s="2">
        <v>0.89674164962376768</v>
      </c>
      <c r="D394" s="12">
        <v>2.943139247076112</v>
      </c>
      <c r="E394" s="2">
        <v>2.9417200570541859</v>
      </c>
      <c r="F394" s="12">
        <v>46.74851828724254</v>
      </c>
      <c r="G394" s="2">
        <v>46.738690006126227</v>
      </c>
    </row>
    <row r="395" spans="1:7">
      <c r="A395" s="81">
        <v>392</v>
      </c>
      <c r="B395" s="12">
        <v>0.88719688549823172</v>
      </c>
      <c r="C395" s="2">
        <v>0.89050834956850589</v>
      </c>
      <c r="D395" s="12">
        <v>2.9422080662133321</v>
      </c>
      <c r="E395" s="2">
        <v>2.9407961177342621</v>
      </c>
      <c r="F395" s="12">
        <v>46.715175273374413</v>
      </c>
      <c r="G395" s="2">
        <v>46.70543075540035</v>
      </c>
    </row>
    <row r="396" spans="1:7">
      <c r="A396" s="81">
        <v>393</v>
      </c>
      <c r="B396" s="12">
        <v>0.88098849509571664</v>
      </c>
      <c r="C396" s="2">
        <v>0.88429678913990473</v>
      </c>
      <c r="D396" s="12">
        <v>2.9412578314862889</v>
      </c>
      <c r="E396" s="2">
        <v>2.9398531631403659</v>
      </c>
      <c r="F396" s="12">
        <v>46.68168520421726</v>
      </c>
      <c r="G396" s="2">
        <v>46.672024858316661</v>
      </c>
    </row>
    <row r="397" spans="1:7">
      <c r="A397" s="81">
        <v>394</v>
      </c>
      <c r="B397" s="12">
        <v>0.87480190344270414</v>
      </c>
      <c r="C397" s="2">
        <v>0.87810696833796387</v>
      </c>
      <c r="D397" s="12">
        <v>2.940288598862697</v>
      </c>
      <c r="E397" s="2">
        <v>2.9388912491344632</v>
      </c>
      <c r="F397" s="12">
        <v>46.648048082623163</v>
      </c>
      <c r="G397" s="2">
        <v>46.63847232017676</v>
      </c>
    </row>
    <row r="398" spans="1:7">
      <c r="A398" s="81">
        <v>395</v>
      </c>
      <c r="B398" s="12">
        <v>0.86863711053919501</v>
      </c>
      <c r="C398" s="2">
        <v>0.8719388871626842</v>
      </c>
      <c r="D398" s="12">
        <v>2.9393004241745948</v>
      </c>
      <c r="E398" s="2">
        <v>2.9379104314428601</v>
      </c>
      <c r="F398" s="12">
        <v>46.614263905995237</v>
      </c>
      <c r="G398" s="2">
        <v>46.604773140846241</v>
      </c>
    </row>
    <row r="399" spans="1:7">
      <c r="A399" s="81">
        <v>396</v>
      </c>
      <c r="B399" s="12">
        <v>0.86249411638518891</v>
      </c>
      <c r="C399" s="2">
        <v>0.86579254561406505</v>
      </c>
      <c r="D399" s="12">
        <v>2.938293363119215</v>
      </c>
      <c r="E399" s="2">
        <v>2.9369107656570739</v>
      </c>
      <c r="F399" s="12">
        <v>46.580332666324978</v>
      </c>
      <c r="G399" s="2">
        <v>46.57092731479193</v>
      </c>
    </row>
    <row r="400" spans="1:7">
      <c r="A400" s="81">
        <v>397</v>
      </c>
      <c r="B400" s="12">
        <v>0.85637292098068574</v>
      </c>
      <c r="C400" s="2">
        <v>0.85966794369210675</v>
      </c>
      <c r="D400" s="12">
        <v>2.9372674712598421</v>
      </c>
      <c r="E400" s="2">
        <v>2.9358923072346839</v>
      </c>
      <c r="F400" s="12">
        <v>46.546254350229191</v>
      </c>
      <c r="G400" s="2">
        <v>46.536934831118771</v>
      </c>
    </row>
    <row r="401" spans="1:7">
      <c r="A401" s="81">
        <v>398</v>
      </c>
      <c r="B401" s="12">
        <v>0.85027352432568526</v>
      </c>
      <c r="C401" s="2">
        <v>0.85356508139680876</v>
      </c>
      <c r="D401" s="12">
        <v>2.9362228040266731</v>
      </c>
      <c r="E401" s="2">
        <v>2.9348551115001951</v>
      </c>
      <c r="F401" s="12">
        <v>46.512028938986752</v>
      </c>
      <c r="G401" s="2">
        <v>46.502795673606492</v>
      </c>
    </row>
    <row r="402" spans="1:7">
      <c r="A402" s="81">
        <v>399</v>
      </c>
      <c r="B402" s="12">
        <v>0.84419592642018815</v>
      </c>
      <c r="C402" s="2">
        <v>0.84748395872817173</v>
      </c>
      <c r="D402" s="12">
        <v>2.9351594167176658</v>
      </c>
      <c r="E402" s="2">
        <v>2.93379923364588</v>
      </c>
      <c r="F402" s="12">
        <v>46.477656408575029</v>
      </c>
      <c r="G402" s="2">
        <v>46.468509820745972</v>
      </c>
    </row>
    <row r="403" spans="1:7">
      <c r="A403" s="81">
        <v>400</v>
      </c>
      <c r="B403" s="12">
        <v>0.83814012726419396</v>
      </c>
      <c r="C403" s="2">
        <v>0.84142457568619544</v>
      </c>
      <c r="D403" s="12">
        <v>2.9340773644993901</v>
      </c>
      <c r="E403" s="2">
        <v>2.932724728732631</v>
      </c>
      <c r="F403" s="12">
        <v>46.443136729706097</v>
      </c>
      <c r="G403" s="2">
        <v>46.434077245775327</v>
      </c>
    </row>
    <row r="404" spans="1:7">
      <c r="A404" s="81">
        <v>401</v>
      </c>
      <c r="B404" s="12">
        <v>0.83210612685770269</v>
      </c>
      <c r="C404" s="2">
        <v>0.8353869322708799</v>
      </c>
      <c r="D404" s="12">
        <v>2.9329767024078679</v>
      </c>
      <c r="E404" s="2">
        <v>2.931631651690795</v>
      </c>
      <c r="F404" s="12">
        <v>46.408469867862813</v>
      </c>
      <c r="G404" s="2">
        <v>46.399497916715873</v>
      </c>
    </row>
    <row r="405" spans="1:7">
      <c r="A405" s="81">
        <v>402</v>
      </c>
      <c r="B405" s="12">
        <v>0.82609392520071412</v>
      </c>
      <c r="C405" s="2">
        <v>0.82937102848222466</v>
      </c>
      <c r="D405" s="12">
        <v>2.931857485349413</v>
      </c>
      <c r="E405" s="2">
        <v>2.9305200573210191</v>
      </c>
      <c r="F405" s="12">
        <v>46.37365578333457</v>
      </c>
      <c r="G405" s="2">
        <v>46.364771796407837</v>
      </c>
    </row>
    <row r="406" spans="1:7">
      <c r="A406" s="81">
        <v>403</v>
      </c>
      <c r="B406" s="12">
        <v>0.82010352229322891</v>
      </c>
      <c r="C406" s="2">
        <v>0.82337686432023049</v>
      </c>
      <c r="D406" s="12">
        <v>2.9307197681014658</v>
      </c>
      <c r="E406" s="2">
        <v>2.929390000295073</v>
      </c>
      <c r="F406" s="12">
        <v>46.338694431253089</v>
      </c>
      <c r="G406" s="2">
        <v>46.329898842545951</v>
      </c>
    </row>
    <row r="407" spans="1:7">
      <c r="A407" s="81">
        <v>404</v>
      </c>
      <c r="B407" s="12">
        <v>0.81413491813524674</v>
      </c>
      <c r="C407" s="2">
        <v>0.81740443978489696</v>
      </c>
      <c r="D407" s="12">
        <v>2.9295636053134251</v>
      </c>
      <c r="E407" s="2">
        <v>2.9282415351566842</v>
      </c>
      <c r="F407" s="12">
        <v>46.303585761627907</v>
      </c>
      <c r="G407" s="2">
        <v>46.294879007714819</v>
      </c>
    </row>
    <row r="408" spans="1:7">
      <c r="A408" s="81">
        <v>405</v>
      </c>
      <c r="B408" s="12">
        <v>0.80818811272676738</v>
      </c>
      <c r="C408" s="2">
        <v>0.81145375487622429</v>
      </c>
      <c r="D408" s="12">
        <v>2.9283890515024611</v>
      </c>
      <c r="E408" s="2">
        <v>2.9270747163211368</v>
      </c>
      <c r="F408" s="12">
        <v>46.268329717796078</v>
      </c>
      <c r="G408" s="2">
        <v>46.259712239037903</v>
      </c>
    </row>
    <row r="409" spans="1:7">
      <c r="A409" s="81">
        <v>406</v>
      </c>
      <c r="B409" s="12">
        <v>0.80226310606779083</v>
      </c>
      <c r="C409" s="2">
        <v>0.8055248095942118</v>
      </c>
      <c r="D409" s="12">
        <v>2.927196161055015</v>
      </c>
      <c r="E409" s="2">
        <v>2.9258895980684021</v>
      </c>
      <c r="F409" s="12">
        <v>46.232926236669172</v>
      </c>
      <c r="G409" s="2">
        <v>46.224398475779793</v>
      </c>
    </row>
    <row r="410" spans="1:7">
      <c r="A410" s="81">
        <v>407</v>
      </c>
      <c r="B410" s="12">
        <v>0.79635989815831754</v>
      </c>
      <c r="C410" s="2">
        <v>0.7996176039388605</v>
      </c>
      <c r="D410" s="12">
        <v>2.9259849882379578</v>
      </c>
      <c r="E410" s="2">
        <v>2.924686234558187</v>
      </c>
      <c r="F410" s="12">
        <v>46.197375252045518</v>
      </c>
      <c r="G410" s="2">
        <v>46.188937653883613</v>
      </c>
    </row>
    <row r="411" spans="1:7">
      <c r="A411" s="81">
        <v>408</v>
      </c>
      <c r="B411" s="12">
        <v>0.79047848899834727</v>
      </c>
      <c r="C411" s="2">
        <v>0.79373213791016983</v>
      </c>
      <c r="D411" s="12">
        <v>2.9247555871930802</v>
      </c>
      <c r="E411" s="2">
        <v>2.9234646798267709</v>
      </c>
      <c r="F411" s="12">
        <v>46.161676692638473</v>
      </c>
      <c r="G411" s="2">
        <v>46.153329704746078</v>
      </c>
    </row>
    <row r="412" spans="1:7">
      <c r="A412" s="81">
        <v>409</v>
      </c>
      <c r="B412" s="12">
        <v>0.78461887858788004</v>
      </c>
      <c r="C412" s="2">
        <v>0.7878684115081398</v>
      </c>
      <c r="D412" s="12">
        <v>2.923508011937789</v>
      </c>
      <c r="E412" s="2">
        <v>2.92222498778606</v>
      </c>
      <c r="F412" s="12">
        <v>46.125830482079877</v>
      </c>
      <c r="G412" s="2">
        <v>46.117574554698507</v>
      </c>
    </row>
    <row r="413" spans="1:7">
      <c r="A413" s="81">
        <v>410</v>
      </c>
      <c r="B413" s="12">
        <v>0.77878106692691529</v>
      </c>
      <c r="C413" s="2">
        <v>0.78202642473277018</v>
      </c>
      <c r="D413" s="12">
        <v>2.9222423163658959</v>
      </c>
      <c r="E413" s="2">
        <v>2.92096721222436</v>
      </c>
      <c r="F413" s="12">
        <v>46.08983653894559</v>
      </c>
      <c r="G413" s="2">
        <v>46.081672125032433</v>
      </c>
    </row>
    <row r="414" spans="1:7">
      <c r="A414" s="81">
        <v>411</v>
      </c>
      <c r="B414" s="12">
        <v>0.77296505401545401</v>
      </c>
      <c r="C414" s="2">
        <v>0.77620617758406152</v>
      </c>
      <c r="D414" s="12">
        <v>2.9209585542483878</v>
      </c>
      <c r="E414" s="2">
        <v>2.9196914068071531</v>
      </c>
      <c r="F414" s="12">
        <v>46.053694776780567</v>
      </c>
      <c r="G414" s="2">
        <v>46.045622332024642</v>
      </c>
    </row>
    <row r="415" spans="1:7">
      <c r="A415" s="81">
        <v>412</v>
      </c>
      <c r="B415" s="12">
        <v>0.76717083985349577</v>
      </c>
      <c r="C415" s="2">
        <v>0.77040767006201361</v>
      </c>
      <c r="D415" s="12">
        <v>2.919656779234193</v>
      </c>
      <c r="E415" s="2">
        <v>2.9183976250778612</v>
      </c>
      <c r="F415" s="12">
        <v>46.017405104123682</v>
      </c>
      <c r="G415" s="2">
        <v>46.009425086962104</v>
      </c>
    </row>
    <row r="416" spans="1:7">
      <c r="A416" s="81">
        <v>413</v>
      </c>
      <c r="B416" s="12">
        <v>0.76139842444104033</v>
      </c>
      <c r="C416" s="2">
        <v>0.76463090216662644</v>
      </c>
      <c r="D416" s="12">
        <v>2.918337044850948</v>
      </c>
      <c r="E416" s="2">
        <v>2.9170859204586108</v>
      </c>
      <c r="F416" s="12">
        <v>45.980967424532153</v>
      </c>
      <c r="G416" s="2">
        <v>45.973080296166387</v>
      </c>
    </row>
    <row r="417" spans="1:7">
      <c r="A417" s="81">
        <v>414</v>
      </c>
      <c r="B417" s="12">
        <v>0.75564780777808771</v>
      </c>
      <c r="C417" s="2">
        <v>0.75887587389789957</v>
      </c>
      <c r="D417" s="12">
        <v>2.9169994045057561</v>
      </c>
      <c r="E417" s="2">
        <v>2.9157563462509901</v>
      </c>
      <c r="F417" s="12">
        <v>45.944381636605698</v>
      </c>
      <c r="G417" s="2">
        <v>45.93658786101787</v>
      </c>
    </row>
    <row r="418" spans="1:7">
      <c r="A418" s="81">
        <v>415</v>
      </c>
      <c r="B418" s="12">
        <v>0.74991898986463834</v>
      </c>
      <c r="C418" s="2">
        <v>0.75314258525583377</v>
      </c>
      <c r="D418" s="12">
        <v>2.9156439114859452</v>
      </c>
      <c r="E418" s="2">
        <v>2.914408955636802</v>
      </c>
      <c r="F418" s="12">
        <v>45.907647634010409</v>
      </c>
      <c r="G418" s="2">
        <v>45.899947677979533</v>
      </c>
    </row>
    <row r="419" spans="1:7">
      <c r="A419" s="81">
        <v>416</v>
      </c>
      <c r="B419" s="12">
        <v>0.74421197070069189</v>
      </c>
      <c r="C419" s="2">
        <v>0.74743103624042861</v>
      </c>
      <c r="D419" s="12">
        <v>2.9142706189598182</v>
      </c>
      <c r="E419" s="2">
        <v>2.9130438016788212</v>
      </c>
      <c r="F419" s="12">
        <v>45.870765305502253</v>
      </c>
      <c r="G419" s="2">
        <v>45.863159638620587</v>
      </c>
    </row>
    <row r="420" spans="1:7">
      <c r="A420" s="81">
        <v>417</v>
      </c>
      <c r="B420" s="12">
        <v>0.73852675028624826</v>
      </c>
      <c r="C420" s="2">
        <v>0.74174122685168387</v>
      </c>
      <c r="D420" s="12">
        <v>2.912879579977401</v>
      </c>
      <c r="E420" s="2">
        <v>2.911660937321531</v>
      </c>
      <c r="F420" s="12">
        <v>45.833734534950388</v>
      </c>
      <c r="G420" s="2">
        <v>45.82622362963977</v>
      </c>
    </row>
    <row r="421" spans="1:7">
      <c r="A421" s="81">
        <v>418</v>
      </c>
      <c r="B421" s="12">
        <v>0.73286332862130776</v>
      </c>
      <c r="C421" s="2">
        <v>0.73607315708960019</v>
      </c>
      <c r="D421" s="12">
        <v>2.9114708474711888</v>
      </c>
      <c r="E421" s="2">
        <v>2.9102604153918699</v>
      </c>
      <c r="F421" s="12">
        <v>45.796555201360313</v>
      </c>
      <c r="G421" s="2">
        <v>45.789139532888427</v>
      </c>
    </row>
    <row r="422" spans="1:7">
      <c r="A422" s="81">
        <v>419</v>
      </c>
      <c r="B422" s="12">
        <v>0.72722170570587041</v>
      </c>
      <c r="C422" s="2">
        <v>0.73042682695417716</v>
      </c>
      <c r="D422" s="12">
        <v>2.9100444742568841</v>
      </c>
      <c r="E422" s="2">
        <v>2.9088422885999741</v>
      </c>
      <c r="F422" s="12">
        <v>45.759227178896609</v>
      </c>
      <c r="G422" s="2">
        <v>45.751907225393303</v>
      </c>
    </row>
    <row r="423" spans="1:7">
      <c r="A423" s="81">
        <v>420</v>
      </c>
      <c r="B423" s="12">
        <v>0.72160188153993599</v>
      </c>
      <c r="C423" s="2">
        <v>0.72480223644541475</v>
      </c>
      <c r="D423" s="12">
        <v>2.908600513034131</v>
      </c>
      <c r="E423" s="2">
        <v>2.9074066095399052</v>
      </c>
      <c r="F423" s="12">
        <v>45.721750336905593</v>
      </c>
      <c r="G423" s="2">
        <v>45.714526579379168</v>
      </c>
    </row>
    <row r="424" spans="1:7">
      <c r="A424" s="81">
        <v>421</v>
      </c>
      <c r="B424" s="12">
        <v>0.71600385612350415</v>
      </c>
      <c r="C424" s="2">
        <v>0.71919938556331275</v>
      </c>
      <c r="D424" s="12">
        <v>2.907139016387255</v>
      </c>
      <c r="E424" s="2">
        <v>2.905953430690384</v>
      </c>
      <c r="F424" s="12">
        <v>45.684124539937777</v>
      </c>
      <c r="G424" s="2">
        <v>45.67699746229129</v>
      </c>
    </row>
    <row r="425" spans="1:7">
      <c r="A425" s="81">
        <v>422</v>
      </c>
      <c r="B425" s="12">
        <v>0.71042762945657578</v>
      </c>
      <c r="C425" s="2">
        <v>0.71361827430787184</v>
      </c>
      <c r="D425" s="12">
        <v>2.9056600367859859</v>
      </c>
      <c r="E425" s="2">
        <v>2.9044828044155242</v>
      </c>
      <c r="F425" s="12">
        <v>45.646349647770151</v>
      </c>
      <c r="G425" s="2">
        <v>45.639319736817598</v>
      </c>
    </row>
    <row r="426" spans="1:7">
      <c r="A426" s="81">
        <v>423</v>
      </c>
      <c r="B426" s="12">
        <v>0.70487320153915023</v>
      </c>
      <c r="C426" s="2">
        <v>0.70805890267909155</v>
      </c>
      <c r="D426" s="12">
        <v>2.904163626586187</v>
      </c>
      <c r="E426" s="2">
        <v>2.902994782965544</v>
      </c>
      <c r="F426" s="12">
        <v>45.608425515428209</v>
      </c>
      <c r="G426" s="2">
        <v>45.601493260910807</v>
      </c>
    </row>
    <row r="427" spans="1:7">
      <c r="A427" s="81">
        <v>424</v>
      </c>
      <c r="B427" s="12">
        <v>0.69934057237122782</v>
      </c>
      <c r="C427" s="2">
        <v>0.70252127067697201</v>
      </c>
      <c r="D427" s="12">
        <v>2.9026498380300438</v>
      </c>
      <c r="E427" s="2">
        <v>2.9014894184774982</v>
      </c>
      <c r="F427" s="12">
        <v>45.570351993058871</v>
      </c>
      <c r="G427" s="2">
        <v>45.563517887810328</v>
      </c>
    </row>
    <row r="428" spans="1:7">
      <c r="A428" s="81">
        <v>425</v>
      </c>
      <c r="B428" s="12">
        <v>0.693829741952808</v>
      </c>
      <c r="C428" s="2">
        <v>0.69700537830151288</v>
      </c>
      <c r="D428" s="12">
        <v>2.901118723240149</v>
      </c>
      <c r="E428" s="2">
        <v>2.8999667629721828</v>
      </c>
      <c r="F428" s="12">
        <v>45.53212892409676</v>
      </c>
      <c r="G428" s="2">
        <v>45.525393465000619</v>
      </c>
    </row>
    <row r="429" spans="1:7">
      <c r="A429" s="81">
        <v>426</v>
      </c>
      <c r="B429" s="12">
        <v>0.68834071028389143</v>
      </c>
      <c r="C429" s="2">
        <v>0.69151122555271471</v>
      </c>
      <c r="D429" s="12">
        <v>2.8995703342306229</v>
      </c>
      <c r="E429" s="2">
        <v>2.89842686835485</v>
      </c>
      <c r="F429" s="12">
        <v>45.493756148195949</v>
      </c>
      <c r="G429" s="2">
        <v>45.487119834232573</v>
      </c>
    </row>
    <row r="430" spans="1:7">
      <c r="A430" s="81">
        <v>427</v>
      </c>
      <c r="B430" s="12">
        <v>0.68287347736447801</v>
      </c>
      <c r="C430" s="2">
        <v>0.68603881243057729</v>
      </c>
      <c r="D430" s="12">
        <v>2.8980047229062951</v>
      </c>
      <c r="E430" s="2">
        <v>2.89686978642465</v>
      </c>
      <c r="F430" s="12">
        <v>45.455233500822303</v>
      </c>
      <c r="G430" s="2">
        <v>45.448696833984357</v>
      </c>
    </row>
    <row r="431" spans="1:7">
      <c r="A431" s="81">
        <v>428</v>
      </c>
      <c r="B431" s="12">
        <v>0.6774280431945674</v>
      </c>
      <c r="C431" s="2">
        <v>0.68058813893510051</v>
      </c>
      <c r="D431" s="12">
        <v>2.8964219410613752</v>
      </c>
      <c r="E431" s="2">
        <v>2.8952955688701829</v>
      </c>
      <c r="F431" s="12">
        <v>45.416560812706336</v>
      </c>
      <c r="G431" s="2">
        <v>45.410124298041197</v>
      </c>
    </row>
    <row r="432" spans="1:7">
      <c r="A432" s="81">
        <v>429</v>
      </c>
      <c r="B432" s="12">
        <v>0.6720044077741596</v>
      </c>
      <c r="C432" s="2">
        <v>0.67515920506628413</v>
      </c>
      <c r="D432" s="12">
        <v>2.8948220403801419</v>
      </c>
      <c r="E432" s="2">
        <v>2.893704267270095</v>
      </c>
      <c r="F432" s="12">
        <v>45.377737909857878</v>
      </c>
      <c r="G432" s="2">
        <v>45.371402055487167</v>
      </c>
    </row>
    <row r="433" spans="1:7">
      <c r="A433" s="81">
        <v>430</v>
      </c>
      <c r="B433" s="12">
        <v>0.66660257110325505</v>
      </c>
      <c r="C433" s="2">
        <v>0.66975201082412872</v>
      </c>
      <c r="D433" s="12">
        <v>2.8932050724376208</v>
      </c>
      <c r="E433" s="2">
        <v>2.8920959330937568</v>
      </c>
      <c r="F433" s="12">
        <v>45.33876461358053</v>
      </c>
      <c r="G433" s="2">
        <v>45.332529930719737</v>
      </c>
    </row>
    <row r="434" spans="1:7">
      <c r="A434" s="81">
        <v>431</v>
      </c>
      <c r="B434" s="12">
        <v>0.66122253318185342</v>
      </c>
      <c r="C434" s="2">
        <v>0.66436655620863405</v>
      </c>
      <c r="D434" s="12">
        <v>2.8915710887002559</v>
      </c>
      <c r="E434" s="2">
        <v>2.8904706177019368</v>
      </c>
      <c r="F434" s="12">
        <v>45.299640740485692</v>
      </c>
      <c r="G434" s="2">
        <v>45.293507743463962</v>
      </c>
    </row>
    <row r="435" spans="1:7">
      <c r="A435" s="81">
        <v>432</v>
      </c>
      <c r="B435" s="12">
        <v>0.65586429400995494</v>
      </c>
      <c r="C435" s="2">
        <v>0.65900284121980002</v>
      </c>
      <c r="D435" s="12">
        <v>2.8899201405265882</v>
      </c>
      <c r="E435" s="2">
        <v>2.8888283723474739</v>
      </c>
      <c r="F435" s="12">
        <v>45.260366102506389</v>
      </c>
      <c r="G435" s="2">
        <v>45.254335308786317</v>
      </c>
    </row>
    <row r="436" spans="1:7">
      <c r="A436" s="81">
        <v>433</v>
      </c>
      <c r="B436" s="12">
        <v>0.65052785358755894</v>
      </c>
      <c r="C436" s="2">
        <v>0.65366086585762639</v>
      </c>
      <c r="D436" s="12">
        <v>2.8882522791679182</v>
      </c>
      <c r="E436" s="2">
        <v>2.8871692481759408</v>
      </c>
      <c r="F436" s="12">
        <v>45.22094050691075</v>
      </c>
      <c r="G436" s="2">
        <v>45.215012437108328</v>
      </c>
    </row>
    <row r="437" spans="1:7">
      <c r="A437" s="81">
        <v>434</v>
      </c>
      <c r="B437" s="12">
        <v>0.64521321191466641</v>
      </c>
      <c r="C437" s="2">
        <v>0.64834063012211385</v>
      </c>
      <c r="D437" s="12">
        <v>2.8865675557689738</v>
      </c>
      <c r="E437" s="2">
        <v>2.8854932962263109</v>
      </c>
      <c r="F437" s="12">
        <v>45.181363756315221</v>
      </c>
      <c r="G437" s="2">
        <v>45.175538934219823</v>
      </c>
    </row>
    <row r="438" spans="1:7">
      <c r="A438" s="81">
        <v>435</v>
      </c>
      <c r="B438" s="12">
        <v>0.6399203689912768</v>
      </c>
      <c r="C438" s="2">
        <v>0.64304213401326193</v>
      </c>
      <c r="D438" s="12">
        <v>2.884866021368572</v>
      </c>
      <c r="E438" s="2">
        <v>2.8838005674316158</v>
      </c>
      <c r="F438" s="12">
        <v>45.141635648697537</v>
      </c>
      <c r="G438" s="2">
        <v>45.135914601291979</v>
      </c>
    </row>
    <row r="439" spans="1:7">
      <c r="A439" s="81">
        <v>436</v>
      </c>
      <c r="B439" s="12">
        <v>0.63464932481739011</v>
      </c>
      <c r="C439" s="2">
        <v>0.63776537753107077</v>
      </c>
      <c r="D439" s="12">
        <v>2.8831477269002761</v>
      </c>
      <c r="E439" s="2">
        <v>2.8820911126196052</v>
      </c>
      <c r="F439" s="12">
        <v>45.101755977409361</v>
      </c>
      <c r="G439" s="2">
        <v>45.096139234890103</v>
      </c>
    </row>
    <row r="440" spans="1:7">
      <c r="A440" s="81">
        <v>437</v>
      </c>
      <c r="B440" s="12">
        <v>0.62940007939300613</v>
      </c>
      <c r="C440" s="2">
        <v>0.6325103606755399</v>
      </c>
      <c r="D440" s="12">
        <v>2.8814127231930482</v>
      </c>
      <c r="E440" s="2">
        <v>2.880364982513393</v>
      </c>
      <c r="F440" s="12">
        <v>45.061724531188823</v>
      </c>
      <c r="G440" s="2">
        <v>45.056212626986152</v>
      </c>
    </row>
    <row r="441" spans="1:7">
      <c r="A441" s="81">
        <v>438</v>
      </c>
      <c r="B441" s="12">
        <v>0.62417263271812551</v>
      </c>
      <c r="C441" s="2">
        <v>0.6272770834466701</v>
      </c>
      <c r="D441" s="12">
        <v>2.8796610609719062</v>
      </c>
      <c r="E441" s="2">
        <v>2.878622227732119</v>
      </c>
      <c r="F441" s="12">
        <v>45.021541094172662</v>
      </c>
      <c r="G441" s="2">
        <v>45.016134564971019</v>
      </c>
    </row>
    <row r="442" spans="1:7">
      <c r="A442" s="81">
        <v>439</v>
      </c>
      <c r="B442" s="12">
        <v>0.61896698479274781</v>
      </c>
      <c r="C442" s="2">
        <v>0.62206554584446094</v>
      </c>
      <c r="D442" s="12">
        <v>2.8778927908585672</v>
      </c>
      <c r="E442" s="2">
        <v>2.8768628987915812</v>
      </c>
      <c r="F442" s="12">
        <v>44.981205445908287</v>
      </c>
      <c r="G442" s="2">
        <v>44.975904831666618</v>
      </c>
    </row>
    <row r="443" spans="1:7">
      <c r="A443" s="81">
        <v>440</v>
      </c>
      <c r="B443" s="12">
        <v>0.61378313561687314</v>
      </c>
      <c r="C443" s="2">
        <v>0.61687574786891253</v>
      </c>
      <c r="D443" s="12">
        <v>2.8761079633720938</v>
      </c>
      <c r="E443" s="2">
        <v>2.8750870461048912</v>
      </c>
      <c r="F443" s="12">
        <v>44.940717361365543</v>
      </c>
      <c r="G443" s="2">
        <v>44.935523205337716</v>
      </c>
    </row>
    <row r="444" spans="1:7">
      <c r="A444" s="81">
        <v>441</v>
      </c>
      <c r="B444" s="12">
        <v>0.60862108519050118</v>
      </c>
      <c r="C444" s="2">
        <v>0.61170768952002452</v>
      </c>
      <c r="D444" s="12">
        <v>2.874306628929542</v>
      </c>
      <c r="E444" s="2">
        <v>2.8732947199831109</v>
      </c>
      <c r="F444" s="12">
        <v>44.900076610948318</v>
      </c>
      <c r="G444" s="2">
        <v>44.894989459703638</v>
      </c>
    </row>
    <row r="445" spans="1:7">
      <c r="A445" s="81">
        <v>442</v>
      </c>
      <c r="B445" s="12">
        <v>0.60348083351363246</v>
      </c>
      <c r="C445" s="2">
        <v>0.60656137079779748</v>
      </c>
      <c r="D445" s="12">
        <v>2.87248883784659</v>
      </c>
      <c r="E445" s="2">
        <v>2.8714859706358888</v>
      </c>
      <c r="F445" s="12">
        <v>44.859282960505993</v>
      </c>
      <c r="G445" s="2">
        <v>44.854303363949697</v>
      </c>
    </row>
    <row r="446" spans="1:7">
      <c r="A446" s="81">
        <v>443</v>
      </c>
      <c r="B446" s="12">
        <v>0.59836238058626678</v>
      </c>
      <c r="C446" s="2">
        <v>0.60143679170223119</v>
      </c>
      <c r="D446" s="12">
        <v>2.8706546403381852</v>
      </c>
      <c r="E446" s="2">
        <v>2.869660848172098</v>
      </c>
      <c r="F446" s="12">
        <v>44.818336171344619</v>
      </c>
      <c r="G446" s="2">
        <v>44.813464682738477</v>
      </c>
    </row>
    <row r="447" spans="1:7">
      <c r="A447" s="81">
        <v>444</v>
      </c>
      <c r="B447" s="12">
        <v>0.59326572640840414</v>
      </c>
      <c r="C447" s="2">
        <v>0.59633395223332553</v>
      </c>
      <c r="D447" s="12">
        <v>2.868804086516791</v>
      </c>
      <c r="E447" s="2">
        <v>2.8678194026001451</v>
      </c>
      <c r="F447" s="12">
        <v>44.777235999619833</v>
      </c>
      <c r="G447" s="2">
        <v>44.772473176138611</v>
      </c>
    </row>
    <row r="448" spans="1:7">
      <c r="A448" s="81">
        <v>445</v>
      </c>
      <c r="B448" s="12">
        <v>0.58819087098004408</v>
      </c>
      <c r="C448" s="2">
        <v>0.59125285239108027</v>
      </c>
      <c r="D448" s="12">
        <v>2.8669372263913959</v>
      </c>
      <c r="E448" s="2">
        <v>2.8659616838233242</v>
      </c>
      <c r="F448" s="12">
        <v>44.73598219592526</v>
      </c>
      <c r="G448" s="2">
        <v>44.731328598265179</v>
      </c>
    </row>
    <row r="449" spans="1:7">
      <c r="A449" s="81">
        <v>446</v>
      </c>
      <c r="B449" s="12">
        <v>0.58313781430118727</v>
      </c>
      <c r="C449" s="2">
        <v>0.5861934921754961</v>
      </c>
      <c r="D449" s="12">
        <v>2.8650541098762909</v>
      </c>
      <c r="E449" s="2">
        <v>2.8640877416482242</v>
      </c>
      <c r="F449" s="12">
        <v>44.69457450742027</v>
      </c>
      <c r="G449" s="2">
        <v>44.690030699310782</v>
      </c>
    </row>
    <row r="450" spans="1:7">
      <c r="A450" s="81">
        <v>447</v>
      </c>
      <c r="B450" s="12">
        <v>0.5781065563718335</v>
      </c>
      <c r="C450" s="2">
        <v>0.58115587158657256</v>
      </c>
      <c r="D450" s="12">
        <v>2.863154786787486</v>
      </c>
      <c r="E450" s="2">
        <v>2.862197625784729</v>
      </c>
      <c r="F450" s="12">
        <v>44.653012676748503</v>
      </c>
      <c r="G450" s="2">
        <v>44.648579225393021</v>
      </c>
    </row>
    <row r="451" spans="1:7">
      <c r="A451" s="81">
        <v>448</v>
      </c>
      <c r="B451" s="12">
        <v>0.57309709719198243</v>
      </c>
      <c r="C451" s="2">
        <v>0.57613999062430943</v>
      </c>
      <c r="D451" s="12">
        <v>2.8612393068431281</v>
      </c>
      <c r="E451" s="2">
        <v>2.8602913858448149</v>
      </c>
      <c r="F451" s="12">
        <v>44.611296441993808</v>
      </c>
      <c r="G451" s="2">
        <v>44.606973918093267</v>
      </c>
    </row>
    <row r="452" spans="1:7">
      <c r="A452" s="81">
        <v>449</v>
      </c>
      <c r="B452" s="12">
        <v>0.56810943676163461</v>
      </c>
      <c r="C452" s="2">
        <v>0.57114584928870726</v>
      </c>
      <c r="D452" s="12">
        <v>2.8593077196641028</v>
      </c>
      <c r="E452" s="2">
        <v>2.8583690713431582</v>
      </c>
      <c r="F452" s="12">
        <v>44.569425536685713</v>
      </c>
      <c r="G452" s="2">
        <v>44.565214514462191</v>
      </c>
    </row>
    <row r="453" spans="1:7">
      <c r="A453" s="81">
        <v>450</v>
      </c>
      <c r="B453" s="12">
        <v>0.56314357508078983</v>
      </c>
      <c r="C453" s="2">
        <v>0.56617344757976584</v>
      </c>
      <c r="D453" s="12">
        <v>2.8573600747746291</v>
      </c>
      <c r="E453" s="2">
        <v>2.856430731697722</v>
      </c>
      <c r="F453" s="12">
        <v>44.527399689804362</v>
      </c>
      <c r="G453" s="2">
        <v>44.523300747024933</v>
      </c>
    </row>
    <row r="454" spans="1:7">
      <c r="A454" s="81">
        <v>451</v>
      </c>
      <c r="B454" s="12">
        <v>0.55819951214944807</v>
      </c>
      <c r="C454" s="2">
        <v>0.56122278549748505</v>
      </c>
      <c r="D454" s="12">
        <v>2.8553964216028591</v>
      </c>
      <c r="E454" s="2">
        <v>2.8544764162303582</v>
      </c>
      <c r="F454" s="12">
        <v>44.485218625785322</v>
      </c>
      <c r="G454" s="2">
        <v>44.481232343785997</v>
      </c>
    </row>
    <row r="455" spans="1:7">
      <c r="A455" s="81">
        <v>452</v>
      </c>
      <c r="B455" s="12">
        <v>0.55327724796760891</v>
      </c>
      <c r="C455" s="2">
        <v>0.55629386304186468</v>
      </c>
      <c r="D455" s="12">
        <v>2.8534168094814629</v>
      </c>
      <c r="E455" s="2">
        <v>2.8525061741673952</v>
      </c>
      <c r="F455" s="12">
        <v>44.442882064524007</v>
      </c>
      <c r="G455" s="2">
        <v>44.439009028233961</v>
      </c>
    </row>
    <row r="456" spans="1:7">
      <c r="A456" s="81">
        <v>453</v>
      </c>
      <c r="B456" s="12">
        <v>0.54837678253527311</v>
      </c>
      <c r="C456" s="2">
        <v>0.55138668021290538</v>
      </c>
      <c r="D456" s="12">
        <v>2.8514212876482259</v>
      </c>
      <c r="E456" s="2">
        <v>2.8505200546402238</v>
      </c>
      <c r="F456" s="12">
        <v>44.400389721379902</v>
      </c>
      <c r="G456" s="2">
        <v>44.396630519345663</v>
      </c>
    </row>
    <row r="457" spans="1:7">
      <c r="A457" s="81">
        <v>454</v>
      </c>
      <c r="B457" s="12">
        <v>0.54349811585244023</v>
      </c>
      <c r="C457" s="2">
        <v>0.5465012370106066</v>
      </c>
      <c r="D457" s="12">
        <v>2.8494099052466302</v>
      </c>
      <c r="E457" s="2">
        <v>2.8485181066858871</v>
      </c>
      <c r="F457" s="12">
        <v>44.357741307180433</v>
      </c>
      <c r="G457" s="2">
        <v>44.354096531590358</v>
      </c>
    </row>
    <row r="458" spans="1:7">
      <c r="A458" s="81">
        <v>455</v>
      </c>
      <c r="B458" s="12">
        <v>0.53864124791911039</v>
      </c>
      <c r="C458" s="2">
        <v>0.54163753343496868</v>
      </c>
      <c r="D458" s="12">
        <v>2.8473827113264352</v>
      </c>
      <c r="E458" s="2">
        <v>2.8465003792476549</v>
      </c>
      <c r="F458" s="12">
        <v>44.314936528224607</v>
      </c>
      <c r="G458" s="2">
        <v>44.311406774933481</v>
      </c>
    </row>
    <row r="459" spans="1:7">
      <c r="A459" s="81">
        <v>456</v>
      </c>
      <c r="B459" s="12">
        <v>0.53380617873528324</v>
      </c>
      <c r="C459" s="2">
        <v>0.53679556948599116</v>
      </c>
      <c r="D459" s="12">
        <v>2.845339754844264</v>
      </c>
      <c r="E459" s="2">
        <v>2.844466921175608</v>
      </c>
      <c r="F459" s="12">
        <v>44.271975086286417</v>
      </c>
      <c r="G459" s="2">
        <v>44.268560954840162</v>
      </c>
    </row>
    <row r="460" spans="1:7">
      <c r="A460" s="81">
        <v>457</v>
      </c>
      <c r="B460" s="12">
        <v>0.52899290830095935</v>
      </c>
      <c r="C460" s="2">
        <v>0.53197534516367451</v>
      </c>
      <c r="D460" s="12">
        <v>2.8432810846641789</v>
      </c>
      <c r="E460" s="2">
        <v>2.8424177812272111</v>
      </c>
      <c r="F460" s="12">
        <v>44.228856678617987</v>
      </c>
      <c r="G460" s="2">
        <v>44.225558772278511</v>
      </c>
    </row>
    <row r="461" spans="1:7">
      <c r="A461" s="81">
        <v>458</v>
      </c>
      <c r="B461" s="12">
        <v>0.52420143661613838</v>
      </c>
      <c r="C461" s="2">
        <v>0.5271768604680187</v>
      </c>
      <c r="D461" s="12">
        <v>2.8412067495582529</v>
      </c>
      <c r="E461" s="2">
        <v>2.8403530080678898</v>
      </c>
      <c r="F461" s="12">
        <v>44.185580997952378</v>
      </c>
      <c r="G461" s="2">
        <v>44.182399923722663</v>
      </c>
    </row>
    <row r="462" spans="1:7">
      <c r="A462" s="81">
        <v>459</v>
      </c>
      <c r="B462" s="12">
        <v>0.51943176368082045</v>
      </c>
      <c r="C462" s="2">
        <v>0.52240011539902342</v>
      </c>
      <c r="D462" s="12">
        <v>2.8391167982071468</v>
      </c>
      <c r="E462" s="2">
        <v>2.8382726502716</v>
      </c>
      <c r="F462" s="12">
        <v>44.142147732506317</v>
      </c>
      <c r="G462" s="2">
        <v>44.139084101155532</v>
      </c>
    </row>
    <row r="463" spans="1:7">
      <c r="A463" s="81">
        <v>460</v>
      </c>
      <c r="B463" s="12">
        <v>0.51468388949500532</v>
      </c>
      <c r="C463" s="2">
        <v>0.51764510995668866</v>
      </c>
      <c r="D463" s="12">
        <v>2.8370112792006732</v>
      </c>
      <c r="E463" s="2">
        <v>2.83617675632139</v>
      </c>
      <c r="F463" s="12">
        <v>44.098556565982612</v>
      </c>
      <c r="G463" s="2">
        <v>44.095610992071407</v>
      </c>
    </row>
    <row r="464" spans="1:7">
      <c r="A464" s="81">
        <v>461</v>
      </c>
      <c r="B464" s="12">
        <v>0.50995781405869334</v>
      </c>
      <c r="C464" s="2">
        <v>0.51291184414101487</v>
      </c>
      <c r="D464" s="12">
        <v>2.8348902410383698</v>
      </c>
      <c r="E464" s="2">
        <v>2.8340653746099789</v>
      </c>
      <c r="F464" s="12">
        <v>44.054807177572322</v>
      </c>
      <c r="G464" s="2">
        <v>44.051980279478308</v>
      </c>
    </row>
    <row r="465" spans="1:7">
      <c r="A465" s="81">
        <v>462</v>
      </c>
      <c r="B465" s="12">
        <v>0.50525353737188439</v>
      </c>
      <c r="C465" s="2">
        <v>0.50820031795200182</v>
      </c>
      <c r="D465" s="12">
        <v>2.8327537321300591</v>
      </c>
      <c r="E465" s="2">
        <v>2.8319385534403061</v>
      </c>
      <c r="F465" s="12">
        <v>44.010899241956778</v>
      </c>
      <c r="G465" s="2">
        <v>44.008191641900098</v>
      </c>
    </row>
    <row r="466" spans="1:7">
      <c r="A466" s="81">
        <v>463</v>
      </c>
      <c r="B466" s="12">
        <v>0.50057105943457847</v>
      </c>
      <c r="C466" s="2">
        <v>0.50351053138964941</v>
      </c>
      <c r="D466" s="12">
        <v>2.8306018007962859</v>
      </c>
      <c r="E466" s="2">
        <v>2.8297963410260998</v>
      </c>
      <c r="F466" s="12">
        <v>43.966832429279179</v>
      </c>
      <c r="G466" s="2">
        <v>43.964244753378367</v>
      </c>
    </row>
    <row r="467" spans="1:7">
      <c r="A467" s="81">
        <v>464</v>
      </c>
      <c r="B467" s="12">
        <v>0.49591038024677508</v>
      </c>
      <c r="C467" s="2">
        <v>0.4988424844539574</v>
      </c>
      <c r="D467" s="12">
        <v>2.8284344952651042</v>
      </c>
      <c r="E467" s="2">
        <v>2.827638785490993</v>
      </c>
      <c r="F467" s="12">
        <v>43.922606404244597</v>
      </c>
      <c r="G467" s="2">
        <v>43.920139283130702</v>
      </c>
    </row>
    <row r="468" spans="1:7">
      <c r="A468" s="81">
        <v>465</v>
      </c>
      <c r="B468" s="12">
        <v>0.49127149980847518</v>
      </c>
      <c r="C468" s="2">
        <v>0.49419617714492642</v>
      </c>
      <c r="D468" s="12">
        <v>2.8262518636775811</v>
      </c>
      <c r="E468" s="2">
        <v>2.8254659348672302</v>
      </c>
      <c r="F468" s="12">
        <v>43.87822082730429</v>
      </c>
      <c r="G468" s="2">
        <v>43.875874895111608</v>
      </c>
    </row>
    <row r="469" spans="1:7">
      <c r="A469" s="81">
        <v>466</v>
      </c>
      <c r="B469" s="12">
        <v>0.48665441811967808</v>
      </c>
      <c r="C469" s="2">
        <v>0.48957160946255612</v>
      </c>
      <c r="D469" s="12">
        <v>2.824053954088718</v>
      </c>
      <c r="E469" s="2">
        <v>2.8232778371025389</v>
      </c>
      <c r="F469" s="12">
        <v>43.833675354742269</v>
      </c>
      <c r="G469" s="2">
        <v>43.831451249520143</v>
      </c>
    </row>
    <row r="470" spans="1:7">
      <c r="A470" s="81">
        <v>467</v>
      </c>
      <c r="B470" s="12">
        <v>0.48205913518038412</v>
      </c>
      <c r="C470" s="2">
        <v>0.48496878140684652</v>
      </c>
      <c r="D470" s="12">
        <v>2.8218408144663991</v>
      </c>
      <c r="E470" s="2">
        <v>2.8210745400576989</v>
      </c>
      <c r="F470" s="12">
        <v>43.78896963829466</v>
      </c>
      <c r="G470" s="2">
        <v>43.786868002089697</v>
      </c>
    </row>
    <row r="471" spans="1:7">
      <c r="A471" s="81">
        <v>468</v>
      </c>
      <c r="B471" s="12">
        <v>0.47748565099059292</v>
      </c>
      <c r="C471" s="2">
        <v>0.48038769297779732</v>
      </c>
      <c r="D471" s="12">
        <v>2.8196124926919302</v>
      </c>
      <c r="E471" s="2">
        <v>2.8188560915068508</v>
      </c>
      <c r="F471" s="12">
        <v>43.744103325147272</v>
      </c>
      <c r="G471" s="2">
        <v>43.742124804031697</v>
      </c>
    </row>
    <row r="472" spans="1:7">
      <c r="A472" s="81">
        <v>469</v>
      </c>
      <c r="B472" s="12">
        <v>0.47293396555030481</v>
      </c>
      <c r="C472" s="2">
        <v>0.47582834417540898</v>
      </c>
      <c r="D472" s="12">
        <v>2.8173690365605761</v>
      </c>
      <c r="E472" s="2">
        <v>2.816622539138026</v>
      </c>
      <c r="F472" s="12">
        <v>43.699076057932871</v>
      </c>
      <c r="G472" s="2">
        <v>43.697221302032943</v>
      </c>
    </row>
    <row r="473" spans="1:7">
      <c r="A473" s="81">
        <v>470</v>
      </c>
      <c r="B473" s="12">
        <v>0.46840407885951968</v>
      </c>
      <c r="C473" s="2">
        <v>0.47129073499968149</v>
      </c>
      <c r="D473" s="12">
        <v>2.8151104937820861</v>
      </c>
      <c r="E473" s="2">
        <v>2.814373930553681</v>
      </c>
      <c r="F473" s="12">
        <v>43.653887474728087</v>
      </c>
      <c r="G473" s="2">
        <v>43.652157138252882</v>
      </c>
    </row>
    <row r="474" spans="1:7">
      <c r="A474" s="81">
        <v>471</v>
      </c>
      <c r="B474" s="12">
        <v>0.46389599091823769</v>
      </c>
      <c r="C474" s="2">
        <v>0.4667748654506147</v>
      </c>
      <c r="D474" s="12">
        <v>2.8128369119812269</v>
      </c>
      <c r="E474" s="2">
        <v>2.812110313271222</v>
      </c>
      <c r="F474" s="12">
        <v>43.60853720905012</v>
      </c>
      <c r="G474" s="2">
        <v>43.606931950320458</v>
      </c>
    </row>
    <row r="475" spans="1:7">
      <c r="A475" s="81">
        <v>472</v>
      </c>
      <c r="B475" s="12">
        <v>0.45940970172645829</v>
      </c>
      <c r="C475" s="2">
        <v>0.46228073552820831</v>
      </c>
      <c r="D475" s="12">
        <v>2.810548338698311</v>
      </c>
      <c r="E475" s="2">
        <v>2.8098317347235331</v>
      </c>
      <c r="F475" s="12">
        <v>43.563024889853097</v>
      </c>
      <c r="G475" s="2">
        <v>43.561545371330688</v>
      </c>
    </row>
    <row r="476" spans="1:7">
      <c r="A476" s="81">
        <v>473</v>
      </c>
      <c r="B476" s="12">
        <v>0.45494521128418219</v>
      </c>
      <c r="C476" s="2">
        <v>0.45780834523246278</v>
      </c>
      <c r="D476" s="12">
        <v>2.808244821389716</v>
      </c>
      <c r="E476" s="2">
        <v>2.8075382422594961</v>
      </c>
      <c r="F476" s="12">
        <v>43.517350141524183</v>
      </c>
      <c r="G476" s="2">
        <v>43.51599702984101</v>
      </c>
    </row>
    <row r="477" spans="1:7">
      <c r="A477" s="81">
        <v>474</v>
      </c>
      <c r="B477" s="12">
        <v>0.45050251959140908</v>
      </c>
      <c r="C477" s="2">
        <v>0.4533576945633781</v>
      </c>
      <c r="D477" s="12">
        <v>2.8059264074284078</v>
      </c>
      <c r="E477" s="2">
        <v>2.8052298831445102</v>
      </c>
      <c r="F477" s="12">
        <v>43.471512583879388</v>
      </c>
      <c r="G477" s="2">
        <v>43.470286549867268</v>
      </c>
    </row>
    <row r="478" spans="1:7">
      <c r="A478" s="81">
        <v>475</v>
      </c>
      <c r="B478" s="12">
        <v>0.44608162664813911</v>
      </c>
      <c r="C478" s="2">
        <v>0.448928783520954</v>
      </c>
      <c r="D478" s="12">
        <v>2.8035931441044628</v>
      </c>
      <c r="E478" s="2">
        <v>2.802906704561015</v>
      </c>
      <c r="F478" s="12">
        <v>43.425511832159152</v>
      </c>
      <c r="G478" s="2">
        <v>43.424413550879528</v>
      </c>
    </row>
    <row r="479" spans="1:7">
      <c r="A479" s="81">
        <v>476</v>
      </c>
      <c r="B479" s="12">
        <v>0.44168253245437172</v>
      </c>
      <c r="C479" s="2">
        <v>0.44452161210519042</v>
      </c>
      <c r="D479" s="12">
        <v>2.80124507862558</v>
      </c>
      <c r="E479" s="2">
        <v>2.8005687536090011</v>
      </c>
      <c r="F479" s="12">
        <v>43.379347497023559</v>
      </c>
      <c r="G479" s="2">
        <v>43.378377647797549</v>
      </c>
    </row>
    <row r="480" spans="1:7">
      <c r="A480" s="81">
        <v>477</v>
      </c>
      <c r="B480" s="12">
        <v>0.43730523701010748</v>
      </c>
      <c r="C480" s="2">
        <v>0.44013618031608781</v>
      </c>
      <c r="D480" s="12">
        <v>2.7988822581175992</v>
      </c>
      <c r="E480" s="2">
        <v>2.7982160773065239</v>
      </c>
      <c r="F480" s="12">
        <v>43.333019184547467</v>
      </c>
      <c r="G480" s="2">
        <v>43.332178450986049</v>
      </c>
    </row>
    <row r="481" spans="1:7">
      <c r="A481" s="81">
        <v>478</v>
      </c>
      <c r="B481" s="12">
        <v>0.43294974031534628</v>
      </c>
      <c r="C481" s="2">
        <v>0.43577248815364578</v>
      </c>
      <c r="D481" s="12">
        <v>2.7965047296250098</v>
      </c>
      <c r="E481" s="2">
        <v>2.7958487225902151</v>
      </c>
      <c r="F481" s="12">
        <v>43.286526496215203</v>
      </c>
      <c r="G481" s="2">
        <v>43.28581556624966</v>
      </c>
    </row>
    <row r="482" spans="1:7">
      <c r="A482" s="81">
        <v>479</v>
      </c>
      <c r="B482" s="12">
        <v>0.42861604237008821</v>
      </c>
      <c r="C482" s="2">
        <v>0.43143053561786449</v>
      </c>
      <c r="D482" s="12">
        <v>2.794112540111465</v>
      </c>
      <c r="E482" s="2">
        <v>2.7934667363157928</v>
      </c>
      <c r="F482" s="12">
        <v>43.239869028915066</v>
      </c>
      <c r="G482" s="2">
        <v>43.239288594827663</v>
      </c>
    </row>
    <row r="483" spans="1:7">
      <c r="A483" s="81">
        <v>480</v>
      </c>
      <c r="B483" s="12">
        <v>0.42430414317433268</v>
      </c>
      <c r="C483" s="2">
        <v>0.42711032270874372</v>
      </c>
      <c r="D483" s="12">
        <v>2.7917057364602882</v>
      </c>
      <c r="E483" s="2">
        <v>2.791070165258565</v>
      </c>
      <c r="F483" s="12">
        <v>43.193046374933708</v>
      </c>
      <c r="G483" s="2">
        <v>43.192597133388503</v>
      </c>
    </row>
    <row r="484" spans="1:7">
      <c r="A484" s="81">
        <v>481</v>
      </c>
      <c r="B484" s="12">
        <v>0.42001404272808063</v>
      </c>
      <c r="C484" s="2">
        <v>0.4228118494262838</v>
      </c>
      <c r="D484" s="12">
        <v>2.7892843654749728</v>
      </c>
      <c r="E484" s="2">
        <v>2.7886590561139348</v>
      </c>
      <c r="F484" s="12">
        <v>43.146058121950027</v>
      </c>
      <c r="G484" s="2">
        <v>43.145740774023992</v>
      </c>
    </row>
    <row r="485" spans="1:7">
      <c r="A485" s="81">
        <v>482</v>
      </c>
      <c r="B485" s="12">
        <v>0.41574574103133127</v>
      </c>
      <c r="C485" s="2">
        <v>0.41853511577048458</v>
      </c>
      <c r="D485" s="12">
        <v>2.7868484738796968</v>
      </c>
      <c r="E485" s="2">
        <v>2.786233455497908</v>
      </c>
      <c r="F485" s="12">
        <v>43.098903853029071</v>
      </c>
      <c r="G485" s="2">
        <v>43.098719104243372</v>
      </c>
    </row>
    <row r="486" spans="1:7">
      <c r="A486" s="81">
        <v>483</v>
      </c>
      <c r="B486" s="12">
        <v>0.4114992380840849</v>
      </c>
      <c r="C486" s="2">
        <v>0.41428012174134587</v>
      </c>
      <c r="D486" s="12">
        <v>2.7843981083188791</v>
      </c>
      <c r="E486" s="2">
        <v>2.7837934099475459</v>
      </c>
      <c r="F486" s="12">
        <v>43.051583146413883</v>
      </c>
      <c r="G486" s="2">
        <v>43.051531706959658</v>
      </c>
    </row>
    <row r="487" spans="1:7">
      <c r="A487" s="81">
        <v>484</v>
      </c>
      <c r="B487" s="12">
        <v>0.40727453388634172</v>
      </c>
      <c r="C487" s="2">
        <v>0.41004686733886808</v>
      </c>
      <c r="D487" s="12">
        <v>2.7819333153558992</v>
      </c>
      <c r="E487" s="2">
        <v>2.7813389659187679</v>
      </c>
      <c r="F487" s="12">
        <v>43.004095575136688</v>
      </c>
      <c r="G487" s="2">
        <v>43.004178159901528</v>
      </c>
    </row>
    <row r="488" spans="1:7">
      <c r="A488" s="81">
        <v>485</v>
      </c>
      <c r="B488" s="12">
        <v>0.4030716284381014</v>
      </c>
      <c r="C488" s="2">
        <v>0.40583535256305098</v>
      </c>
      <c r="D488" s="12">
        <v>2.7794541414786109</v>
      </c>
      <c r="E488" s="2">
        <v>2.7788701697898359</v>
      </c>
      <c r="F488" s="12">
        <v>42.95644070808865</v>
      </c>
      <c r="G488" s="2">
        <v>42.956658036250722</v>
      </c>
    </row>
    <row r="489" spans="1:7">
      <c r="A489" s="81">
        <v>486</v>
      </c>
      <c r="B489" s="12">
        <v>0.39889052173936412</v>
      </c>
      <c r="C489" s="2">
        <v>0.40164557741389473</v>
      </c>
      <c r="D489" s="12">
        <v>2.7769606330976431</v>
      </c>
      <c r="E489" s="2">
        <v>2.7763870678629452</v>
      </c>
      <c r="F489" s="12">
        <v>42.908618109542047</v>
      </c>
      <c r="G489" s="2">
        <v>42.908970904868113</v>
      </c>
    </row>
    <row r="490" spans="1:7">
      <c r="A490" s="81">
        <v>487</v>
      </c>
      <c r="B490" s="12">
        <v>0.3947312137901296</v>
      </c>
      <c r="C490" s="2">
        <v>0.39747754189139872</v>
      </c>
      <c r="D490" s="12">
        <v>2.774452836546641</v>
      </c>
      <c r="E490" s="2">
        <v>2.7738897063632248</v>
      </c>
      <c r="F490" s="12">
        <v>42.860627339088872</v>
      </c>
      <c r="G490" s="2">
        <v>42.861116329967992</v>
      </c>
    </row>
    <row r="491" spans="1:7">
      <c r="A491" s="81">
        <v>488</v>
      </c>
      <c r="B491" s="12">
        <v>0.39059370459039833</v>
      </c>
      <c r="C491" s="2">
        <v>0.39333124599556368</v>
      </c>
      <c r="D491" s="12">
        <v>2.7719307980827521</v>
      </c>
      <c r="E491" s="2">
        <v>2.7713781314392212</v>
      </c>
      <c r="F491" s="12">
        <v>42.812467951630929</v>
      </c>
      <c r="G491" s="2">
        <v>42.813093871108492</v>
      </c>
    </row>
    <row r="492" spans="1:7">
      <c r="A492" s="81">
        <v>489</v>
      </c>
      <c r="B492" s="12">
        <v>0.38647799414016998</v>
      </c>
      <c r="C492" s="2">
        <v>0.38920668972638939</v>
      </c>
      <c r="D492" s="12">
        <v>2.7693945638870998</v>
      </c>
      <c r="E492" s="2">
        <v>2.768852389163373</v>
      </c>
      <c r="F492" s="12">
        <v>42.764139497369747</v>
      </c>
      <c r="G492" s="2">
        <v>42.764903083181693</v>
      </c>
    </row>
    <row r="493" spans="1:7">
      <c r="A493" s="81">
        <v>490</v>
      </c>
      <c r="B493" s="12">
        <v>0.38238408243944472</v>
      </c>
      <c r="C493" s="2">
        <v>0.38510387308387578</v>
      </c>
      <c r="D493" s="12">
        <v>2.7668441800652661</v>
      </c>
      <c r="E493" s="2">
        <v>2.7663125255324919</v>
      </c>
      <c r="F493" s="12">
        <v>42.715641521796123</v>
      </c>
      <c r="G493" s="2">
        <v>42.716543516403448</v>
      </c>
    </row>
    <row r="494" spans="1:7">
      <c r="A494" s="81">
        <v>491</v>
      </c>
      <c r="B494" s="12">
        <v>0.37831196948822221</v>
      </c>
      <c r="C494" s="2">
        <v>0.3810227960680227</v>
      </c>
      <c r="D494" s="12">
        <v>2.7642796926477602</v>
      </c>
      <c r="E494" s="2">
        <v>2.7637585864682279</v>
      </c>
      <c r="F494" s="12">
        <v>42.666973565679363</v>
      </c>
      <c r="G494" s="2">
        <v>42.668014716303013</v>
      </c>
    </row>
    <row r="495" spans="1:7">
      <c r="A495" s="81">
        <v>492</v>
      </c>
      <c r="B495" s="12">
        <v>0.37426165528650279</v>
      </c>
      <c r="C495" s="2">
        <v>0.37696345867883052</v>
      </c>
      <c r="D495" s="12">
        <v>2.7617011475904971</v>
      </c>
      <c r="E495" s="2">
        <v>2.76119061781755</v>
      </c>
      <c r="F495" s="12">
        <v>42.618135165056302</v>
      </c>
      <c r="G495" s="2">
        <v>42.61931622371219</v>
      </c>
    </row>
    <row r="496" spans="1:7">
      <c r="A496" s="81">
        <v>493</v>
      </c>
      <c r="B496" s="12">
        <v>0.37023313983428652</v>
      </c>
      <c r="C496" s="2">
        <v>0.37292586091629892</v>
      </c>
      <c r="D496" s="12">
        <v>2.7591085907752642</v>
      </c>
      <c r="E496" s="2">
        <v>2.758608665353206</v>
      </c>
      <c r="F496" s="12">
        <v>42.569125851219958</v>
      </c>
      <c r="G496" s="2">
        <v>42.570447574754382</v>
      </c>
    </row>
    <row r="497" spans="1:7">
      <c r="A497" s="81">
        <v>494</v>
      </c>
      <c r="B497" s="12">
        <v>0.36622642313157322</v>
      </c>
      <c r="C497" s="2">
        <v>0.36891000278042813</v>
      </c>
      <c r="D497" s="12">
        <v>2.7565020680101888</v>
      </c>
      <c r="E497" s="2">
        <v>2.7560127747742</v>
      </c>
      <c r="F497" s="12">
        <v>42.519945150707962</v>
      </c>
      <c r="G497" s="2">
        <v>42.521408300833237</v>
      </c>
    </row>
    <row r="498" spans="1:7">
      <c r="A498" s="81">
        <v>495</v>
      </c>
      <c r="B498" s="12">
        <v>0.36224150517836251</v>
      </c>
      <c r="C498" s="2">
        <v>0.36491588427121779</v>
      </c>
      <c r="D498" s="12">
        <v>2.7538816250302101</v>
      </c>
      <c r="E498" s="2">
        <v>2.7534029917062468</v>
      </c>
      <c r="F498" s="12">
        <v>42.470592585290653</v>
      </c>
      <c r="G498" s="2">
        <v>42.472197928621057</v>
      </c>
    </row>
    <row r="499" spans="1:7">
      <c r="A499" s="81">
        <v>496</v>
      </c>
      <c r="B499" s="12">
        <v>0.35827838597465522</v>
      </c>
      <c r="C499" s="2">
        <v>0.36094350538866832</v>
      </c>
      <c r="D499" s="12">
        <v>2.7512473074975379</v>
      </c>
      <c r="E499" s="2">
        <v>2.750779361702246</v>
      </c>
      <c r="F499" s="12">
        <v>42.42106767195893</v>
      </c>
      <c r="G499" s="2">
        <v>42.422815980046963</v>
      </c>
    </row>
    <row r="500" spans="1:7">
      <c r="A500" s="81">
        <v>497</v>
      </c>
      <c r="B500" s="12">
        <v>0.35433706552045069</v>
      </c>
      <c r="C500" s="2">
        <v>0.35699286613277958</v>
      </c>
      <c r="D500" s="12">
        <v>2.748599161002121</v>
      </c>
      <c r="E500" s="2">
        <v>2.7481419302427321</v>
      </c>
      <c r="F500" s="12">
        <v>42.371369922911867</v>
      </c>
      <c r="G500" s="2">
        <v>42.373261972284688</v>
      </c>
    </row>
    <row r="501" spans="1:7">
      <c r="A501" s="81">
        <v>498</v>
      </c>
      <c r="B501" s="12">
        <v>0.35041754381574941</v>
      </c>
      <c r="C501" s="2">
        <v>0.35306396650355149</v>
      </c>
      <c r="D501" s="12">
        <v>2.7459372310621011</v>
      </c>
      <c r="E501" s="2">
        <v>2.7454907427363442</v>
      </c>
      <c r="F501" s="12">
        <v>42.32149884554395</v>
      </c>
      <c r="G501" s="2">
        <v>42.323535417740231</v>
      </c>
    </row>
    <row r="502" spans="1:7">
      <c r="A502" s="81">
        <v>499</v>
      </c>
      <c r="B502" s="12">
        <v>0.34651982086055072</v>
      </c>
      <c r="C502" s="2">
        <v>0.34915680650098402</v>
      </c>
      <c r="D502" s="12">
        <v>2.743261563124276</v>
      </c>
      <c r="E502" s="2">
        <v>2.7428258445202771</v>
      </c>
      <c r="F502" s="12">
        <v>42.271453942432153</v>
      </c>
      <c r="G502" s="2">
        <v>42.273635824039118</v>
      </c>
    </row>
    <row r="503" spans="1:7">
      <c r="A503" s="81">
        <v>500</v>
      </c>
      <c r="B503" s="12">
        <v>0.34264389665485528</v>
      </c>
      <c r="C503" s="2">
        <v>0.34527138612507741</v>
      </c>
      <c r="D503" s="12">
        <v>2.7405722025645591</v>
      </c>
      <c r="E503" s="2">
        <v>2.740147280860739</v>
      </c>
      <c r="F503" s="12">
        <v>42.221234711322673</v>
      </c>
      <c r="G503" s="2">
        <v>42.223562694013502</v>
      </c>
    </row>
    <row r="504" spans="1:7">
      <c r="A504" s="81">
        <v>501</v>
      </c>
      <c r="B504" s="12">
        <v>0.33878977119866283</v>
      </c>
      <c r="C504" s="2">
        <v>0.34140770537583143</v>
      </c>
      <c r="D504" s="12">
        <v>2.7378691946884288</v>
      </c>
      <c r="E504" s="2">
        <v>2.7374550969534082</v>
      </c>
      <c r="F504" s="12">
        <v>42.170840645117451</v>
      </c>
      <c r="G504" s="2">
        <v>42.173315525688913</v>
      </c>
    </row>
    <row r="505" spans="1:7">
      <c r="A505" s="81">
        <v>502</v>
      </c>
      <c r="B505" s="12">
        <v>0.33495744449197312</v>
      </c>
      <c r="C505" s="2">
        <v>0.33756576425324608</v>
      </c>
      <c r="D505" s="12">
        <v>2.735152584731372</v>
      </c>
      <c r="E505" s="2">
        <v>2.7347493379238781</v>
      </c>
      <c r="F505" s="12">
        <v>42.120271231856968</v>
      </c>
      <c r="G505" s="2">
        <v>42.122893812270803</v>
      </c>
    </row>
    <row r="506" spans="1:7">
      <c r="A506" s="81">
        <v>503</v>
      </c>
      <c r="B506" s="12">
        <v>0.3311469165347864</v>
      </c>
      <c r="C506" s="2">
        <v>0.33374556275732142</v>
      </c>
      <c r="D506" s="12">
        <v>2.7324224178573</v>
      </c>
      <c r="E506" s="2">
        <v>2.7320300488276099</v>
      </c>
      <c r="F506" s="12">
        <v>42.069525954237228</v>
      </c>
      <c r="G506" s="2">
        <v>42.072297042014597</v>
      </c>
    </row>
    <row r="507" spans="1:7">
      <c r="A507" s="81">
        <v>504</v>
      </c>
      <c r="B507" s="12">
        <v>0.32735818732710298</v>
      </c>
      <c r="C507" s="2">
        <v>0.32994710088805751</v>
      </c>
      <c r="D507" s="12">
        <v>2.7296787391610682</v>
      </c>
      <c r="E507" s="2">
        <v>2.729297274648554</v>
      </c>
      <c r="F507" s="12">
        <v>42.018604290073277</v>
      </c>
      <c r="G507" s="2">
        <v>42.021524697792017</v>
      </c>
    </row>
    <row r="508" spans="1:7">
      <c r="A508" s="81">
        <v>505</v>
      </c>
      <c r="B508" s="12">
        <v>0.32359125686892237</v>
      </c>
      <c r="C508" s="2">
        <v>0.32617037864545428</v>
      </c>
      <c r="D508" s="12">
        <v>2.7269215936700331</v>
      </c>
      <c r="E508" s="2">
        <v>2.726551060303585</v>
      </c>
      <c r="F508" s="12">
        <v>41.967505712538838</v>
      </c>
      <c r="G508" s="2">
        <v>41.97057625799502</v>
      </c>
    </row>
    <row r="509" spans="1:7">
      <c r="A509" s="81">
        <v>506</v>
      </c>
      <c r="B509" s="12">
        <v>0.31984612516024502</v>
      </c>
      <c r="C509" s="2">
        <v>0.32241539602951191</v>
      </c>
      <c r="D509" s="12">
        <v>2.7241510263432591</v>
      </c>
      <c r="E509" s="2">
        <v>2.7237914506415071</v>
      </c>
      <c r="F509" s="12">
        <v>41.916229689866483</v>
      </c>
      <c r="G509" s="2">
        <v>41.919451196187659</v>
      </c>
    </row>
    <row r="510" spans="1:7">
      <c r="A510" s="81">
        <v>507</v>
      </c>
      <c r="B510" s="12">
        <v>0.3161227922010702</v>
      </c>
      <c r="C510" s="2">
        <v>0.3186821530402299</v>
      </c>
      <c r="D510" s="12">
        <v>2.7213670820719549</v>
      </c>
      <c r="E510" s="2">
        <v>2.7210184904431598</v>
      </c>
      <c r="F510" s="12">
        <v>41.86477568533067</v>
      </c>
      <c r="G510" s="2">
        <v>41.868148981016539</v>
      </c>
    </row>
    <row r="511" spans="1:7">
      <c r="A511" s="81">
        <v>508</v>
      </c>
      <c r="B511" s="12">
        <v>0.31242125799139869</v>
      </c>
      <c r="C511" s="2">
        <v>0.31497064967760879</v>
      </c>
      <c r="D511" s="12">
        <v>2.718569805679913</v>
      </c>
      <c r="E511" s="2">
        <v>2.718232224421862</v>
      </c>
      <c r="F511" s="12">
        <v>41.813143157230577</v>
      </c>
      <c r="G511" s="2">
        <v>41.816669076193918</v>
      </c>
    </row>
    <row r="512" spans="1:7">
      <c r="A512" s="81">
        <v>509</v>
      </c>
      <c r="B512" s="12">
        <v>0.30874152253123022</v>
      </c>
      <c r="C512" s="2">
        <v>0.31128088594164838</v>
      </c>
      <c r="D512" s="12">
        <v>2.7157592419239398</v>
      </c>
      <c r="E512" s="2">
        <v>2.7154326972238398</v>
      </c>
      <c r="F512" s="12">
        <v>41.761331558872563</v>
      </c>
      <c r="G512" s="2">
        <v>41.765010940480508</v>
      </c>
    </row>
    <row r="513" spans="1:7">
      <c r="A513" s="81">
        <v>510</v>
      </c>
      <c r="B513" s="12">
        <v>0.30508358582056461</v>
      </c>
      <c r="C513" s="2">
        <v>0.30761286183234882</v>
      </c>
      <c r="D513" s="12">
        <v>2.7129354354942858</v>
      </c>
      <c r="E513" s="2">
        <v>2.7126199534286579</v>
      </c>
      <c r="F513" s="12">
        <v>41.709340338552238</v>
      </c>
      <c r="G513" s="2">
        <v>41.713174027668003</v>
      </c>
    </row>
    <row r="514" spans="1:7">
      <c r="A514" s="81">
        <v>511</v>
      </c>
      <c r="B514" s="12">
        <v>0.30144744785940181</v>
      </c>
      <c r="C514" s="2">
        <v>0.30396657734970961</v>
      </c>
      <c r="D514" s="12">
        <v>2.7100984310150831</v>
      </c>
      <c r="E514" s="2">
        <v>2.7097940375496479</v>
      </c>
      <c r="F514" s="12">
        <v>41.657168939536383</v>
      </c>
      <c r="G514" s="2">
        <v>41.661157786561191</v>
      </c>
    </row>
    <row r="515" spans="1:7">
      <c r="A515" s="81">
        <v>512</v>
      </c>
      <c r="B515" s="12">
        <v>0.29783310864774221</v>
      </c>
      <c r="C515" s="2">
        <v>0.30034203249373131</v>
      </c>
      <c r="D515" s="12">
        <v>2.7072482730447631</v>
      </c>
      <c r="E515" s="2">
        <v>2.7069549940343371</v>
      </c>
      <c r="F515" s="12">
        <v>41.604816800044368</v>
      </c>
      <c r="G515" s="2">
        <v>41.608961660959928</v>
      </c>
    </row>
    <row r="516" spans="1:7">
      <c r="A516" s="81">
        <v>513</v>
      </c>
      <c r="B516" s="12">
        <v>0.29424056818558558</v>
      </c>
      <c r="C516" s="2">
        <v>0.29673922726441371</v>
      </c>
      <c r="D516" s="12">
        <v>2.7043850060764929</v>
      </c>
      <c r="E516" s="2">
        <v>2.7041028672648708</v>
      </c>
      <c r="F516" s="12">
        <v>41.55228335322942</v>
      </c>
      <c r="G516" s="2">
        <v>41.556585089640578</v>
      </c>
    </row>
    <row r="517" spans="1:7">
      <c r="A517" s="81">
        <v>514</v>
      </c>
      <c r="B517" s="12">
        <v>0.29066982647293199</v>
      </c>
      <c r="C517" s="2">
        <v>0.29315816166175668</v>
      </c>
      <c r="D517" s="12">
        <v>2.7015086745385961</v>
      </c>
      <c r="E517" s="2">
        <v>2.7012377015584401</v>
      </c>
      <c r="F517" s="12">
        <v>41.499568027159441</v>
      </c>
      <c r="G517" s="2">
        <v>41.504027506337358</v>
      </c>
    </row>
    <row r="518" spans="1:7">
      <c r="A518" s="81">
        <v>515</v>
      </c>
      <c r="B518" s="12">
        <v>0.28712088350978138</v>
      </c>
      <c r="C518" s="2">
        <v>0.28959883568576061</v>
      </c>
      <c r="D518" s="12">
        <v>2.6986193227949729</v>
      </c>
      <c r="E518" s="2">
        <v>2.698359541167699</v>
      </c>
      <c r="F518" s="12">
        <v>41.446670244797623</v>
      </c>
      <c r="G518" s="2">
        <v>41.451288339723178</v>
      </c>
    </row>
    <row r="519" spans="1:7">
      <c r="A519" s="81">
        <v>516</v>
      </c>
      <c r="B519" s="12">
        <v>0.28359373929613341</v>
      </c>
      <c r="C519" s="2">
        <v>0.28606124933642457</v>
      </c>
      <c r="D519" s="12">
        <v>2.6957169951455282</v>
      </c>
      <c r="E519" s="2">
        <v>2.6954684302811871</v>
      </c>
      <c r="F519" s="12">
        <v>41.393589423982668</v>
      </c>
      <c r="G519" s="2">
        <v>41.398367013390363</v>
      </c>
    </row>
    <row r="520" spans="1:7">
      <c r="A520" s="81">
        <v>517</v>
      </c>
      <c r="B520" s="12">
        <v>0.28008839383198869</v>
      </c>
      <c r="C520" s="2">
        <v>0.28254540261374977</v>
      </c>
      <c r="D520" s="12">
        <v>2.6928017358265861</v>
      </c>
      <c r="E520" s="2">
        <v>2.6925644130237512</v>
      </c>
      <c r="F520" s="12">
        <v>41.340324977408777</v>
      </c>
      <c r="G520" s="2">
        <v>41.345262945830882</v>
      </c>
    </row>
    <row r="521" spans="1:7">
      <c r="A521" s="81">
        <v>518</v>
      </c>
      <c r="B521" s="12">
        <v>0.27660484711734712</v>
      </c>
      <c r="C521" s="2">
        <v>0.27905129551773572</v>
      </c>
      <c r="D521" s="12">
        <v>2.6898735890113121</v>
      </c>
      <c r="E521" s="2">
        <v>2.689647533456955</v>
      </c>
      <c r="F521" s="12">
        <v>41.286876312605287</v>
      </c>
      <c r="G521" s="2">
        <v>41.291975550416467</v>
      </c>
    </row>
    <row r="522" spans="1:7">
      <c r="A522" s="81">
        <v>519</v>
      </c>
      <c r="B522" s="12">
        <v>0.27314309915220841</v>
      </c>
      <c r="C522" s="2">
        <v>0.2755789280483823</v>
      </c>
      <c r="D522" s="12">
        <v>2.686932598810126</v>
      </c>
      <c r="E522" s="2">
        <v>2.6867178355795041</v>
      </c>
      <c r="F522" s="12">
        <v>41.233242831915987</v>
      </c>
      <c r="G522" s="2">
        <v>41.238504235378251</v>
      </c>
    </row>
    <row r="523" spans="1:7">
      <c r="A523" s="81">
        <v>520</v>
      </c>
      <c r="B523" s="12">
        <v>0.26970314993657268</v>
      </c>
      <c r="C523" s="2">
        <v>0.27212830020568962</v>
      </c>
      <c r="D523" s="12">
        <v>2.683978809271125</v>
      </c>
      <c r="E523" s="2">
        <v>2.6837753633276531</v>
      </c>
      <c r="F523" s="12">
        <v>41.179423932478173</v>
      </c>
      <c r="G523" s="2">
        <v>41.184848403786212</v>
      </c>
    </row>
    <row r="524" spans="1:7">
      <c r="A524" s="81">
        <v>521</v>
      </c>
      <c r="B524" s="12">
        <v>0.26628499947043999</v>
      </c>
      <c r="C524" s="2">
        <v>0.26869941198965752</v>
      </c>
      <c r="D524" s="12">
        <v>2.6810122643804868</v>
      </c>
      <c r="E524" s="2">
        <v>2.6808201605756179</v>
      </c>
      <c r="F524" s="12">
        <v>41.125419006201383</v>
      </c>
      <c r="G524" s="2">
        <v>41.131007453528262</v>
      </c>
    </row>
    <row r="525" spans="1:7">
      <c r="A525" s="81">
        <v>522</v>
      </c>
      <c r="B525" s="12">
        <v>0.26288864775381021</v>
      </c>
      <c r="C525" s="2">
        <v>0.26529226340028622</v>
      </c>
      <c r="D525" s="12">
        <v>2.6780330080670338</v>
      </c>
      <c r="E525" s="2">
        <v>2.6778522711359929</v>
      </c>
      <c r="F525" s="12">
        <v>41.071227439717617</v>
      </c>
      <c r="G525" s="2">
        <v>41.076980777289123</v>
      </c>
    </row>
    <row r="526" spans="1:7">
      <c r="A526" s="81">
        <v>523</v>
      </c>
      <c r="B526" s="12">
        <v>0.25951409478668352</v>
      </c>
      <c r="C526" s="2">
        <v>0.26190685443757539</v>
      </c>
      <c r="D526" s="12">
        <v>2.6750410841817418</v>
      </c>
      <c r="E526" s="2">
        <v>2.674871738762759</v>
      </c>
      <c r="F526" s="12">
        <v>41.016848613772822</v>
      </c>
      <c r="G526" s="2">
        <v>41.022767762289497</v>
      </c>
    </row>
    <row r="527" spans="1:7">
      <c r="A527" s="81">
        <v>524</v>
      </c>
      <c r="B527" s="12">
        <v>0.25616134056905931</v>
      </c>
      <c r="C527" s="2">
        <v>0.25854318510152507</v>
      </c>
      <c r="D527" s="12">
        <v>2.6720365365329442</v>
      </c>
      <c r="E527" s="2">
        <v>2.6718786071357399</v>
      </c>
      <c r="F527" s="12">
        <v>40.962281904331931</v>
      </c>
      <c r="G527" s="2">
        <v>40.968367790200283</v>
      </c>
    </row>
    <row r="528" spans="1:7">
      <c r="A528" s="81">
        <v>525</v>
      </c>
      <c r="B528" s="12">
        <v>0.25283038510093858</v>
      </c>
      <c r="C528" s="2">
        <v>0.25520125539213578</v>
      </c>
      <c r="D528" s="12">
        <v>2.669019408862443</v>
      </c>
      <c r="E528" s="2">
        <v>2.6688729198898571</v>
      </c>
      <c r="F528" s="12">
        <v>40.907526682001119</v>
      </c>
      <c r="G528" s="2">
        <v>40.913780237878022</v>
      </c>
    </row>
    <row r="529" spans="1:7">
      <c r="A529" s="81">
        <v>526</v>
      </c>
      <c r="B529" s="12">
        <v>0.24952122838232091</v>
      </c>
      <c r="C529" s="2">
        <v>0.25188106530940729</v>
      </c>
      <c r="D529" s="12">
        <v>2.6659897448521082</v>
      </c>
      <c r="E529" s="2">
        <v>2.6658547205944241</v>
      </c>
      <c r="F529" s="12">
        <v>40.852582312027749</v>
      </c>
      <c r="G529" s="2">
        <v>40.859004476795519</v>
      </c>
    </row>
    <row r="530" spans="1:7">
      <c r="A530" s="81">
        <v>527</v>
      </c>
      <c r="B530" s="12">
        <v>0.2462338704132061</v>
      </c>
      <c r="C530" s="2">
        <v>0.24858261485333949</v>
      </c>
      <c r="D530" s="12">
        <v>2.6629475881242728</v>
      </c>
      <c r="E530" s="2">
        <v>2.6628240527590941</v>
      </c>
      <c r="F530" s="12">
        <v>40.797448154275777</v>
      </c>
      <c r="G530" s="2">
        <v>40.80403987309122</v>
      </c>
    </row>
    <row r="531" spans="1:7">
      <c r="A531" s="81">
        <v>528</v>
      </c>
      <c r="B531" s="12">
        <v>0.2429683111935943</v>
      </c>
      <c r="C531" s="2">
        <v>0.24530590402393229</v>
      </c>
      <c r="D531" s="12">
        <v>2.659892982242134</v>
      </c>
      <c r="E531" s="2">
        <v>2.6597809598342552</v>
      </c>
      <c r="F531" s="12">
        <v>40.742123563200899</v>
      </c>
      <c r="G531" s="2">
        <v>40.748885787544793</v>
      </c>
    </row>
    <row r="532" spans="1:7">
      <c r="A532" s="81">
        <v>529</v>
      </c>
      <c r="B532" s="12">
        <v>0.2397245507234855</v>
      </c>
      <c r="C532" s="2">
        <v>0.24205093282118581</v>
      </c>
      <c r="D532" s="12">
        <v>2.6568259707101349</v>
      </c>
      <c r="E532" s="2">
        <v>2.6567254852114188</v>
      </c>
      <c r="F532" s="12">
        <v>40.686607887825133</v>
      </c>
      <c r="G532" s="2">
        <v>40.693541575552203</v>
      </c>
    </row>
    <row r="533" spans="1:7">
      <c r="A533" s="81">
        <v>530</v>
      </c>
      <c r="B533" s="12">
        <v>0.23650258900287971</v>
      </c>
      <c r="C533" s="2">
        <v>0.2388177012451001</v>
      </c>
      <c r="D533" s="12">
        <v>2.6537465969743712</v>
      </c>
      <c r="E533" s="2">
        <v>2.653657672223614</v>
      </c>
      <c r="F533" s="12">
        <v>40.6309004717113</v>
      </c>
      <c r="G533" s="2">
        <v>40.638006587100598</v>
      </c>
    </row>
    <row r="534" spans="1:7">
      <c r="A534" s="81">
        <v>531</v>
      </c>
      <c r="B534" s="12">
        <v>0.23330242603177689</v>
      </c>
      <c r="C534" s="2">
        <v>0.235606209295675</v>
      </c>
      <c r="D534" s="12">
        <v>2.6506549044229719</v>
      </c>
      <c r="E534" s="2">
        <v>2.6505775641457738</v>
      </c>
      <c r="F534" s="12">
        <v>40.575000652937007</v>
      </c>
      <c r="G534" s="2">
        <v>40.582280166742748</v>
      </c>
    </row>
    <row r="535" spans="1:7">
      <c r="A535" s="81">
        <v>532</v>
      </c>
      <c r="B535" s="12">
        <v>0.23012406181017669</v>
      </c>
      <c r="C535" s="2">
        <v>0.2324164569729103</v>
      </c>
      <c r="D535" s="12">
        <v>2.6475509363864962</v>
      </c>
      <c r="E535" s="2">
        <v>2.6474852041951271</v>
      </c>
      <c r="F535" s="12">
        <v>40.51890776406831</v>
      </c>
      <c r="G535" s="2">
        <v>40.526361653571158</v>
      </c>
    </row>
    <row r="536" spans="1:7">
      <c r="A536" s="81">
        <v>533</v>
      </c>
      <c r="B536" s="12">
        <v>0.2269674963380798</v>
      </c>
      <c r="C536" s="2">
        <v>0.2292484442768066</v>
      </c>
      <c r="D536" s="12">
        <v>2.6444347361383169</v>
      </c>
      <c r="E536" s="2">
        <v>2.6443806355315869</v>
      </c>
      <c r="F536" s="12">
        <v>40.46262113213303</v>
      </c>
      <c r="G536" s="2">
        <v>40.470250381191853</v>
      </c>
    </row>
    <row r="537" spans="1:7">
      <c r="A537" s="81">
        <v>534</v>
      </c>
      <c r="B537" s="12">
        <v>0.223832729615486</v>
      </c>
      <c r="C537" s="2">
        <v>0.22610217120736359</v>
      </c>
      <c r="D537" s="12">
        <v>2.641306346895016</v>
      </c>
      <c r="E537" s="2">
        <v>2.6412639012581351</v>
      </c>
      <c r="F537" s="12">
        <v>40.406140078593729</v>
      </c>
      <c r="G537" s="2">
        <v>40.413945677697797</v>
      </c>
    </row>
    <row r="538" spans="1:7">
      <c r="A538" s="81">
        <v>535</v>
      </c>
      <c r="B538" s="12">
        <v>0.2207197616423951</v>
      </c>
      <c r="C538" s="2">
        <v>0.22297763776458129</v>
      </c>
      <c r="D538" s="12">
        <v>2.6381658118167661</v>
      </c>
      <c r="E538" s="2">
        <v>2.6381350444212068</v>
      </c>
      <c r="F538" s="12">
        <v>40.349463919320328</v>
      </c>
      <c r="G538" s="2">
        <v>40.357446865641997</v>
      </c>
    </row>
    <row r="539" spans="1:7">
      <c r="A539" s="81">
        <v>536</v>
      </c>
      <c r="B539" s="12">
        <v>0.21762859241880719</v>
      </c>
      <c r="C539" s="2">
        <v>0.2198748439484598</v>
      </c>
      <c r="D539" s="12">
        <v>2.635013174007717</v>
      </c>
      <c r="E539" s="2">
        <v>2.634994108011079</v>
      </c>
      <c r="F539" s="12">
        <v>40.292591964562376</v>
      </c>
      <c r="G539" s="2">
        <v>40.300753262010218</v>
      </c>
    </row>
    <row r="540" spans="1:7">
      <c r="A540" s="81">
        <v>537</v>
      </c>
      <c r="B540" s="12">
        <v>0.21455922194472229</v>
      </c>
      <c r="C540" s="2">
        <v>0.21679378975899891</v>
      </c>
      <c r="D540" s="12">
        <v>2.6318484765163799</v>
      </c>
      <c r="E540" s="2">
        <v>2.6318411349622499</v>
      </c>
      <c r="F540" s="12">
        <v>40.235523518921021</v>
      </c>
      <c r="G540" s="2">
        <v>40.243864178193391</v>
      </c>
    </row>
    <row r="541" spans="1:7">
      <c r="A541" s="81">
        <v>538</v>
      </c>
      <c r="B541" s="12">
        <v>0.2115116502201404</v>
      </c>
      <c r="C541" s="2">
        <v>0.2137344751961987</v>
      </c>
      <c r="D541" s="12">
        <v>2.6286717623360181</v>
      </c>
      <c r="E541" s="2">
        <v>2.6286761681538251</v>
      </c>
      <c r="F541" s="12">
        <v>40.178257881320476</v>
      </c>
      <c r="G541" s="2">
        <v>40.186778919959671</v>
      </c>
    </row>
    <row r="542" spans="1:7">
      <c r="A542" s="81">
        <v>539</v>
      </c>
      <c r="B542" s="12">
        <v>0.20848587724506151</v>
      </c>
      <c r="C542" s="2">
        <v>0.21069690026005919</v>
      </c>
      <c r="D542" s="12">
        <v>2.6254830744050168</v>
      </c>
      <c r="E542" s="2">
        <v>2.625499250409892</v>
      </c>
      <c r="F542" s="12">
        <v>40.120794344979373</v>
      </c>
      <c r="G542" s="2">
        <v>40.129496787426113</v>
      </c>
    </row>
    <row r="543" spans="1:7">
      <c r="A543" s="81">
        <v>540</v>
      </c>
      <c r="B543" s="12">
        <v>0.20548190301948521</v>
      </c>
      <c r="C543" s="2">
        <v>0.20768106495058011</v>
      </c>
      <c r="D543" s="12">
        <v>2.622282455607277</v>
      </c>
      <c r="E543" s="2">
        <v>2.6223104244999091</v>
      </c>
      <c r="F543" s="12">
        <v>40.063132197381492</v>
      </c>
      <c r="G543" s="2">
        <v>40.072017075030018</v>
      </c>
    </row>
    <row r="544" spans="1:7">
      <c r="A544" s="81">
        <v>541</v>
      </c>
      <c r="B544" s="12">
        <v>0.20249972754341231</v>
      </c>
      <c r="C544" s="2">
        <v>0.204686969267762</v>
      </c>
      <c r="D544" s="12">
        <v>2.6190699487725899</v>
      </c>
      <c r="E544" s="2">
        <v>2.619109733139076</v>
      </c>
      <c r="F544" s="12">
        <v>40.005270720246457</v>
      </c>
      <c r="G544" s="2">
        <v>40.014339071500032</v>
      </c>
    </row>
    <row r="545" spans="1:7">
      <c r="A545" s="81">
        <v>542</v>
      </c>
      <c r="B545" s="12">
        <v>0.1995393508168424</v>
      </c>
      <c r="C545" s="2">
        <v>0.20171461321160469</v>
      </c>
      <c r="D545" s="12">
        <v>2.6158455966746481</v>
      </c>
      <c r="E545" s="2">
        <v>2.615897218988358</v>
      </c>
      <c r="F545" s="12">
        <v>39.947209188818078</v>
      </c>
      <c r="G545" s="2">
        <v>39.956462059723378</v>
      </c>
    </row>
    <row r="546" spans="1:7">
      <c r="A546" s="81">
        <v>543</v>
      </c>
      <c r="B546" s="12">
        <v>0.1966007728397754</v>
      </c>
      <c r="C546" s="2">
        <v>0.19876399678210799</v>
      </c>
      <c r="D546" s="12">
        <v>2.6126094420331278</v>
      </c>
      <c r="E546" s="2">
        <v>2.612672924651835</v>
      </c>
      <c r="F546" s="12">
        <v>39.888946872324667</v>
      </c>
      <c r="G546" s="2">
        <v>39.898385315850803</v>
      </c>
    </row>
    <row r="547" spans="1:7">
      <c r="A547" s="81">
        <v>544</v>
      </c>
      <c r="B547" s="12">
        <v>0.19368399361221139</v>
      </c>
      <c r="C547" s="2">
        <v>0.19583511997927189</v>
      </c>
      <c r="D547" s="12">
        <v>2.609361527517033</v>
      </c>
      <c r="E547" s="2">
        <v>2.6094368926826572</v>
      </c>
      <c r="F547" s="12">
        <v>39.830483034802327</v>
      </c>
      <c r="G547" s="2">
        <v>39.840108110863099</v>
      </c>
    </row>
    <row r="548" spans="1:7">
      <c r="A548" s="81">
        <v>545</v>
      </c>
      <c r="B548" s="12">
        <v>0.19078901313415039</v>
      </c>
      <c r="C548" s="2">
        <v>0.19292798280309659</v>
      </c>
      <c r="D548" s="12">
        <v>2.6061018957427171</v>
      </c>
      <c r="E548" s="2">
        <v>2.6061891655820242</v>
      </c>
      <c r="F548" s="12">
        <v>39.771816934387488</v>
      </c>
      <c r="G548" s="2">
        <v>39.781629710143363</v>
      </c>
    </row>
    <row r="549" spans="1:7">
      <c r="A549" s="81">
        <v>546</v>
      </c>
      <c r="B549" s="12">
        <v>0.1879158314055924</v>
      </c>
      <c r="C549" s="2">
        <v>0.190042585253582</v>
      </c>
      <c r="D549" s="12">
        <v>2.6028305892742591</v>
      </c>
      <c r="E549" s="2">
        <v>2.6029297857987101</v>
      </c>
      <c r="F549" s="12">
        <v>39.712947823284871</v>
      </c>
      <c r="G549" s="2">
        <v>39.722949373201352</v>
      </c>
    </row>
    <row r="550" spans="1:7">
      <c r="A550" s="81">
        <v>547</v>
      </c>
      <c r="B550" s="12">
        <v>0.1850644484265371</v>
      </c>
      <c r="C550" s="2">
        <v>0.18717892733072769</v>
      </c>
      <c r="D550" s="12">
        <v>2.5995476506238329</v>
      </c>
      <c r="E550" s="2">
        <v>2.5996587957294279</v>
      </c>
      <c r="F550" s="12">
        <v>39.653874947735297</v>
      </c>
      <c r="G550" s="2">
        <v>39.664066353641942</v>
      </c>
    </row>
    <row r="551" spans="1:7">
      <c r="A551" s="81">
        <v>548</v>
      </c>
      <c r="B551" s="12">
        <v>0.18223486419698501</v>
      </c>
      <c r="C551" s="2">
        <v>0.18433700903453451</v>
      </c>
      <c r="D551" s="12">
        <v>2.5962531222520799</v>
      </c>
      <c r="E551" s="2">
        <v>2.596376237719209</v>
      </c>
      <c r="F551" s="12">
        <v>39.594597547983327</v>
      </c>
      <c r="G551" s="2">
        <v>39.604979899133141</v>
      </c>
    </row>
    <row r="552" spans="1:7">
      <c r="A552" s="81">
        <v>549</v>
      </c>
      <c r="B552" s="12">
        <v>0.179427078716936</v>
      </c>
      <c r="C552" s="2">
        <v>0.18151683036500199</v>
      </c>
      <c r="D552" s="12">
        <v>2.5929470465684741</v>
      </c>
      <c r="E552" s="2">
        <v>2.5930821540617561</v>
      </c>
      <c r="F552" s="12">
        <v>39.535114858244377</v>
      </c>
      <c r="G552" s="2">
        <v>39.545689251373787</v>
      </c>
    </row>
    <row r="553" spans="1:7">
      <c r="A553" s="81">
        <v>550</v>
      </c>
      <c r="B553" s="12">
        <v>0.17664109198638989</v>
      </c>
      <c r="C553" s="2">
        <v>0.17871839132213019</v>
      </c>
      <c r="D553" s="12">
        <v>2.5896294659316959</v>
      </c>
      <c r="E553" s="2">
        <v>2.589776586999823</v>
      </c>
      <c r="F553" s="12">
        <v>39.475426106671513</v>
      </c>
      <c r="G553" s="2">
        <v>39.486193646060897</v>
      </c>
    </row>
    <row r="554" spans="1:7">
      <c r="A554" s="81">
        <v>551</v>
      </c>
      <c r="B554" s="12">
        <v>0.17387690400534689</v>
      </c>
      <c r="C554" s="2">
        <v>0.17594169190591899</v>
      </c>
      <c r="D554" s="12">
        <v>2.586300422649995</v>
      </c>
      <c r="E554" s="2">
        <v>2.586459578725576</v>
      </c>
      <c r="F554" s="12">
        <v>39.415530515321962</v>
      </c>
      <c r="G554" s="2">
        <v>39.426492312856681</v>
      </c>
    </row>
    <row r="555" spans="1:7">
      <c r="A555" s="81">
        <v>552</v>
      </c>
      <c r="B555" s="12">
        <v>0.17113451477380681</v>
      </c>
      <c r="C555" s="2">
        <v>0.17318673211636859</v>
      </c>
      <c r="D555" s="12">
        <v>2.5829599589815579</v>
      </c>
      <c r="E555" s="2">
        <v>2.583131171380955</v>
      </c>
      <c r="F555" s="12">
        <v>39.35542730012321</v>
      </c>
      <c r="G555" s="2">
        <v>39.366584475355111</v>
      </c>
    </row>
    <row r="556" spans="1:7">
      <c r="A556" s="81">
        <v>553</v>
      </c>
      <c r="B556" s="12">
        <v>0.16841392429176971</v>
      </c>
      <c r="C556" s="2">
        <v>0.17045351195347891</v>
      </c>
      <c r="D556" s="12">
        <v>2.579608117134875</v>
      </c>
      <c r="E556" s="2">
        <v>2.579791407058043</v>
      </c>
      <c r="F556" s="12">
        <v>39.295115670838719</v>
      </c>
      <c r="G556" s="2">
        <v>39.306469351048293</v>
      </c>
    </row>
    <row r="557" spans="1:7">
      <c r="A557" s="81">
        <v>554</v>
      </c>
      <c r="B557" s="12">
        <v>0.16571513255923559</v>
      </c>
      <c r="C557" s="2">
        <v>0.1677420314172498</v>
      </c>
      <c r="D557" s="12">
        <v>2.5762449392690989</v>
      </c>
      <c r="E557" s="2">
        <v>2.5764403277994221</v>
      </c>
      <c r="F557" s="12">
        <v>39.234594831033327</v>
      </c>
      <c r="G557" s="2">
        <v>39.246146151292287</v>
      </c>
    </row>
    <row r="558" spans="1:7">
      <c r="A558" s="81">
        <v>555</v>
      </c>
      <c r="B558" s="12">
        <v>0.16303813957620411</v>
      </c>
      <c r="C558" s="2">
        <v>0.16505229050768111</v>
      </c>
      <c r="D558" s="12">
        <v>2.5728704674944121</v>
      </c>
      <c r="E558" s="2">
        <v>2.5730779755985398</v>
      </c>
      <c r="F558" s="12">
        <v>39.173863978038298</v>
      </c>
      <c r="G558" s="2">
        <v>39.18561408127281</v>
      </c>
    </row>
    <row r="559" spans="1:7">
      <c r="A559" s="81">
        <v>556</v>
      </c>
      <c r="B559" s="12">
        <v>0.160382945342676</v>
      </c>
      <c r="C559" s="2">
        <v>0.16238428922477349</v>
      </c>
      <c r="D559" s="12">
        <v>2.5694847438723851</v>
      </c>
      <c r="E559" s="2">
        <v>2.56970439240007</v>
      </c>
      <c r="F559" s="12">
        <v>39.112922302915962</v>
      </c>
      <c r="G559" s="2">
        <v>39.124872339970317</v>
      </c>
    </row>
    <row r="560" spans="1:7">
      <c r="A560" s="81">
        <v>557</v>
      </c>
      <c r="B560" s="12">
        <v>0.15774954985865089</v>
      </c>
      <c r="C560" s="2">
        <v>0.15973802756852651</v>
      </c>
      <c r="D560" s="12">
        <v>2.5660878104163389</v>
      </c>
      <c r="E560" s="2">
        <v>2.5663196201002632</v>
      </c>
      <c r="F560" s="12">
        <v>39.051768990424051</v>
      </c>
      <c r="G560" s="2">
        <v>39.06392012012499</v>
      </c>
    </row>
    <row r="561" spans="1:7">
      <c r="A561" s="81">
        <v>558</v>
      </c>
      <c r="B561" s="12">
        <v>0.1551379531241287</v>
      </c>
      <c r="C561" s="2">
        <v>0.1571135055389403</v>
      </c>
      <c r="D561" s="12">
        <v>2.562679709091702</v>
      </c>
      <c r="E561" s="2">
        <v>2.5629237005473118</v>
      </c>
      <c r="F561" s="12">
        <v>38.99040321897963</v>
      </c>
      <c r="G561" s="2">
        <v>39.002756608201132</v>
      </c>
    </row>
    <row r="562" spans="1:7">
      <c r="A562" s="81">
        <v>559</v>
      </c>
      <c r="B562" s="12">
        <v>0.15254815513910949</v>
      </c>
      <c r="C562" s="2">
        <v>0.15451072313601469</v>
      </c>
      <c r="D562" s="12">
        <v>2.55926048181637</v>
      </c>
      <c r="E562" s="2">
        <v>2.5595166755417078</v>
      </c>
      <c r="F562" s="12">
        <v>38.928824160622739</v>
      </c>
      <c r="G562" s="2">
        <v>38.941380984351412</v>
      </c>
    </row>
    <row r="563" spans="1:7">
      <c r="A563" s="81">
        <v>560</v>
      </c>
      <c r="B563" s="12">
        <v>0.14998015590359329</v>
      </c>
      <c r="C563" s="2">
        <v>0.1519296803597498</v>
      </c>
      <c r="D563" s="12">
        <v>2.5558301704610611</v>
      </c>
      <c r="E563" s="2">
        <v>2.5560985868365909</v>
      </c>
      <c r="F563" s="12">
        <v>38.8670309809796</v>
      </c>
      <c r="G563" s="2">
        <v>38.879792422380632</v>
      </c>
    </row>
    <row r="564" spans="1:7">
      <c r="A564" s="81">
        <v>561</v>
      </c>
      <c r="B564" s="12">
        <v>0.14743395541758009</v>
      </c>
      <c r="C564" s="2">
        <v>0.14937037721014559</v>
      </c>
      <c r="D564" s="12">
        <v>2.5523888168496711</v>
      </c>
      <c r="E564" s="2">
        <v>2.552669476138111</v>
      </c>
      <c r="F564" s="12">
        <v>38.805022839225501</v>
      </c>
      <c r="G564" s="2">
        <v>38.81799008970917</v>
      </c>
    </row>
    <row r="565" spans="1:7">
      <c r="A565" s="81">
        <v>562</v>
      </c>
      <c r="B565" s="12">
        <v>0.14490955368106989</v>
      </c>
      <c r="C565" s="2">
        <v>0.14683281368720219</v>
      </c>
      <c r="D565" s="12">
        <v>2.5489364627596309</v>
      </c>
      <c r="E565" s="2">
        <v>2.5492293851057721</v>
      </c>
      <c r="F565" s="12">
        <v>38.742798888047339</v>
      </c>
      <c r="G565" s="2">
        <v>38.755973147336093</v>
      </c>
    </row>
    <row r="566" spans="1:7">
      <c r="A566" s="81">
        <v>563</v>
      </c>
      <c r="B566" s="12">
        <v>0.1424069506940624</v>
      </c>
      <c r="C566" s="2">
        <v>0.14431698979091909</v>
      </c>
      <c r="D566" s="12">
        <v>2.545473149922258</v>
      </c>
      <c r="E566" s="2">
        <v>2.5457783553527942</v>
      </c>
      <c r="F566" s="12">
        <v>38.680358273605762</v>
      </c>
      <c r="G566" s="2">
        <v>38.693740749801862</v>
      </c>
    </row>
    <row r="567" spans="1:7">
      <c r="A567" s="81">
        <v>564</v>
      </c>
      <c r="B567" s="12">
        <v>0.13992614645655821</v>
      </c>
      <c r="C567" s="2">
        <v>0.141822905521297</v>
      </c>
      <c r="D567" s="12">
        <v>2.541998920023107</v>
      </c>
      <c r="E567" s="2">
        <v>2.542316428446457</v>
      </c>
      <c r="F567" s="12">
        <v>38.617700135497053</v>
      </c>
      <c r="G567" s="2">
        <v>38.631292045150794</v>
      </c>
    </row>
    <row r="568" spans="1:7">
      <c r="A568" s="81">
        <v>565</v>
      </c>
      <c r="B568" s="12">
        <v>0.13746714096855689</v>
      </c>
      <c r="C568" s="2">
        <v>0.13935056087833561</v>
      </c>
      <c r="D568" s="12">
        <v>2.538513814702323</v>
      </c>
      <c r="E568" s="2">
        <v>2.5388436459084538</v>
      </c>
      <c r="F568" s="12">
        <v>38.554823606714429</v>
      </c>
      <c r="G568" s="2">
        <v>38.56862617489297</v>
      </c>
    </row>
    <row r="569" spans="1:7">
      <c r="A569" s="81">
        <v>566</v>
      </c>
      <c r="B569" s="12">
        <v>0.13502993423005871</v>
      </c>
      <c r="C569" s="2">
        <v>0.13689995586203491</v>
      </c>
      <c r="D569" s="12">
        <v>2.5350178755549901</v>
      </c>
      <c r="E569" s="2">
        <v>2.5353600492152362</v>
      </c>
      <c r="F569" s="12">
        <v>38.49172781360933</v>
      </c>
      <c r="G569" s="2">
        <v>38.505742273966042</v>
      </c>
    </row>
    <row r="570" spans="1:7">
      <c r="A570" s="81">
        <v>567</v>
      </c>
      <c r="B570" s="12">
        <v>0.1326145262410634</v>
      </c>
      <c r="C570" s="2">
        <v>0.13447109047239489</v>
      </c>
      <c r="D570" s="12">
        <v>2.5315111441314802</v>
      </c>
      <c r="E570" s="2">
        <v>2.5318656797983619</v>
      </c>
      <c r="F570" s="12">
        <v>38.428411875852007</v>
      </c>
      <c r="G570" s="2">
        <v>38.44263947069647</v>
      </c>
    </row>
    <row r="571" spans="1:7">
      <c r="A571" s="81">
        <v>568</v>
      </c>
      <c r="B571" s="12">
        <v>0.1302209170015711</v>
      </c>
      <c r="C571" s="2">
        <v>0.13206396470941559</v>
      </c>
      <c r="D571" s="12">
        <v>2.5279936619378032</v>
      </c>
      <c r="E571" s="2">
        <v>2.5283605790448469</v>
      </c>
      <c r="F571" s="12">
        <v>38.364874906391947</v>
      </c>
      <c r="G571" s="2">
        <v>38.379316886760527</v>
      </c>
    </row>
    <row r="572" spans="1:7">
      <c r="A572" s="81">
        <v>569</v>
      </c>
      <c r="B572" s="12">
        <v>0.12784910651158179</v>
      </c>
      <c r="C572" s="2">
        <v>0.129678578573097</v>
      </c>
      <c r="D572" s="12">
        <v>2.524465470435949</v>
      </c>
      <c r="E572" s="2">
        <v>2.5248447882975031</v>
      </c>
      <c r="F572" s="12">
        <v>38.301116011417918</v>
      </c>
      <c r="G572" s="2">
        <v>38.3157736371449</v>
      </c>
    </row>
    <row r="573" spans="1:7">
      <c r="A573" s="81">
        <v>570</v>
      </c>
      <c r="B573" s="12">
        <v>0.1254990947710955</v>
      </c>
      <c r="C573" s="2">
        <v>0.12731493206343911</v>
      </c>
      <c r="D573" s="12">
        <v>2.520926611044235</v>
      </c>
      <c r="E573" s="2">
        <v>2.5213183488552851</v>
      </c>
      <c r="F573" s="12">
        <v>38.237134290317641</v>
      </c>
      <c r="G573" s="2">
        <v>38.252008830106952</v>
      </c>
    </row>
    <row r="574" spans="1:7">
      <c r="A574" s="81">
        <v>571</v>
      </c>
      <c r="B574" s="12">
        <v>0.123170881780112</v>
      </c>
      <c r="C574" s="2">
        <v>0.12497302518044159</v>
      </c>
      <c r="D574" s="12">
        <v>2.517377125137604</v>
      </c>
      <c r="E574" s="2">
        <v>2.517781301973633</v>
      </c>
      <c r="F574" s="12">
        <v>38.172928835613298</v>
      </c>
      <c r="G574" s="2">
        <v>38.188021567134648</v>
      </c>
    </row>
    <row r="575" spans="1:7">
      <c r="A575" s="81">
        <v>572</v>
      </c>
      <c r="B575" s="12">
        <v>0.1208644675386316</v>
      </c>
      <c r="C575" s="2">
        <v>0.1226528579241052</v>
      </c>
      <c r="D575" s="12">
        <v>2.5138170540385492</v>
      </c>
      <c r="E575" s="2">
        <v>2.5142336888622552</v>
      </c>
      <c r="F575" s="12">
        <v>38.108498728335768</v>
      </c>
      <c r="G575" s="2">
        <v>38.123810941668722</v>
      </c>
    </row>
    <row r="576" spans="1:7">
      <c r="A576" s="81">
        <v>573</v>
      </c>
      <c r="B576" s="12">
        <v>0.1185798520466543</v>
      </c>
      <c r="C576" s="2">
        <v>0.1203544302944294</v>
      </c>
      <c r="D576" s="12">
        <v>2.5102464390277102</v>
      </c>
      <c r="E576" s="2">
        <v>2.510675550677707</v>
      </c>
      <c r="F576" s="12">
        <v>38.043843042975652</v>
      </c>
      <c r="G576" s="2">
        <v>38.059376035316873</v>
      </c>
    </row>
    <row r="577" spans="1:7">
      <c r="A577" s="81">
        <v>574</v>
      </c>
      <c r="B577" s="12">
        <v>0.1163170353041799</v>
      </c>
      <c r="C577" s="2">
        <v>0.1180777422914142</v>
      </c>
      <c r="D577" s="12">
        <v>2.5066653213496921</v>
      </c>
      <c r="E577" s="2">
        <v>2.5071069285431391</v>
      </c>
      <c r="F577" s="12">
        <v>37.978960850110383</v>
      </c>
      <c r="G577" s="2">
        <v>37.99471592718227</v>
      </c>
    </row>
    <row r="578" spans="1:7">
      <c r="A578" s="81">
        <v>575</v>
      </c>
      <c r="B578" s="12">
        <v>0.11407601731120851</v>
      </c>
      <c r="C578" s="2">
        <v>0.1158227939150598</v>
      </c>
      <c r="D578" s="12">
        <v>2.5030737422069671</v>
      </c>
      <c r="E578" s="2">
        <v>2.503527863540826</v>
      </c>
      <c r="F578" s="12">
        <v>37.913851213227836</v>
      </c>
      <c r="G578" s="2">
        <v>37.9298296900539</v>
      </c>
    </row>
    <row r="579" spans="1:7">
      <c r="A579" s="81">
        <v>576</v>
      </c>
      <c r="B579" s="12">
        <v>0.1118567980677402</v>
      </c>
      <c r="C579" s="2">
        <v>0.1135895851653661</v>
      </c>
      <c r="D579" s="12">
        <v>2.4994717427602078</v>
      </c>
      <c r="E579" s="2">
        <v>2.499938396711058</v>
      </c>
      <c r="F579" s="12">
        <v>37.848513188680897</v>
      </c>
      <c r="G579" s="2">
        <v>37.864716389663919</v>
      </c>
    </row>
    <row r="580" spans="1:7">
      <c r="A580" s="81">
        <v>577</v>
      </c>
      <c r="B580" s="12">
        <v>0.10965937757377479</v>
      </c>
      <c r="C580" s="2">
        <v>0.111378116042333</v>
      </c>
      <c r="D580" s="12">
        <v>2.4958593641286231</v>
      </c>
      <c r="E580" s="2">
        <v>2.4963385690524662</v>
      </c>
      <c r="F580" s="12">
        <v>37.782945825641491</v>
      </c>
      <c r="G580" s="2">
        <v>37.799375084642428</v>
      </c>
    </row>
    <row r="581" spans="1:7">
      <c r="A581" s="81">
        <v>578</v>
      </c>
      <c r="B581" s="12">
        <v>0.10748375582931211</v>
      </c>
      <c r="C581" s="2">
        <v>0.1091883865459604</v>
      </c>
      <c r="D581" s="12">
        <v>2.4922366473902802</v>
      </c>
      <c r="E581" s="2">
        <v>2.492728421522354</v>
      </c>
      <c r="F581" s="12">
        <v>37.717148166054322</v>
      </c>
      <c r="G581" s="2">
        <v>37.733804826471882</v>
      </c>
    </row>
    <row r="582" spans="1:7">
      <c r="A582" s="81">
        <v>579</v>
      </c>
      <c r="B582" s="12">
        <v>0.1053299328343527</v>
      </c>
      <c r="C582" s="2">
        <v>0.1070203966762488</v>
      </c>
      <c r="D582" s="12">
        <v>2.4886036335824389</v>
      </c>
      <c r="E582" s="2">
        <v>2.489107995037025</v>
      </c>
      <c r="F582" s="12">
        <v>37.65111924459017</v>
      </c>
      <c r="G582" s="2">
        <v>37.668004659441102</v>
      </c>
    </row>
    <row r="583" spans="1:7">
      <c r="A583" s="81">
        <v>580</v>
      </c>
      <c r="B583" s="12">
        <v>0.1031979085888963</v>
      </c>
      <c r="C583" s="2">
        <v>0.1048741464331978</v>
      </c>
      <c r="D583" s="12">
        <v>2.484960363701878</v>
      </c>
      <c r="E583" s="2">
        <v>2.4854773304721052</v>
      </c>
      <c r="F583" s="12">
        <v>37.5848580885988</v>
      </c>
      <c r="G583" s="2">
        <v>37.601973620598777</v>
      </c>
    </row>
    <row r="584" spans="1:7">
      <c r="A584" s="81">
        <v>581</v>
      </c>
      <c r="B584" s="12">
        <v>0.1010876830929428</v>
      </c>
      <c r="C584" s="2">
        <v>0.1027496358168076</v>
      </c>
      <c r="D584" s="12">
        <v>2.4813068787052162</v>
      </c>
      <c r="E584" s="2">
        <v>2.481836468662872</v>
      </c>
      <c r="F584" s="12">
        <v>37.518363718061408</v>
      </c>
      <c r="G584" s="2">
        <v>37.535710739706772</v>
      </c>
    </row>
    <row r="585" spans="1:7">
      <c r="A585" s="81">
        <v>582</v>
      </c>
      <c r="B585" s="12">
        <v>9.8999256346492384E-2</v>
      </c>
      <c r="C585" s="2">
        <v>0.10064686482707801</v>
      </c>
      <c r="D585" s="12">
        <v>2.4776432195092442</v>
      </c>
      <c r="E585" s="2">
        <v>2.4781854504045731</v>
      </c>
      <c r="F585" s="12">
        <v>37.451635145542717</v>
      </c>
      <c r="G585" s="2">
        <v>37.469215039192797</v>
      </c>
    </row>
    <row r="586" spans="1:7">
      <c r="A586" s="81">
        <v>583</v>
      </c>
      <c r="B586" s="12">
        <v>9.6932628349544914E-2</v>
      </c>
      <c r="C586" s="2">
        <v>9.856583346400917E-2</v>
      </c>
      <c r="D586" s="12">
        <v>2.4739694269912431</v>
      </c>
      <c r="E586" s="2">
        <v>2.4745243164527548</v>
      </c>
      <c r="F586" s="12">
        <v>37.384671376142663</v>
      </c>
      <c r="G586" s="2">
        <v>37.40248553410288</v>
      </c>
    </row>
    <row r="587" spans="1:7">
      <c r="A587" s="81">
        <v>584</v>
      </c>
      <c r="B587" s="12">
        <v>9.488779910210042E-2</v>
      </c>
      <c r="C587" s="2">
        <v>9.6506541727601008E-2</v>
      </c>
      <c r="D587" s="12">
        <v>2.4702855419893068</v>
      </c>
      <c r="E587" s="2">
        <v>2.470853107523578</v>
      </c>
      <c r="F587" s="12">
        <v>37.317471407447627</v>
      </c>
      <c r="G587" s="2">
        <v>37.335521232053267</v>
      </c>
    </row>
    <row r="588" spans="1:7">
      <c r="A588" s="81">
        <v>585</v>
      </c>
      <c r="B588" s="12">
        <v>9.2864768604158932E-2</v>
      </c>
      <c r="C588" s="2">
        <v>9.4468989617853535E-2</v>
      </c>
      <c r="D588" s="12">
        <v>2.4665916053026691</v>
      </c>
      <c r="E588" s="2">
        <v>2.4671718642941358</v>
      </c>
      <c r="F588" s="12">
        <v>37.250034229481358</v>
      </c>
      <c r="G588" s="2">
        <v>37.268321133182077</v>
      </c>
    </row>
    <row r="589" spans="1:7">
      <c r="A589" s="81">
        <v>586</v>
      </c>
      <c r="B589" s="12">
        <v>9.0863536855720198E-2</v>
      </c>
      <c r="C589" s="2">
        <v>9.2453177134766529E-2</v>
      </c>
      <c r="D589" s="12">
        <v>2.4628876576920118</v>
      </c>
      <c r="E589" s="2">
        <v>2.4634806274027818</v>
      </c>
      <c r="F589" s="12">
        <v>37.182358824655353</v>
      </c>
      <c r="G589" s="2">
        <v>37.200884230100428</v>
      </c>
    </row>
    <row r="590" spans="1:7">
      <c r="A590" s="81">
        <v>587</v>
      </c>
      <c r="B590" s="12">
        <v>8.8884103856784691E-2</v>
      </c>
      <c r="C590" s="2">
        <v>9.0459104278340446E-2</v>
      </c>
      <c r="D590" s="12">
        <v>2.459173739879795</v>
      </c>
      <c r="E590" s="2">
        <v>2.4597794374494391</v>
      </c>
      <c r="F590" s="12">
        <v>37.114444167718958</v>
      </c>
      <c r="G590" s="2">
        <v>37.13320950784324</v>
      </c>
    </row>
    <row r="591" spans="1:7">
      <c r="A591" s="81">
        <v>588</v>
      </c>
      <c r="B591" s="12">
        <v>8.6926469607352147E-2</v>
      </c>
      <c r="C591" s="2">
        <v>8.848677104857508E-2</v>
      </c>
      <c r="D591" s="12">
        <v>2.4554498925505679</v>
      </c>
      <c r="E591" s="2">
        <v>2.456068334995916</v>
      </c>
      <c r="F591" s="12">
        <v>37.046289225708989</v>
      </c>
      <c r="G591" s="2">
        <v>37.065295943819578</v>
      </c>
    </row>
    <row r="592" spans="1:7">
      <c r="A592" s="81">
        <v>589</v>
      </c>
      <c r="B592" s="12">
        <v>8.4990634107422608E-2</v>
      </c>
      <c r="C592" s="2">
        <v>8.6536177445470389E-2</v>
      </c>
      <c r="D592" s="12">
        <v>2.451716156351285</v>
      </c>
      <c r="E592" s="2">
        <v>2.4523473605662258</v>
      </c>
      <c r="F592" s="12">
        <v>36.977892957898987</v>
      </c>
      <c r="G592" s="2">
        <v>36.997142507762661</v>
      </c>
    </row>
    <row r="593" spans="1:7">
      <c r="A593" s="81">
        <v>590</v>
      </c>
      <c r="B593" s="12">
        <v>8.3076597356996046E-2</v>
      </c>
      <c r="C593" s="2">
        <v>8.4607323469026399E-2</v>
      </c>
      <c r="D593" s="12">
        <v>2.447972571891623</v>
      </c>
      <c r="E593" s="2">
        <v>2.4486165546468972</v>
      </c>
      <c r="F593" s="12">
        <v>36.909254315748043</v>
      </c>
      <c r="G593" s="2">
        <v>36.928748161679401</v>
      </c>
    </row>
    <row r="594" spans="1:7">
      <c r="A594" s="81">
        <v>591</v>
      </c>
      <c r="B594" s="12">
        <v>8.1184359356072489E-2</v>
      </c>
      <c r="C594" s="2">
        <v>8.2700209119243112E-2</v>
      </c>
      <c r="D594" s="12">
        <v>2.4442191797442909</v>
      </c>
      <c r="E594" s="2">
        <v>2.444875957687286</v>
      </c>
      <c r="F594" s="12">
        <v>36.840372242849199</v>
      </c>
      <c r="G594" s="2">
        <v>36.860111859799588</v>
      </c>
    </row>
    <row r="595" spans="1:7">
      <c r="A595" s="81">
        <v>592</v>
      </c>
      <c r="B595" s="12">
        <v>7.9313920104651908E-2</v>
      </c>
      <c r="C595" s="2">
        <v>8.0814834396120513E-2</v>
      </c>
      <c r="D595" s="12">
        <v>2.4404560204453492</v>
      </c>
      <c r="E595" s="2">
        <v>2.4411256100998902</v>
      </c>
      <c r="F595" s="12">
        <v>36.771245674877498</v>
      </c>
      <c r="G595" s="2">
        <v>36.791232548524682</v>
      </c>
    </row>
    <row r="596" spans="1:7">
      <c r="A596" s="81">
        <v>593</v>
      </c>
      <c r="B596" s="12">
        <v>7.7465279602734305E-2</v>
      </c>
      <c r="C596" s="2">
        <v>7.8951199299658603E-2</v>
      </c>
      <c r="D596" s="12">
        <v>2.436683134494511</v>
      </c>
      <c r="E596" s="2">
        <v>2.437365552260653</v>
      </c>
      <c r="F596" s="12">
        <v>36.701873539537608</v>
      </c>
      <c r="G596" s="2">
        <v>36.722109166376093</v>
      </c>
    </row>
    <row r="597" spans="1:7">
      <c r="A597" s="81">
        <v>594</v>
      </c>
      <c r="B597" s="12">
        <v>7.5638437850319498E-2</v>
      </c>
      <c r="C597" s="2">
        <v>7.7109303829857187E-2</v>
      </c>
      <c r="D597" s="12">
        <v>2.4329005623554592</v>
      </c>
      <c r="E597" s="2">
        <v>2.433595824509279</v>
      </c>
      <c r="F597" s="12">
        <v>36.632254756510967</v>
      </c>
      <c r="G597" s="2">
        <v>36.652740643943211</v>
      </c>
    </row>
    <row r="598" spans="1:7">
      <c r="A598" s="81">
        <v>595</v>
      </c>
      <c r="B598" s="12">
        <v>7.3833394847407877E-2</v>
      </c>
      <c r="C598" s="2">
        <v>7.5289147986716681E-2</v>
      </c>
      <c r="D598" s="12">
        <v>2.4291083444561532</v>
      </c>
      <c r="E598" s="2">
        <v>2.4298164671495339</v>
      </c>
      <c r="F598" s="12">
        <v>36.562388237402708</v>
      </c>
      <c r="G598" s="2">
        <v>36.583125903831018</v>
      </c>
    </row>
    <row r="599" spans="1:7">
      <c r="A599" s="81">
        <v>596</v>
      </c>
      <c r="B599" s="12">
        <v>7.2050150593999246E-2</v>
      </c>
      <c r="C599" s="2">
        <v>7.3490731770236878E-2</v>
      </c>
      <c r="D599" s="12">
        <v>2.425306521189134</v>
      </c>
      <c r="E599" s="2">
        <v>2.4260275204495589</v>
      </c>
      <c r="F599" s="12">
        <v>36.492272885687889</v>
      </c>
      <c r="G599" s="2">
        <v>36.513263860607118</v>
      </c>
    </row>
    <row r="600" spans="1:7">
      <c r="A600" s="81">
        <v>597</v>
      </c>
      <c r="B600" s="12">
        <v>7.0288705090093606E-2</v>
      </c>
      <c r="C600" s="2">
        <v>7.1714055180417763E-2</v>
      </c>
      <c r="D600" s="12">
        <v>2.4214951329118319</v>
      </c>
      <c r="E600" s="2">
        <v>2.4222290246421672</v>
      </c>
      <c r="F600" s="12">
        <v>36.421907596657633</v>
      </c>
      <c r="G600" s="2">
        <v>36.44315342074858</v>
      </c>
    </row>
    <row r="601" spans="1:7">
      <c r="A601" s="81">
        <v>598</v>
      </c>
      <c r="B601" s="12">
        <v>6.8549058335690957E-2</v>
      </c>
      <c r="C601" s="2">
        <v>6.9959118217259336E-2</v>
      </c>
      <c r="D601" s="12">
        <v>2.417674219946873</v>
      </c>
      <c r="E601" s="2">
        <v>2.4184210199251521</v>
      </c>
      <c r="F601" s="12">
        <v>36.351291257364622</v>
      </c>
      <c r="G601" s="2">
        <v>36.372793482588278</v>
      </c>
    </row>
    <row r="602" spans="1:7">
      <c r="A602" s="81">
        <v>599</v>
      </c>
      <c r="B602" s="12">
        <v>6.6831210330791285E-2</v>
      </c>
      <c r="C602" s="2">
        <v>6.8225920880761612E-2</v>
      </c>
      <c r="D602" s="12">
        <v>2.4138438225823782</v>
      </c>
      <c r="E602" s="2">
        <v>2.4146035464615898</v>
      </c>
      <c r="F602" s="12">
        <v>36.280422746568313</v>
      </c>
      <c r="G602" s="2">
        <v>36.302182936260849</v>
      </c>
    </row>
    <row r="603" spans="1:7">
      <c r="A603" s="81">
        <v>600</v>
      </c>
      <c r="B603" s="12">
        <v>6.5135161075394604E-2</v>
      </c>
      <c r="C603" s="2">
        <v>6.6514463170924576E-2</v>
      </c>
      <c r="D603" s="12">
        <v>2.410003981072268</v>
      </c>
      <c r="E603" s="2">
        <v>2.4107766443801402</v>
      </c>
      <c r="F603" s="12">
        <v>36.209300934679703</v>
      </c>
      <c r="G603" s="2">
        <v>36.231320663648233</v>
      </c>
    </row>
    <row r="604" spans="1:7">
      <c r="A604" s="81">
        <v>601</v>
      </c>
      <c r="B604" s="12">
        <v>6.3460910569500845E-2</v>
      </c>
      <c r="C604" s="2">
        <v>6.4824745087748242E-2</v>
      </c>
      <c r="D604" s="12">
        <v>2.4061547356367332</v>
      </c>
      <c r="E604" s="2">
        <v>2.4069403537753411</v>
      </c>
      <c r="F604" s="12">
        <v>36.137924683532219</v>
      </c>
      <c r="G604" s="2">
        <v>36.16020553832481</v>
      </c>
    </row>
    <row r="605" spans="1:7">
      <c r="A605" s="81">
        <v>602</v>
      </c>
      <c r="B605" s="12">
        <v>6.1808458813109958E-2</v>
      </c>
      <c r="C605" s="2">
        <v>6.3156766631232361E-2</v>
      </c>
      <c r="D605" s="12">
        <v>2.4022961264695319</v>
      </c>
      <c r="E605" s="2">
        <v>2.4030947147108939</v>
      </c>
      <c r="F605" s="12">
        <v>36.066292839157143</v>
      </c>
      <c r="G605" s="2">
        <v>36.088836422458378</v>
      </c>
    </row>
    <row r="606" spans="1:7">
      <c r="A606" s="81">
        <v>603</v>
      </c>
      <c r="B606" s="12">
        <v>6.017780580622225E-2</v>
      </c>
      <c r="C606" s="2">
        <v>6.1510527801377432E-2</v>
      </c>
      <c r="D606" s="12">
        <v>2.3984281937291998</v>
      </c>
      <c r="E606" s="2">
        <v>2.399239767222479</v>
      </c>
      <c r="F606" s="12">
        <v>35.994404241038502</v>
      </c>
      <c r="G606" s="2">
        <v>36.017212164180037</v>
      </c>
    </row>
    <row r="607" spans="1:7">
      <c r="A607" s="81">
        <v>604</v>
      </c>
      <c r="B607" s="12">
        <v>5.8568951548837532E-2</v>
      </c>
      <c r="C607" s="2">
        <v>5.9886028598183191E-2</v>
      </c>
      <c r="D607" s="12">
        <v>2.3945509775380742</v>
      </c>
      <c r="E607" s="2">
        <v>2.395375551306504</v>
      </c>
      <c r="F607" s="12">
        <v>35.922257723358072</v>
      </c>
      <c r="G607" s="2">
        <v>35.945331609321101</v>
      </c>
    </row>
    <row r="608" spans="1:7">
      <c r="A608" s="81">
        <v>605</v>
      </c>
      <c r="B608" s="12">
        <v>5.6981896040955791E-2</v>
      </c>
      <c r="C608" s="2">
        <v>5.8283269021649639E-2</v>
      </c>
      <c r="D608" s="12">
        <v>2.3906645179859769</v>
      </c>
      <c r="E608" s="2">
        <v>2.3915021069262958</v>
      </c>
      <c r="F608" s="12">
        <v>35.849852111467442</v>
      </c>
      <c r="G608" s="2">
        <v>35.873193595336417</v>
      </c>
    </row>
    <row r="609" spans="1:7">
      <c r="A609" s="81">
        <v>606</v>
      </c>
      <c r="B609" s="12">
        <v>5.5416639282577042E-2</v>
      </c>
      <c r="C609" s="2">
        <v>5.6702249071776789E-2</v>
      </c>
      <c r="D609" s="12">
        <v>2.3867688551305228</v>
      </c>
      <c r="E609" s="2">
        <v>2.3876194740127432</v>
      </c>
      <c r="F609" s="12">
        <v>35.77718622182087</v>
      </c>
      <c r="G609" s="2">
        <v>35.800796950893151</v>
      </c>
    </row>
    <row r="610" spans="1:7">
      <c r="A610" s="81">
        <v>607</v>
      </c>
      <c r="B610" s="12">
        <v>5.3873181273701283E-2</v>
      </c>
      <c r="C610" s="2">
        <v>5.5142968748564627E-2</v>
      </c>
      <c r="D610" s="12">
        <v>2.3828640289974188</v>
      </c>
      <c r="E610" s="2">
        <v>2.38372769246459</v>
      </c>
      <c r="F610" s="12">
        <v>35.704258861907533</v>
      </c>
      <c r="G610" s="2">
        <v>35.728140495804141</v>
      </c>
    </row>
    <row r="611" spans="1:7">
      <c r="A611" s="81">
        <v>608</v>
      </c>
      <c r="B611" s="12">
        <v>5.2351522014328508E-2</v>
      </c>
      <c r="C611" s="2">
        <v>5.3605428052013168E-2</v>
      </c>
      <c r="D611" s="12">
        <v>2.3789500795807701</v>
      </c>
      <c r="E611" s="2">
        <v>2.3798268021487452</v>
      </c>
      <c r="F611" s="12">
        <v>35.631068830183239</v>
      </c>
      <c r="G611" s="2">
        <v>35.655223040960763</v>
      </c>
    </row>
    <row r="612" spans="1:7">
      <c r="A612" s="81">
        <v>609</v>
      </c>
      <c r="B612" s="12">
        <v>5.0851661504458551E-2</v>
      </c>
      <c r="C612" s="2">
        <v>5.2089626982122231E-2</v>
      </c>
      <c r="D612" s="12">
        <v>2.375027046843373</v>
      </c>
      <c r="E612" s="2">
        <v>2.3759168429005739</v>
      </c>
      <c r="F612" s="12">
        <v>35.557614916001427</v>
      </c>
      <c r="G612" s="2">
        <v>35.582043388265127</v>
      </c>
    </row>
    <row r="613" spans="1:7">
      <c r="A613" s="81">
        <v>610</v>
      </c>
      <c r="B613" s="12">
        <v>4.9373599744091751E-2</v>
      </c>
      <c r="C613" s="2">
        <v>5.0595565538892162E-2</v>
      </c>
      <c r="D613" s="12">
        <v>2.371094970717023</v>
      </c>
      <c r="E613" s="2">
        <v>2.3719978545242042</v>
      </c>
      <c r="F613" s="12">
        <v>35.48389589954369</v>
      </c>
      <c r="G613" s="2">
        <v>35.508600330561727</v>
      </c>
    </row>
    <row r="614" spans="1:7">
      <c r="A614" s="81">
        <v>611</v>
      </c>
      <c r="B614" s="12">
        <v>4.7917336733227942E-2</v>
      </c>
      <c r="C614" s="2">
        <v>4.9123243722322803E-2</v>
      </c>
      <c r="D614" s="12">
        <v>2.3671538911028112</v>
      </c>
      <c r="E614" s="2">
        <v>2.368069876792815</v>
      </c>
      <c r="F614" s="12">
        <v>35.409910551749583</v>
      </c>
      <c r="G614" s="2">
        <v>35.434892651568447</v>
      </c>
    </row>
    <row r="615" spans="1:7">
      <c r="A615" s="81">
        <v>612</v>
      </c>
      <c r="B615" s="12">
        <v>4.6482872471867123E-2</v>
      </c>
      <c r="C615" s="2">
        <v>4.7672661532414118E-2</v>
      </c>
      <c r="D615" s="12">
        <v>2.363203847871417</v>
      </c>
      <c r="E615" s="2">
        <v>2.3641329494489391</v>
      </c>
      <c r="F615" s="12">
        <v>35.335657634245933</v>
      </c>
      <c r="G615" s="2">
        <v>35.360919125807037</v>
      </c>
    </row>
    <row r="616" spans="1:7">
      <c r="A616" s="81">
        <v>613</v>
      </c>
      <c r="B616" s="12">
        <v>4.5070206960009282E-2</v>
      </c>
      <c r="C616" s="2">
        <v>4.6243818969166142E-2</v>
      </c>
      <c r="D616" s="12">
        <v>2.3592448808634132</v>
      </c>
      <c r="E616" s="2">
        <v>2.360187112204756</v>
      </c>
      <c r="F616" s="12">
        <v>35.261135899275409</v>
      </c>
      <c r="G616" s="2">
        <v>35.286678518532973</v>
      </c>
    </row>
    <row r="617" spans="1:7">
      <c r="A617" s="81">
        <v>614</v>
      </c>
      <c r="B617" s="12">
        <v>4.3679340197654432E-2</v>
      </c>
      <c r="C617" s="2">
        <v>4.4836716032578848E-2</v>
      </c>
      <c r="D617" s="12">
        <v>2.3552770298895518</v>
      </c>
      <c r="E617" s="2">
        <v>2.356232404742387</v>
      </c>
      <c r="F617" s="12">
        <v>35.186344089624718</v>
      </c>
      <c r="G617" s="2">
        <v>35.212169585664647</v>
      </c>
    </row>
    <row r="618" spans="1:7">
      <c r="A618" s="81">
        <v>615</v>
      </c>
      <c r="B618" s="12">
        <v>4.2310272184802572E-2</v>
      </c>
      <c r="C618" s="2">
        <v>4.345135272265227E-2</v>
      </c>
      <c r="D618" s="12">
        <v>2.351300334731067</v>
      </c>
      <c r="E618" s="2">
        <v>2.3522688667141858</v>
      </c>
      <c r="F618" s="12">
        <v>35.111280938551928</v>
      </c>
      <c r="G618" s="2">
        <v>35.137391073712202</v>
      </c>
    </row>
    <row r="619" spans="1:7">
      <c r="A619" s="81">
        <v>616</v>
      </c>
      <c r="B619" s="12">
        <v>4.0963002921453689E-2</v>
      </c>
      <c r="C619" s="2">
        <v>4.208772903938638E-2</v>
      </c>
      <c r="D619" s="12">
        <v>2.3473148351399651</v>
      </c>
      <c r="E619" s="2">
        <v>2.3482965377430332</v>
      </c>
      <c r="F619" s="12">
        <v>35.035945169713401</v>
      </c>
      <c r="G619" s="2">
        <v>35.062341719705422</v>
      </c>
    </row>
    <row r="620" spans="1:7">
      <c r="A620" s="81">
        <v>617</v>
      </c>
      <c r="B620" s="12">
        <v>3.9637532407607652E-2</v>
      </c>
      <c r="C620" s="2">
        <v>4.0745844982781033E-2</v>
      </c>
      <c r="D620" s="12">
        <v>2.343320570839313</v>
      </c>
      <c r="E620" s="2">
        <v>2.344315457422625</v>
      </c>
      <c r="F620" s="12">
        <v>34.96033549709</v>
      </c>
      <c r="G620" s="2">
        <v>34.987020251121329</v>
      </c>
    </row>
    <row r="621" spans="1:7">
      <c r="A621" s="81">
        <v>618</v>
      </c>
      <c r="B621" s="12">
        <v>3.8333860643264751E-2</v>
      </c>
      <c r="C621" s="2">
        <v>3.9425700552836541E-2</v>
      </c>
      <c r="D621" s="12">
        <v>2.339317581523539</v>
      </c>
      <c r="E621" s="2">
        <v>2.3403256653177671</v>
      </c>
      <c r="F621" s="12">
        <v>34.884450624912787</v>
      </c>
      <c r="G621" s="2">
        <v>34.911425385811107</v>
      </c>
    </row>
    <row r="622" spans="1:7">
      <c r="A622" s="81">
        <v>619</v>
      </c>
      <c r="B622" s="12">
        <v>3.7051987628424841E-2</v>
      </c>
      <c r="C622" s="2">
        <v>3.8127295749552738E-2</v>
      </c>
      <c r="D622" s="12">
        <v>2.3353059068587121</v>
      </c>
      <c r="E622" s="2">
        <v>2.3363272009646581</v>
      </c>
      <c r="F622" s="12">
        <v>34.808289247588071</v>
      </c>
      <c r="G622" s="2">
        <v>34.835555831926321</v>
      </c>
    </row>
    <row r="623" spans="1:7">
      <c r="A623" s="81">
        <v>620</v>
      </c>
      <c r="B623" s="12">
        <v>3.5791913363087922E-2</v>
      </c>
      <c r="C623" s="2">
        <v>3.6850630572929637E-2</v>
      </c>
      <c r="D623" s="12">
        <v>2.331285586482839</v>
      </c>
      <c r="E623" s="2">
        <v>2.3323201038711789</v>
      </c>
      <c r="F623" s="12">
        <v>34.731850049621777</v>
      </c>
      <c r="G623" s="2">
        <v>34.75941028784468</v>
      </c>
    </row>
    <row r="624" spans="1:7">
      <c r="A624" s="81">
        <v>621</v>
      </c>
      <c r="B624" s="12">
        <v>3.4553637847253967E-2</v>
      </c>
      <c r="C624" s="2">
        <v>3.5595705022967231E-2</v>
      </c>
      <c r="D624" s="12">
        <v>2.3272566600061508</v>
      </c>
      <c r="E624" s="2">
        <v>2.3283044135171842</v>
      </c>
      <c r="F624" s="12">
        <v>34.655131705543432</v>
      </c>
      <c r="G624" s="2">
        <v>34.682987442095147</v>
      </c>
    </row>
    <row r="625" spans="1:7">
      <c r="A625" s="81">
        <v>622</v>
      </c>
      <c r="B625" s="12">
        <v>3.3337161080923022E-2</v>
      </c>
      <c r="C625" s="2">
        <v>3.436251909966552E-2</v>
      </c>
      <c r="D625" s="12">
        <v>2.3232191670113851</v>
      </c>
      <c r="E625" s="2">
        <v>2.324280169354779</v>
      </c>
      <c r="F625" s="12">
        <v>34.578132879829283</v>
      </c>
      <c r="G625" s="2">
        <v>34.60628597328251</v>
      </c>
    </row>
    <row r="626" spans="1:7">
      <c r="A626" s="81">
        <v>623</v>
      </c>
      <c r="B626" s="12">
        <v>3.2142483064095048E-2</v>
      </c>
      <c r="C626" s="2">
        <v>3.3151072803024498E-2</v>
      </c>
      <c r="D626" s="12">
        <v>2.319173147054078</v>
      </c>
      <c r="E626" s="2">
        <v>2.3202474108086131</v>
      </c>
      <c r="F626" s="12">
        <v>34.500852226825018</v>
      </c>
      <c r="G626" s="2">
        <v>34.529304550011247</v>
      </c>
    </row>
    <row r="627" spans="1:7">
      <c r="A627" s="81">
        <v>624</v>
      </c>
      <c r="B627" s="12">
        <v>3.096960379677002E-2</v>
      </c>
      <c r="C627" s="2">
        <v>3.1961366133044178E-2</v>
      </c>
      <c r="D627" s="12">
        <v>2.3151186396633872</v>
      </c>
      <c r="E627" s="2">
        <v>2.3162061772761562</v>
      </c>
      <c r="F627" s="12">
        <v>34.423288390606643</v>
      </c>
      <c r="G627" s="2">
        <v>34.452041830808952</v>
      </c>
    </row>
    <row r="628" spans="1:7">
      <c r="A628" s="81">
        <v>625</v>
      </c>
      <c r="B628" s="12">
        <v>2.9818523278947899E-2</v>
      </c>
      <c r="C628" s="2">
        <v>3.079339908972439E-2</v>
      </c>
      <c r="D628" s="12">
        <v>2.31105568435376</v>
      </c>
      <c r="E628" s="2">
        <v>2.3121565081332331</v>
      </c>
      <c r="F628" s="12">
        <v>34.345440003615998</v>
      </c>
      <c r="G628" s="2">
        <v>34.374496463409443</v>
      </c>
    </row>
    <row r="629" spans="1:7">
      <c r="A629" s="81">
        <v>626</v>
      </c>
      <c r="B629" s="12">
        <v>2.8689241510628891E-2</v>
      </c>
      <c r="C629" s="2">
        <v>2.9647171673065471E-2</v>
      </c>
      <c r="D629" s="12">
        <v>2.3069843206085019</v>
      </c>
      <c r="E629" s="2">
        <v>2.308098442737299</v>
      </c>
      <c r="F629" s="12">
        <v>34.267305688470039</v>
      </c>
      <c r="G629" s="2">
        <v>34.296667084309689</v>
      </c>
    </row>
    <row r="630" spans="1:7">
      <c r="A630" s="81">
        <v>627</v>
      </c>
      <c r="B630" s="12">
        <v>2.758175849181287E-2</v>
      </c>
      <c r="C630" s="2">
        <v>2.8522683883067241E-2</v>
      </c>
      <c r="D630" s="12">
        <v>2.302904587880704</v>
      </c>
      <c r="E630" s="2">
        <v>2.3040320204098008</v>
      </c>
      <c r="F630" s="12">
        <v>34.188884057807357</v>
      </c>
      <c r="G630" s="2">
        <v>34.218552320875609</v>
      </c>
    </row>
    <row r="631" spans="1:7">
      <c r="A631" s="81">
        <v>628</v>
      </c>
      <c r="B631" s="12">
        <v>2.6496074222499839E-2</v>
      </c>
      <c r="C631" s="2">
        <v>2.7419935719729709E-2</v>
      </c>
      <c r="D631" s="12">
        <v>2.2988165255979802</v>
      </c>
      <c r="E631" s="2">
        <v>2.2999572804460171</v>
      </c>
      <c r="F631" s="12">
        <v>34.110173713705308</v>
      </c>
      <c r="G631" s="2">
        <v>34.140150790097948</v>
      </c>
    </row>
    <row r="632" spans="1:7">
      <c r="A632" s="81">
        <v>629</v>
      </c>
      <c r="B632" s="12">
        <v>2.543218870268979E-2</v>
      </c>
      <c r="C632" s="2">
        <v>2.633892718305288E-2</v>
      </c>
      <c r="D632" s="12">
        <v>2.2947201731627538</v>
      </c>
      <c r="E632" s="2">
        <v>2.2958742621157642</v>
      </c>
      <c r="F632" s="12">
        <v>34.031173247597373</v>
      </c>
      <c r="G632" s="2">
        <v>34.061461098459837</v>
      </c>
    </row>
    <row r="633" spans="1:7">
      <c r="A633" s="81">
        <v>630</v>
      </c>
      <c r="B633" s="12">
        <v>2.4390101932382731E-2</v>
      </c>
      <c r="C633" s="2">
        <v>2.5279658273036739E-2</v>
      </c>
      <c r="D633" s="12">
        <v>2.2906155699525592</v>
      </c>
      <c r="E633" s="2">
        <v>2.291783004663694</v>
      </c>
      <c r="F633" s="12">
        <v>33.95188124018987</v>
      </c>
      <c r="G633" s="2">
        <v>33.982481841854778</v>
      </c>
    </row>
    <row r="634" spans="1:7">
      <c r="A634" s="81">
        <v>631</v>
      </c>
      <c r="B634" s="12">
        <v>2.3369813911578659E-2</v>
      </c>
      <c r="C634" s="2">
        <v>2.42421289896813E-2</v>
      </c>
      <c r="D634" s="12">
        <v>2.2865027553203281</v>
      </c>
      <c r="E634" s="2">
        <v>2.2876835473095829</v>
      </c>
      <c r="F634" s="12">
        <v>33.872296261378153</v>
      </c>
      <c r="G634" s="2">
        <v>33.903211605504012</v>
      </c>
    </row>
    <row r="635" spans="1:7">
      <c r="A635" s="81">
        <v>632</v>
      </c>
      <c r="B635" s="12">
        <v>2.2371324640277569E-2</v>
      </c>
      <c r="C635" s="2">
        <v>2.322633933298655E-2</v>
      </c>
      <c r="D635" s="12">
        <v>2.2823817685946839</v>
      </c>
      <c r="E635" s="2">
        <v>2.283575929248622</v>
      </c>
      <c r="F635" s="12">
        <v>33.792416870162043</v>
      </c>
      <c r="G635" s="2">
        <v>33.823648963873232</v>
      </c>
    </row>
    <row r="636" spans="1:7">
      <c r="A636" s="81">
        <v>633</v>
      </c>
      <c r="B636" s="12">
        <v>2.1394634118479361E-2</v>
      </c>
      <c r="C636" s="2">
        <v>2.2232289302952391E-2</v>
      </c>
      <c r="D636" s="12">
        <v>2.2782526490802359</v>
      </c>
      <c r="E636" s="2">
        <v>2.279460189651707</v>
      </c>
      <c r="F636" s="12">
        <v>33.712241614560632</v>
      </c>
      <c r="G636" s="2">
        <v>33.743792480588738</v>
      </c>
    </row>
    <row r="637" spans="1:7">
      <c r="A637" s="81">
        <v>634</v>
      </c>
      <c r="B637" s="12">
        <v>2.0439742346184252E-2</v>
      </c>
      <c r="C637" s="2">
        <v>2.1259978899579039E-2</v>
      </c>
      <c r="D637" s="12">
        <v>2.2741154360578619</v>
      </c>
      <c r="E637" s="2">
        <v>2.2753363676657261</v>
      </c>
      <c r="F637" s="12">
        <v>33.63176903152663</v>
      </c>
      <c r="G637" s="2">
        <v>33.663640708352958</v>
      </c>
    </row>
    <row r="638" spans="1:7">
      <c r="A638" s="81">
        <v>635</v>
      </c>
      <c r="B638" s="12">
        <v>1.950664932339213E-2</v>
      </c>
      <c r="C638" s="2">
        <v>2.0309408122866392E-2</v>
      </c>
      <c r="D638" s="12">
        <v>2.2699701687850089</v>
      </c>
      <c r="E638" s="2">
        <v>2.2712045024138492</v>
      </c>
      <c r="F638" s="12">
        <v>33.550997646859791</v>
      </c>
      <c r="G638" s="2">
        <v>33.583192188859194</v>
      </c>
    </row>
    <row r="639" spans="1:7">
      <c r="A639" s="81">
        <v>636</v>
      </c>
      <c r="B639" s="12">
        <v>1.8595355050102989E-2</v>
      </c>
      <c r="C639" s="2">
        <v>1.938057697281443E-2</v>
      </c>
      <c r="D639" s="12">
        <v>2.26581688649597</v>
      </c>
      <c r="E639" s="2">
        <v>2.2670646329958162</v>
      </c>
      <c r="F639" s="12">
        <v>33.469925975119928</v>
      </c>
      <c r="G639" s="2">
        <v>33.502445452705942</v>
      </c>
    </row>
    <row r="640" spans="1:7">
      <c r="A640" s="81">
        <v>637</v>
      </c>
      <c r="B640" s="12">
        <v>1.7705859526316831E-2</v>
      </c>
      <c r="C640" s="2">
        <v>1.847348544942317E-2</v>
      </c>
      <c r="D640" s="12">
        <v>2.2616556284021838</v>
      </c>
      <c r="E640" s="2">
        <v>2.262916798488221</v>
      </c>
      <c r="F640" s="12">
        <v>33.388552519539239</v>
      </c>
      <c r="G640" s="2">
        <v>33.421399019310464</v>
      </c>
    </row>
    <row r="641" spans="1:7">
      <c r="A641" s="81">
        <v>638</v>
      </c>
      <c r="B641" s="12">
        <v>1.6838162752033672E-2</v>
      </c>
      <c r="C641" s="2">
        <v>1.7588133552692599E-2</v>
      </c>
      <c r="D641" s="12">
        <v>2.257486433692514</v>
      </c>
      <c r="E641" s="2">
        <v>2.2587610379447991</v>
      </c>
      <c r="F641" s="12">
        <v>33.306875771933903</v>
      </c>
      <c r="G641" s="2">
        <v>33.340051396821757</v>
      </c>
    </row>
    <row r="642" spans="1:7">
      <c r="A642" s="81">
        <v>639</v>
      </c>
      <c r="B642" s="12">
        <v>1.5992264727253489E-2</v>
      </c>
      <c r="C642" s="2">
        <v>1.672452128262273E-2</v>
      </c>
      <c r="D642" s="12">
        <v>2.253309341533539</v>
      </c>
      <c r="E642" s="2">
        <v>2.2545973903967118</v>
      </c>
      <c r="F642" s="12">
        <v>33.224894212615183</v>
      </c>
      <c r="G642" s="2">
        <v>33.258401082032918</v>
      </c>
    </row>
    <row r="643" spans="1:7">
      <c r="A643" s="81">
        <v>640</v>
      </c>
      <c r="B643" s="12">
        <v>1.5168165451976299E-2</v>
      </c>
      <c r="C643" s="2">
        <v>1.588264863921356E-2</v>
      </c>
      <c r="D643" s="12">
        <v>2.249124391069838</v>
      </c>
      <c r="E643" s="2">
        <v>2.2504258948528322</v>
      </c>
      <c r="F643" s="12">
        <v>33.142606310299819</v>
      </c>
      <c r="G643" s="2">
        <v>33.176446560292852</v>
      </c>
    </row>
    <row r="644" spans="1:7">
      <c r="A644" s="81">
        <v>641</v>
      </c>
      <c r="B644" s="12">
        <v>1.436586492620201E-2</v>
      </c>
      <c r="C644" s="2">
        <v>1.506251562246499E-2</v>
      </c>
      <c r="D644" s="12">
        <v>2.2449316214242772</v>
      </c>
      <c r="E644" s="2">
        <v>2.246246590300025</v>
      </c>
      <c r="F644" s="12">
        <v>33.060010522019759</v>
      </c>
      <c r="G644" s="2">
        <v>33.094186305417331</v>
      </c>
    </row>
    <row r="645" spans="1:7">
      <c r="A645" s="81">
        <v>642</v>
      </c>
      <c r="B645" s="12">
        <v>1.358536314993079E-2</v>
      </c>
      <c r="C645" s="2">
        <v>1.426412223237721E-2</v>
      </c>
      <c r="D645" s="12">
        <v>2.2407310716982898</v>
      </c>
      <c r="E645" s="2">
        <v>2.242059515703434</v>
      </c>
      <c r="F645" s="12">
        <v>32.977105293031343</v>
      </c>
      <c r="G645" s="2">
        <v>33.011618779599523</v>
      </c>
    </row>
    <row r="646" spans="1:7">
      <c r="A646" s="81">
        <v>643</v>
      </c>
      <c r="B646" s="12">
        <v>1.2826660123162571E-2</v>
      </c>
      <c r="C646" s="2">
        <v>1.3487468468950121E-2</v>
      </c>
      <c r="D646" s="12">
        <v>2.2365227809721668</v>
      </c>
      <c r="E646" s="2">
        <v>2.2378647100067628</v>
      </c>
      <c r="F646" s="12">
        <v>32.893889056723722</v>
      </c>
      <c r="G646" s="2">
        <v>32.928742433319727</v>
      </c>
    </row>
    <row r="647" spans="1:7">
      <c r="A647" s="81">
        <v>644</v>
      </c>
      <c r="B647" s="12">
        <v>1.208975584589733E-2</v>
      </c>
      <c r="C647" s="2">
        <v>1.273255433218373E-2</v>
      </c>
      <c r="D647" s="12">
        <v>2.2323067883053338</v>
      </c>
      <c r="E647" s="2">
        <v>2.2336622121325518</v>
      </c>
      <c r="F647" s="12">
        <v>32.81036023452679</v>
      </c>
      <c r="G647" s="2">
        <v>32.845555705254682</v>
      </c>
    </row>
    <row r="648" spans="1:7">
      <c r="A648" s="81">
        <v>645</v>
      </c>
      <c r="B648" s="12">
        <v>1.1374650318135081E-2</v>
      </c>
      <c r="C648" s="2">
        <v>1.199937982207804E-2</v>
      </c>
      <c r="D648" s="12">
        <v>2.2280831327366348</v>
      </c>
      <c r="E648" s="2">
        <v>2.2294520609824642</v>
      </c>
      <c r="F648" s="12">
        <v>32.726517235818392</v>
      </c>
      <c r="G648" s="2">
        <v>32.762057022186063</v>
      </c>
    </row>
    <row r="649" spans="1:7">
      <c r="A649" s="81">
        <v>646</v>
      </c>
      <c r="B649" s="12">
        <v>1.068134353987581E-2</v>
      </c>
      <c r="C649" s="2">
        <v>1.128794493863304E-2</v>
      </c>
      <c r="D649" s="12">
        <v>2.2238518532846139</v>
      </c>
      <c r="E649" s="2">
        <v>2.2252342954375628</v>
      </c>
      <c r="F649" s="12">
        <v>32.642358457830881</v>
      </c>
      <c r="G649" s="2">
        <v>32.678244798908473</v>
      </c>
    </row>
    <row r="650" spans="1:7">
      <c r="A650" s="81">
        <v>647</v>
      </c>
      <c r="B650" s="12">
        <v>1.0009835511119549E-2</v>
      </c>
      <c r="C650" s="2">
        <v>1.0598249681848739E-2</v>
      </c>
      <c r="D650" s="12">
        <v>2.2196129889484402</v>
      </c>
      <c r="E650" s="2">
        <v>2.2210089543585898</v>
      </c>
      <c r="F650" s="12">
        <v>32.557882284944903</v>
      </c>
      <c r="G650" s="2">
        <v>32.594117438136749</v>
      </c>
    </row>
    <row r="651" spans="1:7">
      <c r="A651" s="81">
        <v>648</v>
      </c>
      <c r="B651" s="12">
        <v>9.3601262318661841E-3</v>
      </c>
      <c r="C651" s="2">
        <v>9.9302940517250315E-3</v>
      </c>
      <c r="D651" s="12">
        <v>2.2153665787162691</v>
      </c>
      <c r="E651" s="2">
        <v>2.2167760765902562</v>
      </c>
      <c r="F651" s="12">
        <v>32.473087080865852</v>
      </c>
      <c r="G651" s="2">
        <v>32.509673326637447</v>
      </c>
    </row>
    <row r="652" spans="1:7">
      <c r="A652" s="81">
        <v>649</v>
      </c>
      <c r="B652" s="12">
        <v>8.7322157021158843E-3</v>
      </c>
      <c r="C652" s="2">
        <v>9.2840780482621229E-3</v>
      </c>
      <c r="D652" s="12">
        <v>2.2111126615527339</v>
      </c>
      <c r="E652" s="2">
        <v>2.2125357009630831</v>
      </c>
      <c r="F652" s="12">
        <v>32.387971200753931</v>
      </c>
      <c r="G652" s="2">
        <v>32.424910833664477</v>
      </c>
    </row>
    <row r="653" spans="1:7">
      <c r="A653" s="81">
        <v>650</v>
      </c>
      <c r="B653" s="12">
        <v>8.1261039218685736E-3</v>
      </c>
      <c r="C653" s="2">
        <v>8.6596016714599114E-3</v>
      </c>
      <c r="D653" s="12">
        <v>2.2068512764010961</v>
      </c>
      <c r="E653" s="2">
        <v>2.2082878662816712</v>
      </c>
      <c r="F653" s="12">
        <v>32.30253298933733</v>
      </c>
      <c r="G653" s="2">
        <v>32.339828322161978</v>
      </c>
    </row>
    <row r="654" spans="1:7">
      <c r="A654" s="81">
        <v>651</v>
      </c>
      <c r="B654" s="12">
        <v>7.5417908911242486E-3</v>
      </c>
      <c r="C654" s="2">
        <v>8.0568649213183987E-3</v>
      </c>
      <c r="D654" s="12">
        <v>2.2025824621860339</v>
      </c>
      <c r="E654" s="2">
        <v>2.204032611331507</v>
      </c>
      <c r="F654" s="12">
        <v>32.216770778410798</v>
      </c>
      <c r="G654" s="2">
        <v>32.254424142523909</v>
      </c>
    </row>
    <row r="655" spans="1:7">
      <c r="A655" s="81">
        <v>652</v>
      </c>
      <c r="B655" s="12">
        <v>6.9792766098829137E-3</v>
      </c>
      <c r="C655" s="2">
        <v>7.475867797837577E-3</v>
      </c>
      <c r="D655" s="12">
        <v>2.1983062578139489</v>
      </c>
      <c r="E655" s="2">
        <v>2.1997699748794761</v>
      </c>
      <c r="F655" s="12">
        <v>32.130682886720777</v>
      </c>
      <c r="G655" s="2">
        <v>32.168696632279008</v>
      </c>
    </row>
    <row r="656" spans="1:7">
      <c r="A656" s="81">
        <v>653</v>
      </c>
      <c r="B656" s="12">
        <v>6.4385610781445652E-3</v>
      </c>
      <c r="C656" s="2">
        <v>6.9166103010174533E-3</v>
      </c>
      <c r="D656" s="12">
        <v>2.1940227021732501</v>
      </c>
      <c r="E656" s="2">
        <v>2.1954999956741479</v>
      </c>
      <c r="F656" s="12">
        <v>32.044267619849407</v>
      </c>
      <c r="G656" s="2">
        <v>32.082644115976997</v>
      </c>
    </row>
    <row r="657" spans="1:7">
      <c r="A657" s="81">
        <v>654</v>
      </c>
      <c r="B657" s="12">
        <v>5.9196442959092059E-3</v>
      </c>
      <c r="C657" s="2">
        <v>6.3790924308580249E-3</v>
      </c>
      <c r="D657" s="12">
        <v>2.1897318341346561</v>
      </c>
      <c r="E657" s="2">
        <v>2.1912227124460761</v>
      </c>
      <c r="F657" s="12">
        <v>31.95752327009755</v>
      </c>
      <c r="G657" s="2">
        <v>31.996264905073641</v>
      </c>
    </row>
    <row r="658" spans="1:7">
      <c r="A658" s="81">
        <v>655</v>
      </c>
      <c r="B658" s="12">
        <v>5.4225262631768349E-3</v>
      </c>
      <c r="C658" s="2">
        <v>5.8633141873592901E-3</v>
      </c>
      <c r="D658" s="12">
        <v>2.1854336925514861</v>
      </c>
      <c r="E658" s="2">
        <v>2.186938163908084</v>
      </c>
      <c r="F658" s="12">
        <v>31.870448116366671</v>
      </c>
      <c r="G658" s="2">
        <v>31.9095572978148</v>
      </c>
    </row>
    <row r="659" spans="1:7">
      <c r="A659" s="81">
        <v>656</v>
      </c>
      <c r="B659" s="12">
        <v>4.9472069799473984E-3</v>
      </c>
      <c r="C659" s="2">
        <v>5.3692755705211977E-3</v>
      </c>
      <c r="D659" s="12">
        <v>2.181128316259954</v>
      </c>
      <c r="E659" s="2">
        <v>2.1826463887555612</v>
      </c>
      <c r="F659" s="12">
        <v>31.783040424039701</v>
      </c>
      <c r="G659" s="2">
        <v>31.822519579119412</v>
      </c>
    </row>
    <row r="660" spans="1:7">
      <c r="A660" s="81">
        <v>657</v>
      </c>
      <c r="B660" s="12">
        <v>4.4936864462210057E-3</v>
      </c>
      <c r="C660" s="2">
        <v>4.8969765803438571E-3</v>
      </c>
      <c r="D660" s="12">
        <v>2.176815744079466</v>
      </c>
      <c r="E660" s="2">
        <v>2.178347425666753</v>
      </c>
      <c r="F660" s="12">
        <v>31.695298444860811</v>
      </c>
      <c r="G660" s="2">
        <v>31.735150020461479</v>
      </c>
    </row>
    <row r="661" spans="1:7">
      <c r="A661" s="81">
        <v>658</v>
      </c>
      <c r="B661" s="12">
        <v>4.0619646619976029E-3</v>
      </c>
      <c r="C661" s="2">
        <v>4.4464172168272127E-3</v>
      </c>
      <c r="D661" s="12">
        <v>2.1724960148129089</v>
      </c>
      <c r="E661" s="2">
        <v>2.1740413133030549</v>
      </c>
      <c r="F661" s="12">
        <v>31.607220416814091</v>
      </c>
      <c r="G661" s="2">
        <v>31.647446879750891</v>
      </c>
    </row>
    <row r="662" spans="1:7">
      <c r="A662" s="81">
        <v>659</v>
      </c>
      <c r="B662" s="12">
        <v>3.6520416272771881E-3</v>
      </c>
      <c r="C662" s="2">
        <v>4.0175974799712627E-3</v>
      </c>
      <c r="D662" s="12">
        <v>2.1681691672469459</v>
      </c>
      <c r="E662" s="2">
        <v>2.1697280903092988</v>
      </c>
      <c r="F662" s="12">
        <v>31.518804564001179</v>
      </c>
      <c r="G662" s="2">
        <v>31.559408401213339</v>
      </c>
    </row>
    <row r="663" spans="1:7">
      <c r="A663" s="81">
        <v>660</v>
      </c>
      <c r="B663" s="12">
        <v>3.263917342059761E-3</v>
      </c>
      <c r="C663" s="2">
        <v>3.6105173697760081E-3</v>
      </c>
      <c r="D663" s="12">
        <v>2.1638352401523102</v>
      </c>
      <c r="E663" s="2">
        <v>2.1654077953140471</v>
      </c>
      <c r="F663" s="12">
        <v>31.430049096517859</v>
      </c>
      <c r="G663" s="2">
        <v>31.471032815269041</v>
      </c>
    </row>
    <row r="664" spans="1:7">
      <c r="A664" s="81">
        <v>661</v>
      </c>
      <c r="B664" s="12">
        <v>2.897591806345324E-3</v>
      </c>
      <c r="C664" s="2">
        <v>3.2251768862414489E-3</v>
      </c>
      <c r="D664" s="12">
        <v>2.1594942722840949</v>
      </c>
      <c r="E664" s="2">
        <v>2.1610804669298811</v>
      </c>
      <c r="F664" s="12">
        <v>31.340952210329512</v>
      </c>
      <c r="G664" s="2">
        <v>31.38231833841056</v>
      </c>
    </row>
    <row r="665" spans="1:7">
      <c r="A665" s="81">
        <v>662</v>
      </c>
      <c r="B665" s="12">
        <v>2.5530650201338761E-3</v>
      </c>
      <c r="C665" s="2">
        <v>2.861576029367585E-3</v>
      </c>
      <c r="D665" s="12">
        <v>2.1551463023820512</v>
      </c>
      <c r="E665" s="2">
        <v>2.1567461437536952</v>
      </c>
      <c r="F665" s="12">
        <v>31.251512087145571</v>
      </c>
      <c r="G665" s="2">
        <v>31.293263173079438</v>
      </c>
    </row>
    <row r="666" spans="1:7">
      <c r="A666" s="81">
        <v>663</v>
      </c>
      <c r="B666" s="12">
        <v>2.2303369834254169E-3</v>
      </c>
      <c r="C666" s="2">
        <v>2.519714799154416E-3</v>
      </c>
      <c r="D666" s="12">
        <v>2.1507913691708711</v>
      </c>
      <c r="E666" s="2">
        <v>2.1524048643669809</v>
      </c>
      <c r="F666" s="12">
        <v>31.161726894292851</v>
      </c>
      <c r="G666" s="2">
        <v>31.203865507541881</v>
      </c>
    </row>
    <row r="667" spans="1:7">
      <c r="A667" s="81">
        <v>664</v>
      </c>
      <c r="B667" s="12">
        <v>1.9294076962199139E-3</v>
      </c>
      <c r="C667" s="2">
        <v>2.1995931956019059E-3</v>
      </c>
      <c r="D667" s="12">
        <v>2.1464295113604872</v>
      </c>
      <c r="E667" s="2">
        <v>2.148056667336121</v>
      </c>
      <c r="F667" s="12">
        <v>31.071594784587859</v>
      </c>
      <c r="G667" s="2">
        <v>31.114123515763289</v>
      </c>
    </row>
    <row r="668" spans="1:7">
      <c r="A668" s="81">
        <v>665</v>
      </c>
      <c r="B668" s="12">
        <v>1.6502771585174369E-3</v>
      </c>
      <c r="C668" s="2">
        <v>1.90121121871013E-3</v>
      </c>
      <c r="D668" s="12">
        <v>2.1420607676463632</v>
      </c>
      <c r="E668" s="2">
        <v>2.1437015912126771</v>
      </c>
      <c r="F668" s="12">
        <v>30.98111389620799</v>
      </c>
      <c r="G668" s="2">
        <v>31.024035357281932</v>
      </c>
    </row>
    <row r="669" spans="1:7">
      <c r="A669" s="81">
        <v>666</v>
      </c>
      <c r="B669" s="12">
        <v>1.3929453703179499E-3</v>
      </c>
      <c r="C669" s="2">
        <v>1.6245688684790481E-3</v>
      </c>
      <c r="D669" s="12">
        <v>2.137685176709768</v>
      </c>
      <c r="E669" s="2">
        <v>2.139339674533677</v>
      </c>
      <c r="F669" s="12">
        <v>30.890282352603471</v>
      </c>
      <c r="G669" s="2">
        <v>30.93359917708127</v>
      </c>
    </row>
    <row r="670" spans="1:7">
      <c r="A670" s="81">
        <v>667</v>
      </c>
      <c r="B670" s="12">
        <v>1.1574123316214491E-3</v>
      </c>
      <c r="C670" s="2">
        <v>1.3696661449086589E-3</v>
      </c>
      <c r="D670" s="12">
        <v>2.1333027772179749</v>
      </c>
      <c r="E670" s="2">
        <v>2.1349709558218759</v>
      </c>
      <c r="F670" s="12">
        <v>30.7990982627921</v>
      </c>
      <c r="G670" s="2">
        <v>30.842813105615939</v>
      </c>
    </row>
    <row r="671" spans="1:7">
      <c r="A671" s="81">
        <v>668</v>
      </c>
      <c r="B671" s="12">
        <v>9.4367804242793366E-4</v>
      </c>
      <c r="C671" s="2">
        <v>1.136503047998969E-3</v>
      </c>
      <c r="D671" s="12">
        <v>2.12891360782463</v>
      </c>
      <c r="E671" s="2">
        <v>2.130595473586006</v>
      </c>
      <c r="F671" s="12">
        <v>30.707559720861191</v>
      </c>
      <c r="G671" s="2">
        <v>30.751675258895709</v>
      </c>
    </row>
    <row r="672" spans="1:7">
      <c r="A672" s="81">
        <v>669</v>
      </c>
      <c r="B672" s="12">
        <v>7.5174250273740066E-4</v>
      </c>
      <c r="C672" s="2">
        <v>9.2507957774997599E-4</v>
      </c>
      <c r="D672" s="12">
        <v>2.124517707170031</v>
      </c>
      <c r="E672" s="2">
        <v>2.1262132663211259</v>
      </c>
      <c r="F672" s="12">
        <v>30.61566480590092</v>
      </c>
      <c r="G672" s="2">
        <v>30.660183738003649</v>
      </c>
    </row>
    <row r="673" spans="1:7">
      <c r="A673" s="81">
        <v>670</v>
      </c>
      <c r="B673" s="12">
        <v>5.8160571254984596E-4</v>
      </c>
      <c r="C673" s="2">
        <v>7.3539573416168198E-4</v>
      </c>
      <c r="D673" s="12">
        <v>2.1201151138813921</v>
      </c>
      <c r="E673" s="2">
        <v>2.1218243725088781</v>
      </c>
      <c r="F673" s="12">
        <v>30.523411581979101</v>
      </c>
      <c r="G673" s="2">
        <v>30.568336629149091</v>
      </c>
    </row>
    <row r="674" spans="1:7">
      <c r="A674" s="81">
        <v>671</v>
      </c>
      <c r="B674" s="12">
        <v>4.3326767186526599E-4</v>
      </c>
      <c r="C674" s="2">
        <v>5.6745151723408712E-4</v>
      </c>
      <c r="D674" s="12">
        <v>2.1157058665733288</v>
      </c>
      <c r="E674" s="2">
        <v>2.117428830617766</v>
      </c>
      <c r="F674" s="12">
        <v>30.430798097553961</v>
      </c>
      <c r="G674" s="2">
        <v>30.476132003576591</v>
      </c>
    </row>
    <row r="675" spans="1:7">
      <c r="A675" s="81">
        <v>672</v>
      </c>
      <c r="B675" s="12">
        <v>3.067283806836455E-4</v>
      </c>
      <c r="C675" s="2">
        <v>4.2124692696718071E-4</v>
      </c>
      <c r="D675" s="12">
        <v>2.1112900038487412</v>
      </c>
      <c r="E675" s="2">
        <v>2.1130266791039181</v>
      </c>
      <c r="F675" s="12">
        <v>30.337822383948989</v>
      </c>
      <c r="G675" s="2">
        <v>30.38356791628809</v>
      </c>
    </row>
    <row r="676" spans="1:7">
      <c r="A676" s="81">
        <v>673</v>
      </c>
      <c r="B676" s="12">
        <v>2.0198783900501129E-4</v>
      </c>
      <c r="C676" s="2">
        <v>2.9678196336099393E-4</v>
      </c>
      <c r="D676" s="12">
        <v>2.106867564298315</v>
      </c>
      <c r="E676" s="2">
        <v>2.1086179564112939</v>
      </c>
      <c r="F676" s="12">
        <v>30.244482457117041</v>
      </c>
      <c r="G676" s="2">
        <v>30.29064240612438</v>
      </c>
    </row>
    <row r="677" spans="1:7">
      <c r="A677" s="81">
        <v>674</v>
      </c>
      <c r="B677" s="12">
        <v>1.1904604682934581E-4</v>
      </c>
      <c r="C677" s="2">
        <v>1.9405662641550929E-4</v>
      </c>
      <c r="D677" s="12">
        <v>2.102438586501135</v>
      </c>
      <c r="E677" s="2">
        <v>2.104202700971658</v>
      </c>
      <c r="F677" s="12">
        <v>30.15077631676639</v>
      </c>
      <c r="G677" s="2">
        <v>30.19735349643614</v>
      </c>
    </row>
    <row r="678" spans="1:7">
      <c r="A678" s="81">
        <v>675</v>
      </c>
      <c r="B678" s="12">
        <v>5.7903004156647131E-5</v>
      </c>
      <c r="C678" s="2">
        <v>1.1307091613072711E-4</v>
      </c>
      <c r="D678" s="12">
        <v>2.0980031090250648</v>
      </c>
      <c r="E678" s="2">
        <v>2.0997809512051182</v>
      </c>
      <c r="F678" s="12">
        <v>30.05670194601182</v>
      </c>
      <c r="G678" s="2">
        <v>30.103699194345271</v>
      </c>
    </row>
    <row r="679" spans="1:7">
      <c r="A679" s="81">
        <v>676</v>
      </c>
      <c r="B679" s="12">
        <v>1.8558710986961729E-5</v>
      </c>
      <c r="C679" s="2">
        <v>5.3824832506645508E-5</v>
      </c>
      <c r="D679" s="12">
        <v>2.0935611704266388</v>
      </c>
      <c r="E679" s="2">
        <v>2.0953527455204481</v>
      </c>
      <c r="F679" s="12">
        <v>29.962257312055101</v>
      </c>
      <c r="G679" s="2">
        <v>30.009677490539861</v>
      </c>
    </row>
    <row r="680" spans="1:7">
      <c r="A680" s="81">
        <v>677</v>
      </c>
      <c r="B680" s="12">
        <v>1.013167320491548E-6</v>
      </c>
      <c r="C680" s="2">
        <v>1.6318375543221661E-5</v>
      </c>
      <c r="D680" s="12">
        <v>2.089112809249837</v>
      </c>
      <c r="E680" s="2">
        <v>2.0909181223144691</v>
      </c>
      <c r="F680" s="12">
        <v>29.867440369096268</v>
      </c>
      <c r="G680" s="2">
        <v>29.915286360979881</v>
      </c>
    </row>
    <row r="681" spans="1:7">
      <c r="A681" s="81">
        <v>678</v>
      </c>
      <c r="B681" s="12">
        <v>-7.12788436712336E-8</v>
      </c>
      <c r="C681" s="2">
        <v>5.5154523984042273E-7</v>
      </c>
      <c r="D681" s="12">
        <v>2.084663396966381</v>
      </c>
      <c r="E681" s="2">
        <v>2.0864771199724781</v>
      </c>
      <c r="F681" s="12">
        <v>29.772403011807249</v>
      </c>
      <c r="G681" s="2">
        <v>29.82052376647006</v>
      </c>
    </row>
    <row r="682" spans="1:7">
      <c r="A682" s="81">
        <v>679</v>
      </c>
      <c r="B682" s="12">
        <v>-7.153815582425931E-8</v>
      </c>
      <c r="C682" s="2">
        <v>-9.9584348848576286E-8</v>
      </c>
      <c r="D682" s="12">
        <v>2.080228299564006</v>
      </c>
      <c r="E682" s="2">
        <v>2.0820363944278659</v>
      </c>
      <c r="F682" s="12">
        <v>29.677587987847598</v>
      </c>
      <c r="G682" s="2">
        <v>29.725579061301278</v>
      </c>
    </row>
    <row r="683" spans="1:7">
      <c r="A683" s="81">
        <v>680</v>
      </c>
      <c r="B683" s="12">
        <v>-7.153815582425931E-8</v>
      </c>
      <c r="C683" s="2">
        <v>-9.9585796477089498E-8</v>
      </c>
      <c r="D683" s="12">
        <v>2.075808557083231</v>
      </c>
      <c r="E683" s="2">
        <v>2.077610395120435</v>
      </c>
      <c r="F683" s="12">
        <v>29.583027193432841</v>
      </c>
      <c r="G683" s="2">
        <v>29.630869582612331</v>
      </c>
    </row>
    <row r="684" spans="1:7">
      <c r="A684" s="81">
        <v>681</v>
      </c>
      <c r="B684" s="12">
        <v>-7.153815582425931E-8</v>
      </c>
      <c r="C684" s="2">
        <v>-9.9566876556685479E-8</v>
      </c>
      <c r="D684" s="12">
        <v>2.0714041445833429</v>
      </c>
      <c r="E684" s="2">
        <v>2.0731997385124989</v>
      </c>
      <c r="F684" s="12">
        <v>29.488721014582989</v>
      </c>
      <c r="G684" s="2">
        <v>29.536414648772411</v>
      </c>
    </row>
    <row r="685" spans="1:7">
      <c r="A685" s="81">
        <v>682</v>
      </c>
      <c r="B685" s="12">
        <v>-7.153815582425931E-8</v>
      </c>
      <c r="C685" s="2">
        <v>-9.9544352901555109E-8</v>
      </c>
      <c r="D685" s="12">
        <v>2.0670150168120189</v>
      </c>
      <c r="E685" s="2">
        <v>2.068804388194704</v>
      </c>
      <c r="F685" s="12">
        <v>29.3946701214876</v>
      </c>
      <c r="G685" s="2">
        <v>29.44221480317745</v>
      </c>
    </row>
    <row r="686" spans="1:7">
      <c r="A686" s="81">
        <v>683</v>
      </c>
      <c r="B686" s="12">
        <v>-7.153815582425931E-8</v>
      </c>
      <c r="C686" s="2">
        <v>-9.9533730915408315E-8</v>
      </c>
      <c r="D686" s="12">
        <v>2.0626411477369411</v>
      </c>
      <c r="E686" s="2">
        <v>2.0644243058821741</v>
      </c>
      <c r="F686" s="12">
        <v>29.300874896729731</v>
      </c>
      <c r="G686" s="2">
        <v>29.34827061283735</v>
      </c>
    </row>
    <row r="687" spans="1:7">
      <c r="A687" s="81">
        <v>684</v>
      </c>
      <c r="B687" s="12">
        <v>-7.153815582425931E-8</v>
      </c>
      <c r="C687" s="2">
        <v>-9.9530115895318655E-8</v>
      </c>
      <c r="D687" s="12">
        <v>2.058282489530217</v>
      </c>
      <c r="E687" s="2">
        <v>2.0600594543720052</v>
      </c>
      <c r="F687" s="12">
        <v>29.207336034381949</v>
      </c>
      <c r="G687" s="2">
        <v>29.254582620521489</v>
      </c>
    </row>
    <row r="688" spans="1:7">
      <c r="A688" s="81">
        <v>685</v>
      </c>
      <c r="B688" s="12">
        <v>-7.153815582425931E-8</v>
      </c>
      <c r="C688" s="2">
        <v>-9.9529700552753163E-8</v>
      </c>
      <c r="D688" s="12">
        <v>2.0539390216338731</v>
      </c>
      <c r="E688" s="2">
        <v>2.055709796927383</v>
      </c>
      <c r="F688" s="12">
        <v>29.114053829697411</v>
      </c>
      <c r="G688" s="2">
        <v>29.16115135061904</v>
      </c>
    </row>
    <row r="689" spans="1:7">
      <c r="A689" s="81">
        <v>686</v>
      </c>
      <c r="B689" s="12">
        <v>-7.153815582425931E-8</v>
      </c>
      <c r="C689" s="2">
        <v>-9.9531516574618839E-8</v>
      </c>
      <c r="D689" s="12">
        <v>2.049610692242108</v>
      </c>
      <c r="E689" s="2">
        <v>2.0513752968134642</v>
      </c>
      <c r="F689" s="12">
        <v>29.02102901764669</v>
      </c>
      <c r="G689" s="2">
        <v>29.06797731801408</v>
      </c>
    </row>
    <row r="690" spans="1:7">
      <c r="A690" s="81">
        <v>687</v>
      </c>
      <c r="B690" s="12">
        <v>-7.153815582425931E-8</v>
      </c>
      <c r="C690" s="2">
        <v>-9.9533155371771961E-8</v>
      </c>
      <c r="D690" s="12">
        <v>2.0452974671698492</v>
      </c>
      <c r="E690" s="2">
        <v>2.047055916897464</v>
      </c>
      <c r="F690" s="12">
        <v>28.92826207567677</v>
      </c>
      <c r="G690" s="2">
        <v>28.9750610622906</v>
      </c>
    </row>
    <row r="691" spans="1:7">
      <c r="A691" s="81">
        <v>688</v>
      </c>
      <c r="B691" s="12">
        <v>-7.153815582425931E-8</v>
      </c>
      <c r="C691" s="2">
        <v>-9.9535412201879606E-8</v>
      </c>
      <c r="D691" s="12">
        <v>2.04099930523659</v>
      </c>
      <c r="E691" s="2">
        <v>2.0427516204088549</v>
      </c>
      <c r="F691" s="12">
        <v>28.835753570662071</v>
      </c>
      <c r="G691" s="2">
        <v>28.882403078636329</v>
      </c>
    </row>
    <row r="692" spans="1:7">
      <c r="A692" s="81">
        <v>689</v>
      </c>
      <c r="B692" s="12">
        <v>-7.153815582425931E-8</v>
      </c>
      <c r="C692" s="2">
        <v>-9.953785437793509E-8</v>
      </c>
      <c r="D692" s="12">
        <v>2.036716182765169</v>
      </c>
      <c r="E692" s="2">
        <v>2.0384623705000369</v>
      </c>
      <c r="F692" s="12">
        <v>28.743503822337491</v>
      </c>
      <c r="G692" s="2">
        <v>28.790003876170569</v>
      </c>
    </row>
    <row r="693" spans="1:7">
      <c r="A693" s="81">
        <v>690</v>
      </c>
      <c r="B693" s="12">
        <v>-7.153815582425931E-8</v>
      </c>
      <c r="C693" s="2">
        <v>-9.953892106812234E-8</v>
      </c>
      <c r="D693" s="12">
        <v>2.0324480595032099</v>
      </c>
      <c r="E693" s="2">
        <v>2.0341881302502109</v>
      </c>
      <c r="F693" s="12">
        <v>28.651513374952181</v>
      </c>
      <c r="G693" s="2">
        <v>28.697863975064401</v>
      </c>
    </row>
    <row r="694" spans="1:7">
      <c r="A694" s="81">
        <v>691</v>
      </c>
      <c r="B694" s="12">
        <v>-7.153815582425931E-8</v>
      </c>
      <c r="C694" s="2">
        <v>-9.9540491602392426E-8</v>
      </c>
      <c r="D694" s="12">
        <v>2.0281948942227461</v>
      </c>
      <c r="E694" s="2">
        <v>2.0299288629161989</v>
      </c>
      <c r="F694" s="12">
        <v>28.559782780119871</v>
      </c>
      <c r="G694" s="2">
        <v>28.60598382845334</v>
      </c>
    </row>
    <row r="695" spans="1:7">
      <c r="A695" s="81">
        <v>692</v>
      </c>
      <c r="B695" s="12">
        <v>-7.153815582425931E-8</v>
      </c>
      <c r="C695" s="2">
        <v>-9.9541415208347911E-8</v>
      </c>
      <c r="D695" s="12">
        <v>2.0239566503920901</v>
      </c>
      <c r="E695" s="2">
        <v>2.025684531606915</v>
      </c>
      <c r="F695" s="12">
        <v>28.46831251252415</v>
      </c>
      <c r="G695" s="2">
        <v>28.514363954762331</v>
      </c>
    </row>
    <row r="696" spans="1:7">
      <c r="A696" s="81">
        <v>693</v>
      </c>
      <c r="B696" s="12">
        <v>-7.153815582425931E-8</v>
      </c>
      <c r="C696" s="2">
        <v>-9.9541919205253768E-8</v>
      </c>
      <c r="D696" s="12">
        <v>2.0197332893596549</v>
      </c>
      <c r="E696" s="2">
        <v>2.021455099526392</v>
      </c>
      <c r="F696" s="12">
        <v>28.37710307800166</v>
      </c>
      <c r="G696" s="2">
        <v>28.423004822249819</v>
      </c>
    </row>
    <row r="697" spans="1:7">
      <c r="A697" s="81">
        <v>694</v>
      </c>
      <c r="B697" s="12">
        <v>-7.153815582425931E-8</v>
      </c>
      <c r="C697" s="2">
        <v>-9.9542208048428095E-8</v>
      </c>
      <c r="D697" s="12">
        <v>2.0155247752662242</v>
      </c>
      <c r="E697" s="2">
        <v>2.017240529876176</v>
      </c>
      <c r="F697" s="12">
        <v>28.286154930845559</v>
      </c>
      <c r="G697" s="2">
        <v>28.331906900671768</v>
      </c>
    </row>
    <row r="698" spans="1:7">
      <c r="A698" s="81">
        <v>695</v>
      </c>
      <c r="B698" s="12">
        <v>-7.153815582425931E-8</v>
      </c>
      <c r="C698" s="2">
        <v>-9.9542341798009286E-8</v>
      </c>
      <c r="D698" s="12">
        <v>2.011331071736842</v>
      </c>
      <c r="E698" s="2">
        <v>2.0130407858421342</v>
      </c>
      <c r="F698" s="12">
        <v>28.19546851335188</v>
      </c>
      <c r="G698" s="2">
        <v>28.241070669241509</v>
      </c>
    </row>
    <row r="699" spans="1:7">
      <c r="A699" s="81">
        <v>696</v>
      </c>
      <c r="B699" s="12">
        <v>-7.153815582425931E-8</v>
      </c>
      <c r="C699" s="2">
        <v>-9.954205298289262E-8</v>
      </c>
      <c r="D699" s="12">
        <v>2.007152141781515</v>
      </c>
      <c r="E699" s="2">
        <v>2.0088558307445612</v>
      </c>
      <c r="F699" s="12">
        <v>28.105044298945401</v>
      </c>
      <c r="G699" s="2">
        <v>28.15049653850437</v>
      </c>
    </row>
    <row r="700" spans="1:7">
      <c r="A700" s="81">
        <v>697</v>
      </c>
      <c r="B700" s="12">
        <v>-7.153815582425931E-8</v>
      </c>
      <c r="C700" s="2">
        <v>-9.9541408514975718E-8</v>
      </c>
      <c r="D700" s="12">
        <v>2.002987948710059</v>
      </c>
      <c r="E700" s="2">
        <v>2.0046856277722309</v>
      </c>
      <c r="F700" s="12">
        <v>28.014882733448779</v>
      </c>
      <c r="G700" s="2">
        <v>28.060184986077669</v>
      </c>
    </row>
    <row r="701" spans="1:7">
      <c r="A701" s="81">
        <v>698</v>
      </c>
      <c r="B701" s="12">
        <v>-7.153815582425931E-8</v>
      </c>
      <c r="C701" s="2">
        <v>-9.9540561342503053E-8</v>
      </c>
      <c r="D701" s="12">
        <v>1.99883845595117</v>
      </c>
      <c r="E701" s="2">
        <v>2.0005301401367048</v>
      </c>
      <c r="F701" s="12">
        <v>27.924984245808119</v>
      </c>
      <c r="G701" s="2">
        <v>27.970136476817562</v>
      </c>
    </row>
    <row r="702" spans="1:7">
      <c r="A702" s="81">
        <v>699</v>
      </c>
      <c r="B702" s="12">
        <v>-7.153815582425931E-8</v>
      </c>
      <c r="C702" s="2">
        <v>-9.9539725286722716E-8</v>
      </c>
      <c r="D702" s="12">
        <v>1.994703626777383</v>
      </c>
      <c r="E702" s="2">
        <v>1.996389331087963</v>
      </c>
      <c r="F702" s="12">
        <v>27.83534929409209</v>
      </c>
      <c r="G702" s="2">
        <v>27.88035145473005</v>
      </c>
    </row>
    <row r="703" spans="1:7">
      <c r="A703" s="81">
        <v>700</v>
      </c>
      <c r="B703" s="12">
        <v>-7.153815582425931E-8</v>
      </c>
      <c r="C703" s="2">
        <v>-9.9539212102469139E-8</v>
      </c>
      <c r="D703" s="12">
        <v>1.990583424509718</v>
      </c>
      <c r="E703" s="2">
        <v>1.992263163891379</v>
      </c>
      <c r="F703" s="12">
        <v>27.74597827367176</v>
      </c>
      <c r="G703" s="2">
        <v>27.790830354884459</v>
      </c>
    </row>
    <row r="704" spans="1:7">
      <c r="A704" s="81">
        <v>701</v>
      </c>
      <c r="B704" s="12">
        <v>-7.153815582425931E-8</v>
      </c>
      <c r="C704" s="2">
        <v>-9.9539115208575864E-8</v>
      </c>
      <c r="D704" s="12">
        <v>1.986477812475069</v>
      </c>
      <c r="E704" s="2">
        <v>1.9881516018427741</v>
      </c>
      <c r="F704" s="12">
        <v>27.656871632601661</v>
      </c>
      <c r="G704" s="2">
        <v>27.70157360219639</v>
      </c>
    </row>
    <row r="705" spans="1:7">
      <c r="A705" s="81">
        <v>702</v>
      </c>
      <c r="B705" s="12">
        <v>-7.153815582425931E-8</v>
      </c>
      <c r="C705" s="2">
        <v>-9.9538822025512187E-8</v>
      </c>
      <c r="D705" s="12">
        <v>1.982386754011747</v>
      </c>
      <c r="E705" s="2">
        <v>1.9840546082916279</v>
      </c>
      <c r="F705" s="12">
        <v>27.568029771544829</v>
      </c>
      <c r="G705" s="2">
        <v>27.61258160955126</v>
      </c>
    </row>
    <row r="706" spans="1:7">
      <c r="A706" s="81">
        <v>703</v>
      </c>
      <c r="B706" s="12">
        <v>-7.153815582425931E-8</v>
      </c>
      <c r="C706" s="2">
        <v>-9.9538331325020859E-8</v>
      </c>
      <c r="D706" s="12">
        <v>1.9783102124543051</v>
      </c>
      <c r="E706" s="2">
        <v>1.9799721465783771</v>
      </c>
      <c r="F706" s="12">
        <v>27.47945310041889</v>
      </c>
      <c r="G706" s="2">
        <v>27.523854782873372</v>
      </c>
    </row>
    <row r="707" spans="1:7">
      <c r="A707" s="81">
        <v>704</v>
      </c>
      <c r="B707" s="12">
        <v>-7.153815582425931E-8</v>
      </c>
      <c r="C707" s="2">
        <v>-9.9537713235834121E-8</v>
      </c>
      <c r="D707" s="12">
        <v>1.974248151162056</v>
      </c>
      <c r="E707" s="2">
        <v>1.9759041800601149</v>
      </c>
      <c r="F707" s="12">
        <v>27.391142023972169</v>
      </c>
      <c r="G707" s="2">
        <v>27.435393519048109</v>
      </c>
    </row>
    <row r="708" spans="1:7">
      <c r="A708" s="81">
        <v>705</v>
      </c>
      <c r="B708" s="12">
        <v>-7.153815582425931E-8</v>
      </c>
      <c r="C708" s="2">
        <v>-9.9537066682563092E-8</v>
      </c>
      <c r="D708" s="12">
        <v>1.970200533643039</v>
      </c>
      <c r="E708" s="2">
        <v>1.971850672112619</v>
      </c>
      <c r="F708" s="12">
        <v>27.30309688278577</v>
      </c>
      <c r="G708" s="2">
        <v>27.34719820575808</v>
      </c>
    </row>
    <row r="709" spans="1:7">
      <c r="A709" s="81">
        <v>706</v>
      </c>
      <c r="B709" s="12">
        <v>-7.153815582425931E-8</v>
      </c>
      <c r="C709" s="2">
        <v>-9.9536519385697725E-8</v>
      </c>
      <c r="D709" s="12">
        <v>1.9661673231752941</v>
      </c>
      <c r="E709" s="2">
        <v>1.967811586130352</v>
      </c>
      <c r="F709" s="12">
        <v>27.21531811287387</v>
      </c>
      <c r="G709" s="2">
        <v>27.259269221483169</v>
      </c>
    </row>
    <row r="710" spans="1:7">
      <c r="A710" s="81">
        <v>707</v>
      </c>
      <c r="B710" s="12">
        <v>-7.153815582425931E-8</v>
      </c>
      <c r="C710" s="2">
        <v>-9.9536227861606839E-8</v>
      </c>
      <c r="D710" s="12">
        <v>1.9621484831359619</v>
      </c>
      <c r="E710" s="2">
        <v>1.96378688552646</v>
      </c>
      <c r="F710" s="12">
        <v>27.127806101015612</v>
      </c>
      <c r="G710" s="2">
        <v>27.17160693550052</v>
      </c>
    </row>
    <row r="711" spans="1:7">
      <c r="A711" s="81">
        <v>708</v>
      </c>
      <c r="B711" s="12">
        <v>-7.153815582425931E-8</v>
      </c>
      <c r="C711" s="2">
        <v>-9.953621804983813E-8</v>
      </c>
      <c r="D711" s="12">
        <v>1.958143976909239</v>
      </c>
      <c r="E711" s="2">
        <v>1.9597765337249851</v>
      </c>
      <c r="F711" s="12">
        <v>27.040561225219289</v>
      </c>
      <c r="G711" s="2">
        <v>27.084211720162759</v>
      </c>
    </row>
    <row r="712" spans="1:7">
      <c r="A712" s="81">
        <v>709</v>
      </c>
      <c r="B712" s="12">
        <v>-7.153815582425931E-8</v>
      </c>
      <c r="C712" s="2">
        <v>-9.9536226942190135E-8</v>
      </c>
      <c r="D712" s="12">
        <v>1.954153767886371</v>
      </c>
      <c r="E712" s="2">
        <v>1.955780494153126</v>
      </c>
      <c r="F712" s="12">
        <v>26.953583854722311</v>
      </c>
      <c r="G712" s="2">
        <v>26.99708396309904</v>
      </c>
    </row>
    <row r="713" spans="1:7">
      <c r="A713" s="81">
        <v>710</v>
      </c>
      <c r="B713" s="12">
        <v>-7.153815582425931E-8</v>
      </c>
      <c r="C713" s="2">
        <v>-9.9536241598717244E-8</v>
      </c>
      <c r="D713" s="12">
        <v>1.950177819805619</v>
      </c>
      <c r="E713" s="2">
        <v>1.9517987302675801</v>
      </c>
      <c r="F713" s="12">
        <v>26.866874329168819</v>
      </c>
      <c r="G713" s="2">
        <v>26.910224025688741</v>
      </c>
    </row>
    <row r="714" spans="1:7">
      <c r="A714" s="81">
        <v>711</v>
      </c>
      <c r="B714" s="12">
        <v>-7.153815582425931E-8</v>
      </c>
      <c r="C714" s="2">
        <v>-9.9536259964254603E-8</v>
      </c>
      <c r="D714" s="12">
        <v>1.9462160959885839</v>
      </c>
      <c r="E714" s="2">
        <v>1.9478312055428519</v>
      </c>
      <c r="F714" s="12">
        <v>26.78043300538409</v>
      </c>
      <c r="G714" s="2">
        <v>26.82363226148842</v>
      </c>
    </row>
    <row r="715" spans="1:7">
      <c r="A715" s="81">
        <v>712</v>
      </c>
      <c r="B715" s="12">
        <v>-7.153815582425931E-8</v>
      </c>
      <c r="C715" s="2">
        <v>-9.9536279079897036E-8</v>
      </c>
      <c r="D715" s="12">
        <v>1.9422685599026339</v>
      </c>
      <c r="E715" s="2">
        <v>1.9438778834706809</v>
      </c>
      <c r="F715" s="12">
        <v>26.69426022292642</v>
      </c>
      <c r="G715" s="2">
        <v>26.737309017139939</v>
      </c>
    </row>
    <row r="716" spans="1:7">
      <c r="A716" s="81">
        <v>713</v>
      </c>
      <c r="B716" s="12">
        <v>-7.153815582425931E-8</v>
      </c>
      <c r="C716" s="2">
        <v>-9.9536295082999088E-8</v>
      </c>
      <c r="D716" s="12">
        <v>1.9383351750429489</v>
      </c>
      <c r="E716" s="2">
        <v>1.939938727560037</v>
      </c>
      <c r="F716" s="12">
        <v>26.608356311311521</v>
      </c>
      <c r="G716" s="2">
        <v>26.651254632370531</v>
      </c>
    </row>
    <row r="717" spans="1:7">
      <c r="A717" s="81">
        <v>714</v>
      </c>
      <c r="B717" s="12">
        <v>-7.153815582425931E-8</v>
      </c>
      <c r="C717" s="2">
        <v>-9.9536303207174994E-8</v>
      </c>
      <c r="D717" s="12">
        <v>1.934415904919127</v>
      </c>
      <c r="E717" s="2">
        <v>1.9360137013371239</v>
      </c>
      <c r="F717" s="12">
        <v>26.522721590833211</v>
      </c>
      <c r="G717" s="2">
        <v>26.565469439992761</v>
      </c>
    </row>
    <row r="718" spans="1:7">
      <c r="A718" s="81">
        <v>715</v>
      </c>
      <c r="B718" s="12">
        <v>-7.153815582425931E-8</v>
      </c>
      <c r="C718" s="2">
        <v>-9.9536303410335396E-8</v>
      </c>
      <c r="D718" s="12">
        <v>1.930510713221876</v>
      </c>
      <c r="E718" s="2">
        <v>1.9321027683594001</v>
      </c>
      <c r="F718" s="12">
        <v>26.437356406393739</v>
      </c>
      <c r="G718" s="2">
        <v>26.479953764378831</v>
      </c>
    </row>
    <row r="719" spans="1:7">
      <c r="A719" s="81">
        <v>716</v>
      </c>
      <c r="B719" s="12">
        <v>-7.153815582425931E-8</v>
      </c>
      <c r="C719" s="2">
        <v>-9.9536303410335396E-8</v>
      </c>
      <c r="D719" s="12">
        <v>1.926619563525364</v>
      </c>
      <c r="E719" s="2">
        <v>1.928205892223136</v>
      </c>
      <c r="F719" s="12">
        <v>26.352261067095739</v>
      </c>
      <c r="G719" s="2">
        <v>26.39470792063754</v>
      </c>
    </row>
    <row r="720" spans="1:7">
      <c r="A720" s="81">
        <v>717</v>
      </c>
      <c r="B720" s="12">
        <v>-7.153815582425931E-8</v>
      </c>
      <c r="C720" s="2">
        <v>-9.9536303410335396E-8</v>
      </c>
      <c r="D720" s="12">
        <v>1.922742419383255</v>
      </c>
      <c r="E720" s="2">
        <v>1.924323036525371</v>
      </c>
      <c r="F720" s="12">
        <v>26.26743586573382</v>
      </c>
      <c r="G720" s="2">
        <v>26.309732218755268</v>
      </c>
    </row>
    <row r="721" spans="1:7">
      <c r="A721" s="81">
        <v>718</v>
      </c>
      <c r="B721" s="12">
        <v>-7.153815582425931E-8</v>
      </c>
      <c r="C721" s="2">
        <v>-9.9536303410335396E-8</v>
      </c>
      <c r="D721" s="12">
        <v>1.918879244413809</v>
      </c>
      <c r="E721" s="2">
        <v>1.920454164882119</v>
      </c>
      <c r="F721" s="12">
        <v>26.182881096063991</v>
      </c>
      <c r="G721" s="2">
        <v>26.225026961613821</v>
      </c>
    </row>
    <row r="722" spans="1:7">
      <c r="A722" s="81">
        <v>719</v>
      </c>
      <c r="B722" s="12">
        <v>-7.153815582425931E-8</v>
      </c>
      <c r="C722" s="2">
        <v>-9.9536303410335396E-8</v>
      </c>
      <c r="D722" s="12">
        <v>1.9150300022547699</v>
      </c>
      <c r="E722" s="2">
        <v>1.9165992409288779</v>
      </c>
      <c r="F722" s="12">
        <v>26.0985970436492</v>
      </c>
      <c r="G722" s="2">
        <v>26.140592444935351</v>
      </c>
    </row>
    <row r="723" spans="1:7">
      <c r="A723" s="81">
        <v>720</v>
      </c>
      <c r="B723" s="12">
        <v>-7.153815582425931E-8</v>
      </c>
      <c r="C723" s="2">
        <v>-9.9536303410335396E-8</v>
      </c>
      <c r="D723" s="12">
        <v>1.91119465660724</v>
      </c>
      <c r="E723" s="2">
        <v>1.912758228320633</v>
      </c>
      <c r="F723" s="12">
        <v>26.014584005380321</v>
      </c>
      <c r="G723" s="2">
        <v>26.05642895728236</v>
      </c>
    </row>
    <row r="724" spans="1:7">
      <c r="A724" s="81">
        <v>721</v>
      </c>
      <c r="B724" s="12">
        <v>-7.153815582425931E-8</v>
      </c>
      <c r="C724" s="2">
        <v>-9.9536303410335396E-8</v>
      </c>
      <c r="D724" s="12">
        <v>1.9073731711952919</v>
      </c>
      <c r="E724" s="2">
        <v>1.908931090731852</v>
      </c>
      <c r="F724" s="12">
        <v>25.93084227150743</v>
      </c>
      <c r="G724" s="2">
        <v>25.97253678005767</v>
      </c>
    </row>
    <row r="725" spans="1:7">
      <c r="A725" s="81">
        <v>722</v>
      </c>
      <c r="B725" s="12">
        <v>-7.153815582425931E-8</v>
      </c>
      <c r="C725" s="2">
        <v>-9.9536303410335396E-8</v>
      </c>
      <c r="D725" s="12">
        <v>1.9035655097026889</v>
      </c>
      <c r="E725" s="2">
        <v>1.9051177918711371</v>
      </c>
      <c r="F725" s="12">
        <v>25.847372097479919</v>
      </c>
      <c r="G725" s="2">
        <v>25.88891618682888</v>
      </c>
    </row>
    <row r="726" spans="1:7">
      <c r="A726" s="81">
        <v>723</v>
      </c>
      <c r="B726" s="12">
        <v>-7.153815582425931E-8</v>
      </c>
      <c r="C726" s="2">
        <v>-9.9536303410335396E-8</v>
      </c>
      <c r="D726" s="12">
        <v>1.8997716358655241</v>
      </c>
      <c r="E726" s="2">
        <v>1.901318295483541</v>
      </c>
      <c r="F726" s="12">
        <v>25.76417374516814</v>
      </c>
      <c r="G726" s="2">
        <v>25.805567443221939</v>
      </c>
    </row>
    <row r="727" spans="1:7">
      <c r="A727" s="81">
        <v>724</v>
      </c>
      <c r="B727" s="12">
        <v>-7.153815582425931E-8</v>
      </c>
      <c r="C727" s="2">
        <v>-9.9536303410335396E-8</v>
      </c>
      <c r="D727" s="12">
        <v>1.8959915134414469</v>
      </c>
      <c r="E727" s="2">
        <v>1.897532565319237</v>
      </c>
      <c r="F727" s="12">
        <v>25.68124746917249</v>
      </c>
      <c r="G727" s="2">
        <v>25.72249080836518</v>
      </c>
    </row>
    <row r="728" spans="1:7">
      <c r="A728" s="81">
        <v>725</v>
      </c>
      <c r="B728" s="12">
        <v>-7.153815582425931E-8</v>
      </c>
      <c r="C728" s="2">
        <v>-9.9536303410335396E-8</v>
      </c>
      <c r="D728" s="12">
        <v>1.892225106219378</v>
      </c>
      <c r="E728" s="2">
        <v>1.893760565149726</v>
      </c>
      <c r="F728" s="12">
        <v>25.598593519326322</v>
      </c>
      <c r="G728" s="2">
        <v>25.639686534142399</v>
      </c>
    </row>
    <row r="729" spans="1:7">
      <c r="A729" s="81">
        <v>726</v>
      </c>
      <c r="B729" s="12">
        <v>-7.153815582425931E-8</v>
      </c>
      <c r="C729" s="2">
        <v>-9.9536303410335396E-8</v>
      </c>
      <c r="D729" s="12">
        <v>1.888472378032382</v>
      </c>
      <c r="E729" s="2">
        <v>1.890002258768039</v>
      </c>
      <c r="F729" s="12">
        <v>25.516212144016041</v>
      </c>
      <c r="G729" s="2">
        <v>25.557154865183399</v>
      </c>
    </row>
    <row r="730" spans="1:7">
      <c r="A730" s="81">
        <v>727</v>
      </c>
      <c r="B730" s="12">
        <v>-7.153815582425931E-8</v>
      </c>
      <c r="C730" s="2">
        <v>-9.9536303410335396E-8</v>
      </c>
      <c r="D730" s="12">
        <v>1.8847332926928819</v>
      </c>
      <c r="E730" s="2">
        <v>1.8862576099887369</v>
      </c>
      <c r="F730" s="12">
        <v>25.434103573477159</v>
      </c>
      <c r="G730" s="2">
        <v>25.474896038863971</v>
      </c>
    </row>
    <row r="731" spans="1:7">
      <c r="A731" s="81">
        <v>728</v>
      </c>
      <c r="B731" s="12">
        <v>-7.153815582425931E-8</v>
      </c>
      <c r="C731" s="2">
        <v>-9.9536303410335396E-8</v>
      </c>
      <c r="D731" s="12">
        <v>1.8810078140533559</v>
      </c>
      <c r="E731" s="2">
        <v>1.8825265826479141</v>
      </c>
      <c r="F731" s="12">
        <v>25.352268035444439</v>
      </c>
      <c r="G731" s="2">
        <v>25.392910285305881</v>
      </c>
    </row>
    <row r="732" spans="1:7">
      <c r="A732" s="81">
        <v>729</v>
      </c>
      <c r="B732" s="12">
        <v>-7.153815582425931E-8</v>
      </c>
      <c r="C732" s="2">
        <v>-9.9536303410335396E-8</v>
      </c>
      <c r="D732" s="12">
        <v>1.8772959059887391</v>
      </c>
      <c r="E732" s="2">
        <v>1.878809140619849</v>
      </c>
      <c r="F732" s="12">
        <v>25.27070575061304</v>
      </c>
      <c r="G732" s="2">
        <v>25.31119782681483</v>
      </c>
    </row>
    <row r="733" spans="1:7">
      <c r="A733" s="81">
        <v>730</v>
      </c>
      <c r="B733" s="12">
        <v>-7.153815582425931E-8</v>
      </c>
      <c r="C733" s="2">
        <v>-9.9536303410335396E-8</v>
      </c>
      <c r="D733" s="12">
        <v>1.87359753240033</v>
      </c>
      <c r="E733" s="2">
        <v>1.8751052478142261</v>
      </c>
      <c r="F733" s="12">
        <v>25.189416932052961</v>
      </c>
      <c r="G733" s="2">
        <v>25.229758877974579</v>
      </c>
    </row>
    <row r="734" spans="1:7">
      <c r="A734" s="81">
        <v>731</v>
      </c>
      <c r="B734" s="12">
        <v>-7.153815582425931E-8</v>
      </c>
      <c r="C734" s="2">
        <v>-9.9536303410335396E-8</v>
      </c>
      <c r="D734" s="12">
        <v>1.86991265729449</v>
      </c>
      <c r="E734" s="2">
        <v>1.87141486814889</v>
      </c>
      <c r="F734" s="12">
        <v>25.108401773436409</v>
      </c>
      <c r="G734" s="2">
        <v>25.14859364656575</v>
      </c>
    </row>
    <row r="735" spans="1:7">
      <c r="A735" s="81">
        <v>732</v>
      </c>
      <c r="B735" s="12">
        <v>-7.153815582425931E-8</v>
      </c>
      <c r="C735" s="2">
        <v>-9.9536303410335396E-8</v>
      </c>
      <c r="D735" s="12">
        <v>1.866241244569814</v>
      </c>
      <c r="E735" s="2">
        <v>1.8677379655652091</v>
      </c>
      <c r="F735" s="12">
        <v>25.02766048087712</v>
      </c>
      <c r="G735" s="2">
        <v>25.067702333047901</v>
      </c>
    </row>
    <row r="736" spans="1:7">
      <c r="A736" s="81">
        <v>733</v>
      </c>
      <c r="B736" s="12">
        <v>-7.153815582425931E-8</v>
      </c>
      <c r="C736" s="2">
        <v>-9.9536303410335396E-8</v>
      </c>
      <c r="D736" s="12">
        <v>1.8625832582008659</v>
      </c>
      <c r="E736" s="2">
        <v>1.864074504028123</v>
      </c>
      <c r="F736" s="12">
        <v>24.94719324544285</v>
      </c>
      <c r="G736" s="2">
        <v>24.987085130557681</v>
      </c>
    </row>
    <row r="737" spans="1:7">
      <c r="A737" s="81">
        <v>734</v>
      </c>
      <c r="B737" s="12">
        <v>-7.153815582425931E-8</v>
      </c>
      <c r="C737" s="2">
        <v>-9.9536303410335396E-8</v>
      </c>
      <c r="D737" s="12">
        <v>1.85893866218547</v>
      </c>
      <c r="E737" s="2">
        <v>1.8604244475261389</v>
      </c>
      <c r="F737" s="12">
        <v>24.8670002510414</v>
      </c>
      <c r="G737" s="2">
        <v>24.906742224908928</v>
      </c>
    </row>
    <row r="738" spans="1:7">
      <c r="A738" s="81">
        <v>735</v>
      </c>
      <c r="B738" s="12">
        <v>-7.153815582425931E-8</v>
      </c>
      <c r="C738" s="2">
        <v>-9.9536303410335396E-8</v>
      </c>
      <c r="D738" s="12">
        <v>1.855307420544708</v>
      </c>
      <c r="E738" s="2">
        <v>1.8567877600713401</v>
      </c>
      <c r="F738" s="12">
        <v>24.78708167442063</v>
      </c>
      <c r="G738" s="2">
        <v>24.82667379459264</v>
      </c>
    </row>
    <row r="739" spans="1:7">
      <c r="A739" s="81">
        <v>736</v>
      </c>
      <c r="B739" s="12">
        <v>-7.153815582425931E-8</v>
      </c>
      <c r="C739" s="2">
        <v>-9.9536303410335396E-8</v>
      </c>
      <c r="D739" s="12">
        <v>1.8516894973229181</v>
      </c>
      <c r="E739" s="2">
        <v>1.8531644057450629</v>
      </c>
      <c r="F739" s="12">
        <v>24.707437685168429</v>
      </c>
      <c r="G739" s="2">
        <v>24.746880009881711</v>
      </c>
    </row>
    <row r="740" spans="1:7">
      <c r="A740" s="81">
        <v>737</v>
      </c>
      <c r="B740" s="12">
        <v>-7.153815582425931E-8</v>
      </c>
      <c r="C740" s="2">
        <v>-9.9536303410335396E-8</v>
      </c>
      <c r="D740" s="12">
        <v>1.8480848565876971</v>
      </c>
      <c r="E740" s="2">
        <v>1.849554348664656</v>
      </c>
      <c r="F740" s="12">
        <v>24.628068445712739</v>
      </c>
      <c r="G740" s="2">
        <v>24.667361033482539</v>
      </c>
    </row>
    <row r="741" spans="1:7">
      <c r="A741" s="81">
        <v>738</v>
      </c>
      <c r="B741" s="12">
        <v>-7.153815582425931E-8</v>
      </c>
      <c r="C741" s="2">
        <v>-9.9536303410335396E-8</v>
      </c>
      <c r="D741" s="12">
        <v>1.8444934626164129</v>
      </c>
      <c r="E741" s="2">
        <v>1.8459575529326231</v>
      </c>
      <c r="F741" s="12">
        <v>24.548974092574401</v>
      </c>
      <c r="G741" s="2">
        <v>24.588117021531279</v>
      </c>
    </row>
    <row r="742" spans="1:7">
      <c r="A742" s="81">
        <v>739</v>
      </c>
      <c r="B742" s="12">
        <v>-7.153815582425931E-8</v>
      </c>
      <c r="C742" s="2">
        <v>-9.9536303410335396E-8</v>
      </c>
      <c r="D742" s="12">
        <v>1.8409152794427699</v>
      </c>
      <c r="E742" s="2">
        <v>1.842373982676289</v>
      </c>
      <c r="F742" s="12">
        <v>24.470154781943521</v>
      </c>
      <c r="G742" s="2">
        <v>24.50914812281685</v>
      </c>
    </row>
    <row r="743" spans="1:7">
      <c r="A743" s="81">
        <v>740</v>
      </c>
      <c r="B743" s="12">
        <v>-7.153815582425931E-8</v>
      </c>
      <c r="C743" s="2">
        <v>-9.9536303410335396E-8</v>
      </c>
      <c r="D743" s="12">
        <v>1.8373502712175991</v>
      </c>
      <c r="E743" s="2">
        <v>1.8388036020477929</v>
      </c>
      <c r="F743" s="12">
        <v>24.391610653415171</v>
      </c>
      <c r="G743" s="2">
        <v>24.430454478780899</v>
      </c>
    </row>
    <row r="744" spans="1:7">
      <c r="A744" s="81">
        <v>741</v>
      </c>
      <c r="B744" s="12">
        <v>-7.153815582425931E-8</v>
      </c>
      <c r="C744" s="2">
        <v>-9.9536303410335396E-8</v>
      </c>
      <c r="D744" s="12">
        <v>1.8337984021242311</v>
      </c>
      <c r="E744" s="2">
        <v>1.83524637522409</v>
      </c>
      <c r="F744" s="12">
        <v>24.313341838495418</v>
      </c>
      <c r="G744" s="2">
        <v>24.35203622351785</v>
      </c>
    </row>
    <row r="745" spans="1:7">
      <c r="A745" s="81">
        <v>742</v>
      </c>
      <c r="B745" s="12">
        <v>-7.153815582425931E-8</v>
      </c>
      <c r="C745" s="2">
        <v>-9.9536303410335396E-8</v>
      </c>
      <c r="D745" s="12">
        <v>1.830259636370988</v>
      </c>
      <c r="E745" s="2">
        <v>1.831702266406954</v>
      </c>
      <c r="F745" s="12">
        <v>24.235348461356281</v>
      </c>
      <c r="G745" s="2">
        <v>24.273893483774849</v>
      </c>
    </row>
    <row r="746" spans="1:7">
      <c r="A746" s="81">
        <v>743</v>
      </c>
      <c r="B746" s="12">
        <v>-7.153815582425931E-8</v>
      </c>
      <c r="C746" s="2">
        <v>-9.9536303410335396E-8</v>
      </c>
      <c r="D746" s="12">
        <v>1.8267339381911809</v>
      </c>
      <c r="E746" s="2">
        <v>1.828171239822971</v>
      </c>
      <c r="F746" s="12">
        <v>24.157630638835641</v>
      </c>
      <c r="G746" s="2">
        <v>24.19602637895181</v>
      </c>
    </row>
    <row r="747" spans="1:7">
      <c r="A747" s="81">
        <v>744</v>
      </c>
      <c r="B747" s="12">
        <v>-7.153815582425931E-8</v>
      </c>
      <c r="C747" s="2">
        <v>-9.9536303410335396E-8</v>
      </c>
      <c r="D747" s="12">
        <v>1.823221271843114</v>
      </c>
      <c r="E747" s="2">
        <v>1.8246532597235461</v>
      </c>
      <c r="F747" s="12">
        <v>24.080188480437311</v>
      </c>
      <c r="G747" s="2">
        <v>24.118435021101391</v>
      </c>
    </row>
    <row r="748" spans="1:7">
      <c r="A748" s="81">
        <v>745</v>
      </c>
      <c r="B748" s="12">
        <v>-7.153815582425931E-8</v>
      </c>
      <c r="C748" s="2">
        <v>-9.9536303410335396E-8</v>
      </c>
      <c r="D748" s="12">
        <v>1.8197216016592681</v>
      </c>
      <c r="E748" s="2">
        <v>1.8211482903849019</v>
      </c>
      <c r="F748" s="12">
        <v>24.003022086916761</v>
      </c>
      <c r="G748" s="2">
        <v>24.04111951492898</v>
      </c>
    </row>
    <row r="749" spans="1:7">
      <c r="A749" s="81">
        <v>746</v>
      </c>
      <c r="B749" s="12">
        <v>-7.153815582425931E-8</v>
      </c>
      <c r="C749" s="2">
        <v>-9.9536303410335396E-8</v>
      </c>
      <c r="D749" s="12">
        <v>1.816234892053201</v>
      </c>
      <c r="E749" s="2">
        <v>1.8176562961080751</v>
      </c>
      <c r="F749" s="12">
        <v>23.92613155008285</v>
      </c>
      <c r="G749" s="2">
        <v>23.964079957792752</v>
      </c>
    </row>
    <row r="750" spans="1:7">
      <c r="A750" s="81">
        <v>747</v>
      </c>
      <c r="B750" s="12">
        <v>-7.153815582425931E-8</v>
      </c>
      <c r="C750" s="2">
        <v>-9.9536303410335396E-8</v>
      </c>
      <c r="D750" s="12">
        <v>1.8127611073954439</v>
      </c>
      <c r="E750" s="2">
        <v>1.814177241218919</v>
      </c>
      <c r="F750" s="12">
        <v>23.849516956365939</v>
      </c>
      <c r="G750" s="2">
        <v>23.887316439703589</v>
      </c>
    </row>
    <row r="751" spans="1:7">
      <c r="A751" s="81">
        <v>748</v>
      </c>
      <c r="B751" s="12">
        <v>-7.153815582425931E-8</v>
      </c>
      <c r="C751" s="2">
        <v>-9.9536303410335396E-8</v>
      </c>
      <c r="D751" s="12">
        <v>1.809300212082777</v>
      </c>
      <c r="E751" s="2">
        <v>1.810711090068104</v>
      </c>
      <c r="F751" s="12">
        <v>23.773178384826039</v>
      </c>
      <c r="G751" s="2">
        <v>23.810829043325139</v>
      </c>
    </row>
    <row r="752" spans="1:7">
      <c r="A752" s="81">
        <v>749</v>
      </c>
      <c r="B752" s="12">
        <v>-7.153815582425931E-8</v>
      </c>
      <c r="C752" s="2">
        <v>-9.9536303410335396E-8</v>
      </c>
      <c r="D752" s="12">
        <v>1.8058521705396791</v>
      </c>
      <c r="E752" s="2">
        <v>1.807257807031116</v>
      </c>
      <c r="F752" s="12">
        <v>23.697115907111261</v>
      </c>
      <c r="G752" s="2">
        <v>23.734617843973808</v>
      </c>
    </row>
    <row r="753" spans="1:7">
      <c r="A753" s="81">
        <v>750</v>
      </c>
      <c r="B753" s="12">
        <v>-7.153815582425931E-8</v>
      </c>
      <c r="C753" s="2">
        <v>-9.9536303410335396E-8</v>
      </c>
      <c r="D753" s="12">
        <v>1.802416947218324</v>
      </c>
      <c r="E753" s="2">
        <v>1.803817356570685</v>
      </c>
      <c r="F753" s="12">
        <v>23.62132958745784</v>
      </c>
      <c r="G753" s="2">
        <v>23.6586829091483</v>
      </c>
    </row>
    <row r="754" spans="1:7">
      <c r="A754" s="81">
        <v>751</v>
      </c>
      <c r="B754" s="12">
        <v>-7.153815582425931E-8</v>
      </c>
      <c r="C754" s="2">
        <v>-9.9536303410335396E-8</v>
      </c>
      <c r="D754" s="12">
        <v>1.798994506598582</v>
      </c>
      <c r="E754" s="2">
        <v>1.8003897033381311</v>
      </c>
      <c r="F754" s="12">
        <v>23.54581948269011</v>
      </c>
      <c r="G754" s="2">
        <v>23.58302429776586</v>
      </c>
    </row>
    <row r="755" spans="1:7">
      <c r="A755" s="81">
        <v>752</v>
      </c>
      <c r="B755" s="12">
        <v>-7.153815582425931E-8</v>
      </c>
      <c r="C755" s="2">
        <v>-9.9536303410335396E-8</v>
      </c>
      <c r="D755" s="12">
        <v>1.795584813188019</v>
      </c>
      <c r="E755" s="2">
        <v>1.7969748118571369</v>
      </c>
      <c r="F755" s="12">
        <v>23.470585642220499</v>
      </c>
      <c r="G755" s="2">
        <v>23.507642062545319</v>
      </c>
    </row>
    <row r="756" spans="1:7">
      <c r="A756" s="81">
        <v>753</v>
      </c>
      <c r="B756" s="12">
        <v>-7.153815582425931E-8</v>
      </c>
      <c r="C756" s="2">
        <v>-9.9536303410335396E-8</v>
      </c>
      <c r="D756" s="12">
        <v>1.7921878315218991</v>
      </c>
      <c r="E756" s="2">
        <v>1.7935726466661539</v>
      </c>
      <c r="F756" s="12">
        <v>23.395628108049571</v>
      </c>
      <c r="G756" s="2">
        <v>23.432536248934081</v>
      </c>
    </row>
    <row r="757" spans="1:7">
      <c r="A757" s="81">
        <v>754</v>
      </c>
      <c r="B757" s="12">
        <v>-7.153815582425931E-8</v>
      </c>
      <c r="C757" s="2">
        <v>-9.9536303410335396E-8</v>
      </c>
      <c r="D757" s="12">
        <v>1.7888035261631821</v>
      </c>
      <c r="E757" s="2">
        <v>1.7901831723323061</v>
      </c>
      <c r="F757" s="12">
        <v>23.320946914765951</v>
      </c>
      <c r="G757" s="2">
        <v>23.35770689500314</v>
      </c>
    </row>
    <row r="758" spans="1:7">
      <c r="A758" s="81">
        <v>755</v>
      </c>
      <c r="B758" s="12">
        <v>-7.153815582425931E-8</v>
      </c>
      <c r="C758" s="2">
        <v>-9.9536303410335396E-8</v>
      </c>
      <c r="D758" s="12">
        <v>1.785431861702522</v>
      </c>
      <c r="E758" s="2">
        <v>1.7868063534513969</v>
      </c>
      <c r="F758" s="12">
        <v>23.24654208954642</v>
      </c>
      <c r="G758" s="2">
        <v>23.283154031447189</v>
      </c>
    </row>
    <row r="759" spans="1:7">
      <c r="A759" s="81">
        <v>756</v>
      </c>
      <c r="B759" s="12">
        <v>-7.153815582425931E-8</v>
      </c>
      <c r="C759" s="2">
        <v>-9.9536303410335396E-8</v>
      </c>
      <c r="D759" s="12">
        <v>1.782072802758272</v>
      </c>
      <c r="E759" s="2">
        <v>1.783442154647904</v>
      </c>
      <c r="F759" s="12">
        <v>23.172413652155821</v>
      </c>
      <c r="G759" s="2">
        <v>23.208877681584571</v>
      </c>
    </row>
    <row r="760" spans="1:7">
      <c r="A760" s="81">
        <v>757</v>
      </c>
      <c r="B760" s="12">
        <v>-7.153815582425931E-8</v>
      </c>
      <c r="C760" s="2">
        <v>-9.9536303410335396E-8</v>
      </c>
      <c r="D760" s="12">
        <v>1.778726314055237</v>
      </c>
      <c r="E760" s="2">
        <v>1.7800905405749841</v>
      </c>
      <c r="F760" s="12">
        <v>23.09856161661093</v>
      </c>
      <c r="G760" s="2">
        <v>23.134877861357278</v>
      </c>
    </row>
    <row r="761" spans="1:7">
      <c r="A761" s="81">
        <v>758</v>
      </c>
      <c r="B761" s="12">
        <v>-7.153815582425931E-8</v>
      </c>
      <c r="C761" s="2">
        <v>-9.9536303410335396E-8</v>
      </c>
      <c r="D761" s="12">
        <v>1.7753923603851249</v>
      </c>
      <c r="E761" s="2">
        <v>1.7767514759144689</v>
      </c>
      <c r="F761" s="12">
        <v>23.024985990344941</v>
      </c>
      <c r="G761" s="2">
        <v>23.06115457933096</v>
      </c>
    </row>
    <row r="762" spans="1:7">
      <c r="A762" s="81">
        <v>759</v>
      </c>
      <c r="B762" s="12">
        <v>-7.153815582425931E-8</v>
      </c>
      <c r="C762" s="2">
        <v>-9.9536303410335396E-8</v>
      </c>
      <c r="D762" s="12">
        <v>1.772070906493955</v>
      </c>
      <c r="E762" s="2">
        <v>1.7734249253768679</v>
      </c>
      <c r="F762" s="12">
        <v>22.951686771828761</v>
      </c>
      <c r="G762" s="2">
        <v>22.987707836694941</v>
      </c>
    </row>
    <row r="763" spans="1:7">
      <c r="A763" s="81">
        <v>760</v>
      </c>
      <c r="B763" s="12">
        <v>-7.153815582425931E-8</v>
      </c>
      <c r="C763" s="2">
        <v>-9.9536303410335396E-8</v>
      </c>
      <c r="D763" s="12">
        <v>1.7687619171586659</v>
      </c>
      <c r="E763" s="2">
        <v>1.7701108537013659</v>
      </c>
      <c r="F763" s="12">
        <v>22.87866395218953</v>
      </c>
      <c r="G763" s="2">
        <v>22.91453762726217</v>
      </c>
    </row>
    <row r="764" spans="1:7">
      <c r="A764" s="81">
        <v>761</v>
      </c>
      <c r="B764" s="12">
        <v>-7.153815582425931E-8</v>
      </c>
      <c r="C764" s="2">
        <v>-9.9536303410335396E-8</v>
      </c>
      <c r="D764" s="12">
        <v>1.7654653571872261</v>
      </c>
      <c r="E764" s="2">
        <v>1.7668092256558261</v>
      </c>
      <c r="F764" s="12">
        <v>22.80591751521289</v>
      </c>
      <c r="G764" s="2">
        <v>22.841643937469289</v>
      </c>
    </row>
    <row r="765" spans="1:7">
      <c r="A765" s="81">
        <v>762</v>
      </c>
      <c r="B765" s="12">
        <v>-7.153815582425931E-8</v>
      </c>
      <c r="C765" s="2">
        <v>-9.9536303410335396E-8</v>
      </c>
      <c r="D765" s="12">
        <v>1.7621811914186289</v>
      </c>
      <c r="E765" s="2">
        <v>1.7635200060367859</v>
      </c>
      <c r="F765" s="12">
        <v>22.73344743734296</v>
      </c>
      <c r="G765" s="2">
        <v>22.769026746376561</v>
      </c>
    </row>
    <row r="766" spans="1:7">
      <c r="A766" s="81">
        <v>763</v>
      </c>
      <c r="B766" s="12">
        <v>-7.153815582425931E-8</v>
      </c>
      <c r="C766" s="2">
        <v>-9.9536303410335396E-8</v>
      </c>
      <c r="D766" s="12">
        <v>1.758909384722898</v>
      </c>
      <c r="E766" s="2">
        <v>1.7602431596694621</v>
      </c>
      <c r="F766" s="12">
        <v>22.661253687682361</v>
      </c>
      <c r="G766" s="2">
        <v>22.69668602566793</v>
      </c>
    </row>
    <row r="767" spans="1:7">
      <c r="A767" s="81">
        <v>764</v>
      </c>
      <c r="B767" s="12">
        <v>-7.153815582425931E-8</v>
      </c>
      <c r="C767" s="2">
        <v>-9.9536303410335396E-8</v>
      </c>
      <c r="D767" s="12">
        <v>1.7556499020010841</v>
      </c>
      <c r="E767" s="2">
        <v>1.7569786514245009</v>
      </c>
      <c r="F767" s="12">
        <v>22.589336227992192</v>
      </c>
      <c r="G767" s="2">
        <v>22.624621739950491</v>
      </c>
    </row>
    <row r="768" spans="1:7">
      <c r="A768" s="81">
        <v>765</v>
      </c>
      <c r="B768" s="12">
        <v>-7.153815582425931E-8</v>
      </c>
      <c r="C768" s="2">
        <v>-9.9536303410335396E-8</v>
      </c>
      <c r="D768" s="12">
        <v>1.752402708185266</v>
      </c>
      <c r="E768" s="2">
        <v>1.7537264464091851</v>
      </c>
      <c r="F768" s="12">
        <v>22.51769501269202</v>
      </c>
      <c r="G768" s="2">
        <v>22.55283385017259</v>
      </c>
    </row>
    <row r="769" spans="1:7">
      <c r="A769" s="81">
        <v>766</v>
      </c>
      <c r="B769" s="12">
        <v>-7.153815582425931E-8</v>
      </c>
      <c r="C769" s="2">
        <v>-9.9536303410335396E-8</v>
      </c>
      <c r="D769" s="12">
        <v>1.7491677682385509</v>
      </c>
      <c r="E769" s="2">
        <v>1.750486509653794</v>
      </c>
      <c r="F769" s="12">
        <v>22.446329988859951</v>
      </c>
      <c r="G769" s="2">
        <v>22.48132230801702</v>
      </c>
    </row>
    <row r="770" spans="1:7">
      <c r="A770" s="81">
        <v>767</v>
      </c>
      <c r="B770" s="12">
        <v>-7.153815582425931E-8</v>
      </c>
      <c r="C770" s="2">
        <v>-9.9536303410335396E-8</v>
      </c>
      <c r="D770" s="12">
        <v>1.7459450471550719</v>
      </c>
      <c r="E770" s="2">
        <v>1.747258806164002</v>
      </c>
      <c r="F770" s="12">
        <v>22.375241096232529</v>
      </c>
      <c r="G770" s="2">
        <v>22.41008705683776</v>
      </c>
    </row>
    <row r="771" spans="1:7">
      <c r="A771" s="81">
        <v>768</v>
      </c>
      <c r="B771" s="12">
        <v>-7.153815582425931E-8</v>
      </c>
      <c r="C771" s="2">
        <v>-9.9536303410335396E-8</v>
      </c>
      <c r="D771" s="12">
        <v>1.7427345099604721</v>
      </c>
      <c r="E771" s="2">
        <v>1.744043300978225</v>
      </c>
      <c r="F771" s="12">
        <v>22.30442826721897</v>
      </c>
      <c r="G771" s="2">
        <v>22.339128032685132</v>
      </c>
    </row>
    <row r="772" spans="1:7">
      <c r="A772" s="81">
        <v>769</v>
      </c>
      <c r="B772" s="12">
        <v>-7.153815582425931E-8</v>
      </c>
      <c r="C772" s="2">
        <v>-9.9536303410335396E-8</v>
      </c>
      <c r="D772" s="12">
        <v>1.7395361218097991</v>
      </c>
      <c r="E772" s="2">
        <v>1.740839959167624</v>
      </c>
      <c r="F772" s="12">
        <v>22.233891429793552</v>
      </c>
      <c r="G772" s="2">
        <v>22.268445164305781</v>
      </c>
    </row>
    <row r="773" spans="1:7">
      <c r="A773" s="81">
        <v>770</v>
      </c>
      <c r="B773" s="12">
        <v>-7.153815582425931E-8</v>
      </c>
      <c r="C773" s="2">
        <v>-9.9536303410335396E-8</v>
      </c>
      <c r="D773" s="12">
        <v>1.7363498478942281</v>
      </c>
      <c r="E773" s="2">
        <v>1.7376487458361001</v>
      </c>
      <c r="F773" s="12">
        <v>22.16363050473965</v>
      </c>
      <c r="G773" s="2">
        <v>22.198038373142719</v>
      </c>
    </row>
    <row r="774" spans="1:7">
      <c r="A774" s="81">
        <v>771</v>
      </c>
      <c r="B774" s="12">
        <v>-7.153815582425931E-8</v>
      </c>
      <c r="C774" s="2">
        <v>-9.9536303410335396E-8</v>
      </c>
      <c r="D774" s="12">
        <v>1.7331756533772009</v>
      </c>
      <c r="E774" s="2">
        <v>1.734469626120297</v>
      </c>
      <c r="F774" s="12">
        <v>22.093645403763041</v>
      </c>
      <c r="G774" s="2">
        <v>22.127907573335271</v>
      </c>
    </row>
    <row r="775" spans="1:7">
      <c r="A775" s="81">
        <v>772</v>
      </c>
      <c r="B775" s="12">
        <v>-7.153815582425931E-8</v>
      </c>
      <c r="C775" s="2">
        <v>-9.9536303410335396E-8</v>
      </c>
      <c r="D775" s="12">
        <v>1.7300135034565409</v>
      </c>
      <c r="E775" s="2">
        <v>1.731302565189601</v>
      </c>
      <c r="F775" s="12">
        <v>22.023936031327139</v>
      </c>
      <c r="G775" s="2">
        <v>22.058052671719111</v>
      </c>
    </row>
    <row r="776" spans="1:7">
      <c r="A776" s="81">
        <v>773</v>
      </c>
      <c r="B776" s="12">
        <v>-7.153815582425931E-8</v>
      </c>
      <c r="C776" s="2">
        <v>-9.9536303410335396E-8</v>
      </c>
      <c r="D776" s="12">
        <v>1.7268633633644599</v>
      </c>
      <c r="E776" s="2">
        <v>1.728147528246144</v>
      </c>
      <c r="F776" s="12">
        <v>21.954502284653071</v>
      </c>
      <c r="G776" s="2">
        <v>21.988473567826262</v>
      </c>
    </row>
    <row r="777" spans="1:7">
      <c r="A777" s="81">
        <v>774</v>
      </c>
      <c r="B777" s="12">
        <v>-7.153815582425931E-8</v>
      </c>
      <c r="C777" s="2">
        <v>-9.9536303410335396E-8</v>
      </c>
      <c r="D777" s="12">
        <v>1.7237251983675519</v>
      </c>
      <c r="E777" s="2">
        <v>1.725004480524797</v>
      </c>
      <c r="F777" s="12">
        <v>21.885344053719589</v>
      </c>
      <c r="G777" s="2">
        <v>21.919170153885091</v>
      </c>
    </row>
    <row r="778" spans="1:7">
      <c r="A778" s="81">
        <v>775</v>
      </c>
      <c r="B778" s="12">
        <v>-7.153815582425931E-8</v>
      </c>
      <c r="C778" s="2">
        <v>-9.9536303410335396E-8</v>
      </c>
      <c r="D778" s="12">
        <v>1.7205989737667959</v>
      </c>
      <c r="E778" s="2">
        <v>1.7218733872931731</v>
      </c>
      <c r="F778" s="12">
        <v>21.816461221263129</v>
      </c>
      <c r="G778" s="2">
        <v>21.850142314820278</v>
      </c>
    </row>
    <row r="779" spans="1:7">
      <c r="A779" s="81">
        <v>776</v>
      </c>
      <c r="B779" s="12">
        <v>-7.153815582425931E-8</v>
      </c>
      <c r="C779" s="2">
        <v>-9.9536303410335396E-8</v>
      </c>
      <c r="D779" s="12">
        <v>1.717484654897558</v>
      </c>
      <c r="E779" s="2">
        <v>1.7187542138516301</v>
      </c>
      <c r="F779" s="12">
        <v>21.747853662777789</v>
      </c>
      <c r="G779" s="2">
        <v>21.781389928252871</v>
      </c>
    </row>
    <row r="780" spans="1:7">
      <c r="A780" s="81">
        <v>777</v>
      </c>
      <c r="B780" s="12">
        <v>-7.153815582425931E-8</v>
      </c>
      <c r="C780" s="2">
        <v>-9.9536303410335396E-8</v>
      </c>
      <c r="D780" s="12">
        <v>1.714382207129586</v>
      </c>
      <c r="E780" s="2">
        <v>1.715646925533268</v>
      </c>
      <c r="F780" s="12">
        <v>21.679521246515339</v>
      </c>
      <c r="G780" s="2">
        <v>21.71291286450024</v>
      </c>
    </row>
    <row r="781" spans="1:7">
      <c r="A781" s="81">
        <v>778</v>
      </c>
      <c r="B781" s="12">
        <v>-7.153815582425931E-8</v>
      </c>
      <c r="C781" s="2">
        <v>-9.9536303410335396E-8</v>
      </c>
      <c r="D781" s="12">
        <v>1.711291595867015</v>
      </c>
      <c r="E781" s="2">
        <v>1.712551487703956</v>
      </c>
      <c r="F781" s="12">
        <v>21.6114638334852</v>
      </c>
      <c r="G781" s="2">
        <v>21.644710986577358</v>
      </c>
    </row>
    <row r="782" spans="1:7">
      <c r="A782" s="81">
        <v>779</v>
      </c>
      <c r="B782" s="12">
        <v>-7.153815582425931E-8</v>
      </c>
      <c r="C782" s="2">
        <v>-9.9536303410335396E-8</v>
      </c>
      <c r="D782" s="12">
        <v>1.7082127865483629</v>
      </c>
      <c r="E782" s="2">
        <v>1.709467865910874</v>
      </c>
      <c r="F782" s="12">
        <v>21.543681277454489</v>
      </c>
      <c r="G782" s="2">
        <v>21.57678415707883</v>
      </c>
    </row>
    <row r="783" spans="1:7">
      <c r="A783" s="81">
        <v>780</v>
      </c>
      <c r="B783" s="12">
        <v>-7.153815582425931E-8</v>
      </c>
      <c r="C783" s="2">
        <v>-9.9536303410335396E-8</v>
      </c>
      <c r="D783" s="12">
        <v>1.7051457446493949</v>
      </c>
      <c r="E783" s="2">
        <v>1.706396025766046</v>
      </c>
      <c r="F783" s="12">
        <v>21.476173425107341</v>
      </c>
      <c r="G783" s="2">
        <v>21.509132232782889</v>
      </c>
    </row>
    <row r="784" spans="1:7">
      <c r="A784" s="81">
        <v>781</v>
      </c>
      <c r="B784" s="12">
        <v>-7.153815582425931E-8</v>
      </c>
      <c r="C784" s="2">
        <v>-9.9536303410335396E-8</v>
      </c>
      <c r="D784" s="12">
        <v>1.702090435788169</v>
      </c>
      <c r="E784" s="2">
        <v>1.7033359327959781</v>
      </c>
      <c r="F784" s="12">
        <v>21.4089401218984</v>
      </c>
      <c r="G784" s="2">
        <v>21.44175505768488</v>
      </c>
    </row>
    <row r="785" spans="1:7">
      <c r="A785" s="81">
        <v>782</v>
      </c>
      <c r="B785" s="12">
        <v>-7.153815582425931E-8</v>
      </c>
      <c r="C785" s="2">
        <v>-9.9536303410335396E-8</v>
      </c>
      <c r="D785" s="12">
        <v>1.699046825593381</v>
      </c>
      <c r="E785" s="2">
        <v>1.7002875525638561</v>
      </c>
      <c r="F785" s="12">
        <v>21.341981204716639</v>
      </c>
      <c r="G785" s="2">
        <v>21.374652468659061</v>
      </c>
    </row>
    <row r="786" spans="1:7">
      <c r="A786" s="81">
        <v>783</v>
      </c>
      <c r="B786" s="12">
        <v>-7.153815582425931E-8</v>
      </c>
      <c r="C786" s="2">
        <v>-9.9536303410335396E-8</v>
      </c>
      <c r="D786" s="12">
        <v>1.696014879684993</v>
      </c>
      <c r="E786" s="2">
        <v>1.6972508506695489</v>
      </c>
      <c r="F786" s="12">
        <v>21.275296500806231</v>
      </c>
      <c r="G786" s="2">
        <v>21.307824295458609</v>
      </c>
    </row>
    <row r="787" spans="1:7">
      <c r="A787" s="81">
        <v>784</v>
      </c>
      <c r="B787" s="12">
        <v>-7.153815582425931E-8</v>
      </c>
      <c r="C787" s="2">
        <v>-9.9536303410335396E-8</v>
      </c>
      <c r="D787" s="12">
        <v>1.6929945637205881</v>
      </c>
      <c r="E787" s="2">
        <v>1.694225792749612</v>
      </c>
      <c r="F787" s="12">
        <v>21.208885830349171</v>
      </c>
      <c r="G787" s="2">
        <v>21.241270360715621</v>
      </c>
    </row>
    <row r="788" spans="1:7">
      <c r="A788" s="81">
        <v>785</v>
      </c>
      <c r="B788" s="12">
        <v>-7.153815582425931E-8</v>
      </c>
      <c r="C788" s="2">
        <v>-9.9536303410335396E-8</v>
      </c>
      <c r="D788" s="12">
        <v>1.6899858433953641</v>
      </c>
      <c r="E788" s="2">
        <v>1.6912123444772811</v>
      </c>
      <c r="F788" s="12">
        <v>21.14274900646534</v>
      </c>
      <c r="G788" s="2">
        <v>21.174990479941119</v>
      </c>
    </row>
    <row r="789" spans="1:7">
      <c r="A789" s="81">
        <v>786</v>
      </c>
      <c r="B789" s="12">
        <v>-7.153815582425931E-8</v>
      </c>
      <c r="C789" s="2">
        <v>-9.9536303410335396E-8</v>
      </c>
      <c r="D789" s="12">
        <v>1.6869886844421409</v>
      </c>
      <c r="E789" s="2">
        <v>1.6882104715624759</v>
      </c>
      <c r="F789" s="12">
        <v>21.07688583521243</v>
      </c>
      <c r="G789" s="2">
        <v>21.108984461525051</v>
      </c>
    </row>
    <row r="790" spans="1:7">
      <c r="A790" s="81">
        <v>787</v>
      </c>
      <c r="B790" s="12">
        <v>-7.153815582425931E-8</v>
      </c>
      <c r="C790" s="2">
        <v>-9.9536303410335396E-8</v>
      </c>
      <c r="D790" s="12">
        <v>1.6840030526313541</v>
      </c>
      <c r="E790" s="2">
        <v>1.6852201397518021</v>
      </c>
      <c r="F790" s="12">
        <v>21.011296115585981</v>
      </c>
      <c r="G790" s="2">
        <v>21.043252106736261</v>
      </c>
    </row>
    <row r="791" spans="1:7">
      <c r="A791" s="81">
        <v>788</v>
      </c>
      <c r="B791" s="12">
        <v>-7.153815582425931E-8</v>
      </c>
      <c r="C791" s="2">
        <v>-9.9536303410335396E-8</v>
      </c>
      <c r="D791" s="12">
        <v>1.6810289137710579</v>
      </c>
      <c r="E791" s="2">
        <v>1.6822413148285451</v>
      </c>
      <c r="F791" s="12">
        <v>20.94597963951939</v>
      </c>
      <c r="G791" s="2">
        <v>20.977793209722531</v>
      </c>
    </row>
    <row r="792" spans="1:7">
      <c r="A792" s="81">
        <v>789</v>
      </c>
      <c r="B792" s="12">
        <v>-7.153815582425931E-8</v>
      </c>
      <c r="C792" s="2">
        <v>-9.9536303410335396E-8</v>
      </c>
      <c r="D792" s="12">
        <v>1.6780662337069281</v>
      </c>
      <c r="E792" s="2">
        <v>1.6792739626126749</v>
      </c>
      <c r="F792" s="12">
        <v>20.880936191883901</v>
      </c>
      <c r="G792" s="2">
        <v>20.912607557510579</v>
      </c>
    </row>
    <row r="793" spans="1:7">
      <c r="A793" s="81">
        <v>790</v>
      </c>
      <c r="B793" s="12">
        <v>-7.153815582425931E-8</v>
      </c>
      <c r="C793" s="2">
        <v>-9.9536303410335396E-8</v>
      </c>
      <c r="D793" s="12">
        <v>1.675114978322255</v>
      </c>
      <c r="E793" s="2">
        <v>1.676318048960846</v>
      </c>
      <c r="F793" s="12">
        <v>20.816165550488599</v>
      </c>
      <c r="G793" s="2">
        <v>20.847694930006021</v>
      </c>
    </row>
    <row r="794" spans="1:7">
      <c r="A794" s="81">
        <v>791</v>
      </c>
      <c r="B794" s="12">
        <v>-7.153815582425931E-8</v>
      </c>
      <c r="C794" s="2">
        <v>-9.9536303410335396E-8</v>
      </c>
      <c r="D794" s="12">
        <v>1.672175113537949</v>
      </c>
      <c r="E794" s="2">
        <v>1.6733735397663949</v>
      </c>
      <c r="F794" s="12">
        <v>20.7516674860804</v>
      </c>
      <c r="G794" s="2">
        <v>20.78305509999338</v>
      </c>
    </row>
    <row r="795" spans="1:7">
      <c r="A795" s="81">
        <v>792</v>
      </c>
      <c r="B795" s="12">
        <v>-7.153815582425931E-8</v>
      </c>
      <c r="C795" s="2">
        <v>-9.9536303410335396E-8</v>
      </c>
      <c r="D795" s="12">
        <v>1.6692466053196411</v>
      </c>
      <c r="E795" s="2">
        <v>1.6704404009593421</v>
      </c>
      <c r="F795" s="12">
        <v>20.687441762916869</v>
      </c>
      <c r="G795" s="2">
        <v>20.718687833136141</v>
      </c>
    </row>
    <row r="796" spans="1:7">
      <c r="A796" s="81">
        <v>793</v>
      </c>
      <c r="B796" s="12">
        <v>-7.153815582425931E-8</v>
      </c>
      <c r="C796" s="2">
        <v>-9.9536303410335396E-8</v>
      </c>
      <c r="D796" s="12">
        <v>1.6663294197818781</v>
      </c>
      <c r="E796" s="2">
        <v>1.6675185985702401</v>
      </c>
      <c r="F796" s="12">
        <v>20.623488147168889</v>
      </c>
      <c r="G796" s="2">
        <v>20.65459289281619</v>
      </c>
    </row>
    <row r="797" spans="1:7">
      <c r="A797" s="81">
        <v>794</v>
      </c>
      <c r="B797" s="12">
        <v>-7.153815582425931E-8</v>
      </c>
      <c r="C797" s="2">
        <v>-9.9536303410335396E-8</v>
      </c>
      <c r="D797" s="12">
        <v>1.6634235230313159</v>
      </c>
      <c r="E797" s="2">
        <v>1.664608098823813</v>
      </c>
      <c r="F797" s="12">
        <v>20.559806394275409</v>
      </c>
      <c r="G797" s="2">
        <v>20.590770047231171</v>
      </c>
    </row>
    <row r="798" spans="1:7">
      <c r="A798" s="81">
        <v>795</v>
      </c>
      <c r="B798" s="12">
        <v>-7.153815582425931E-8</v>
      </c>
      <c r="C798" s="2">
        <v>-9.9536303410335396E-8</v>
      </c>
      <c r="D798" s="12">
        <v>1.66052888118208</v>
      </c>
      <c r="E798" s="2">
        <v>1.6617088678314731</v>
      </c>
      <c r="F798" s="12">
        <v>20.496396250181501</v>
      </c>
      <c r="G798" s="2">
        <v>20.527219046088909</v>
      </c>
    </row>
    <row r="799" spans="1:7">
      <c r="A799" s="81">
        <v>796</v>
      </c>
      <c r="B799" s="12">
        <v>-7.153815582425931E-8</v>
      </c>
      <c r="C799" s="2">
        <v>-9.9536303410335396E-8</v>
      </c>
      <c r="D799" s="12">
        <v>1.657645460389034</v>
      </c>
      <c r="E799" s="2">
        <v>1.658820871732551</v>
      </c>
      <c r="F799" s="12">
        <v>20.43325745402182</v>
      </c>
      <c r="G799" s="2">
        <v>20.463939631311518</v>
      </c>
    </row>
    <row r="800" spans="1:7">
      <c r="A800" s="81">
        <v>797</v>
      </c>
      <c r="B800" s="12">
        <v>-7.153815582425931E-8</v>
      </c>
      <c r="C800" s="2">
        <v>-9.9536303410335396E-8</v>
      </c>
      <c r="D800" s="12">
        <v>1.6547732268477811</v>
      </c>
      <c r="E800" s="2">
        <v>1.655944076706849</v>
      </c>
      <c r="F800" s="12">
        <v>20.37038973812064</v>
      </c>
      <c r="G800" s="2">
        <v>20.400931537987269</v>
      </c>
    </row>
    <row r="801" spans="1:7">
      <c r="A801" s="81">
        <v>798</v>
      </c>
      <c r="B801" s="12">
        <v>-7.153815582425931E-8</v>
      </c>
      <c r="C801" s="2">
        <v>-9.9536303410335396E-8</v>
      </c>
      <c r="D801" s="12">
        <v>1.651912146794664</v>
      </c>
      <c r="E801" s="2">
        <v>1.6530784489746411</v>
      </c>
      <c r="F801" s="12">
        <v>20.307792827991761</v>
      </c>
      <c r="G801" s="2">
        <v>20.338194494370519</v>
      </c>
    </row>
    <row r="802" spans="1:7">
      <c r="A802" s="81">
        <v>799</v>
      </c>
      <c r="B802" s="12">
        <v>-7.153815582425931E-8</v>
      </c>
      <c r="C802" s="2">
        <v>-9.9536303410335396E-8</v>
      </c>
      <c r="D802" s="12">
        <v>1.6490621865067681</v>
      </c>
      <c r="E802" s="2">
        <v>1.6502239547966739</v>
      </c>
      <c r="F802" s="12">
        <v>20.245466442338589</v>
      </c>
      <c r="G802" s="2">
        <v>20.275728221881771</v>
      </c>
    </row>
    <row r="803" spans="1:7">
      <c r="A803" s="81">
        <v>800</v>
      </c>
      <c r="B803" s="12">
        <v>-7.153815582425931E-8</v>
      </c>
      <c r="C803" s="2">
        <v>-9.9536303410335396E-8</v>
      </c>
      <c r="D803" s="12">
        <v>1.646223312301915</v>
      </c>
      <c r="E803" s="2">
        <v>1.647380560474168</v>
      </c>
      <c r="F803" s="12">
        <v>20.183410293054099</v>
      </c>
      <c r="G803" s="2">
        <v>20.213532435107648</v>
      </c>
    </row>
    <row r="804" spans="1:7">
      <c r="A804" s="81">
        <v>801</v>
      </c>
      <c r="B804" s="12">
        <v>-7.153815582425931E-8</v>
      </c>
      <c r="C804" s="2">
        <v>-9.9536303410335396E-8</v>
      </c>
      <c r="D804" s="12">
        <v>1.643395490538669</v>
      </c>
      <c r="E804" s="2">
        <v>1.6445482323488141</v>
      </c>
      <c r="F804" s="12">
        <v>20.121624085220841</v>
      </c>
      <c r="G804" s="2">
        <v>20.15160684180093</v>
      </c>
    </row>
    <row r="805" spans="1:7">
      <c r="A805" s="81">
        <v>802</v>
      </c>
      <c r="B805" s="12">
        <v>-7.153815582425931E-8</v>
      </c>
      <c r="C805" s="2">
        <v>-9.9536303410335396E-8</v>
      </c>
      <c r="D805" s="12">
        <v>1.6405786876163311</v>
      </c>
      <c r="E805" s="2">
        <v>1.641726936802778</v>
      </c>
      <c r="F805" s="12">
        <v>20.060107517110939</v>
      </c>
      <c r="G805" s="2">
        <v>20.089951142880491</v>
      </c>
    </row>
    <row r="806" spans="1:7">
      <c r="A806" s="81">
        <v>803</v>
      </c>
      <c r="B806" s="12">
        <v>-7.153815582425931E-8</v>
      </c>
      <c r="C806" s="2">
        <v>-9.9536303410335396E-8</v>
      </c>
      <c r="D806" s="12">
        <v>1.6377728699749461</v>
      </c>
      <c r="E806" s="2">
        <v>1.638916640258695</v>
      </c>
      <c r="F806" s="12">
        <v>19.998860280186101</v>
      </c>
      <c r="G806" s="2">
        <v>20.028565032431331</v>
      </c>
    </row>
    <row r="807" spans="1:7">
      <c r="A807" s="81">
        <v>804</v>
      </c>
      <c r="B807" s="12">
        <v>-7.153815582425931E-8</v>
      </c>
      <c r="C807" s="2">
        <v>-9.9536303410335396E-8</v>
      </c>
      <c r="D807" s="12">
        <v>1.634978004108258</v>
      </c>
      <c r="E807" s="2">
        <v>1.636117309179677</v>
      </c>
      <c r="F807" s="12">
        <v>19.937882060475989</v>
      </c>
      <c r="G807" s="2">
        <v>19.96744819770462</v>
      </c>
    </row>
    <row r="808" spans="1:7">
      <c r="A808" s="81">
        <v>805</v>
      </c>
      <c r="B808" s="12">
        <v>-7.153815582425931E-8</v>
      </c>
      <c r="C808" s="2">
        <v>-9.9536303410335396E-8</v>
      </c>
      <c r="D808" s="12">
        <v>1.6321940566587529</v>
      </c>
      <c r="E808" s="2">
        <v>1.633328910069306</v>
      </c>
      <c r="F808" s="12">
        <v>19.877172548684001</v>
      </c>
      <c r="G808" s="2">
        <v>19.906600319117601</v>
      </c>
    </row>
    <row r="809" spans="1:7">
      <c r="A809" s="81">
        <v>806</v>
      </c>
      <c r="B809" s="12">
        <v>-7.153815582425931E-8</v>
      </c>
      <c r="C809" s="2">
        <v>-9.9536303410335396E-8</v>
      </c>
      <c r="D809" s="12">
        <v>1.6294209942494351</v>
      </c>
      <c r="E809" s="2">
        <v>1.6305514094716369</v>
      </c>
      <c r="F809" s="12">
        <v>19.816731422299739</v>
      </c>
      <c r="G809" s="2">
        <v>19.846021070253681</v>
      </c>
    </row>
    <row r="810" spans="1:7">
      <c r="A810" s="81">
        <v>807</v>
      </c>
      <c r="B810" s="12">
        <v>-7.153815582425931E-8</v>
      </c>
      <c r="C810" s="2">
        <v>-9.9536303410335396E-8</v>
      </c>
      <c r="D810" s="12">
        <v>1.6266587835246069</v>
      </c>
      <c r="E810" s="2">
        <v>1.627784773983878</v>
      </c>
      <c r="F810" s="12">
        <v>19.75655834993502</v>
      </c>
      <c r="G810" s="2">
        <v>19.78571011920118</v>
      </c>
    </row>
    <row r="811" spans="1:7">
      <c r="A811" s="81">
        <v>808</v>
      </c>
      <c r="B811" s="12">
        <v>-7.153815582425931E-8</v>
      </c>
      <c r="C811" s="2">
        <v>-9.9536303410335396E-8</v>
      </c>
      <c r="D811" s="12">
        <v>1.6239073911723061</v>
      </c>
      <c r="E811" s="2">
        <v>1.6250289703930529</v>
      </c>
      <c r="F811" s="12">
        <v>19.696652993709321</v>
      </c>
      <c r="G811" s="2">
        <v>19.725667142980061</v>
      </c>
    </row>
    <row r="812" spans="1:7">
      <c r="A812" s="81">
        <v>809</v>
      </c>
      <c r="B812" s="12">
        <v>-7.153815582425931E-8</v>
      </c>
      <c r="C812" s="2">
        <v>-9.9536303410335396E-8</v>
      </c>
      <c r="D812" s="12">
        <v>1.621166783924298</v>
      </c>
      <c r="E812" s="2">
        <v>1.6222839654581449</v>
      </c>
      <c r="F812" s="12">
        <v>19.637015009249801</v>
      </c>
      <c r="G812" s="2">
        <v>19.665891804543602</v>
      </c>
    </row>
    <row r="813" spans="1:7">
      <c r="A813" s="81">
        <v>810</v>
      </c>
      <c r="B813" s="12">
        <v>-7.153815582425931E-8</v>
      </c>
      <c r="C813" s="2">
        <v>-9.9536303410335396E-8</v>
      </c>
      <c r="D813" s="12">
        <v>1.618436928556078</v>
      </c>
      <c r="E813" s="2">
        <v>1.6195497259454841</v>
      </c>
      <c r="F813" s="12">
        <v>19.577644045691279</v>
      </c>
      <c r="G813" s="2">
        <v>19.606383756514379</v>
      </c>
    </row>
    <row r="814" spans="1:7">
      <c r="A814" s="81">
        <v>811</v>
      </c>
      <c r="B814" s="12">
        <v>-7.153815582425931E-8</v>
      </c>
      <c r="C814" s="2">
        <v>-9.9536303410335396E-8</v>
      </c>
      <c r="D814" s="12">
        <v>1.615717791886877</v>
      </c>
      <c r="E814" s="2">
        <v>1.616826218666497</v>
      </c>
      <c r="F814" s="12">
        <v>19.518539745676229</v>
      </c>
      <c r="G814" s="2">
        <v>19.547142645169469</v>
      </c>
    </row>
    <row r="815" spans="1:7">
      <c r="A815" s="81">
        <v>812</v>
      </c>
      <c r="B815" s="12">
        <v>-7.153815582425931E-8</v>
      </c>
      <c r="C815" s="2">
        <v>-9.9536303410335396E-8</v>
      </c>
      <c r="D815" s="12">
        <v>1.6130093407796551</v>
      </c>
      <c r="E815" s="2">
        <v>1.614113410477714</v>
      </c>
      <c r="F815" s="12">
        <v>19.45970174535481</v>
      </c>
      <c r="G815" s="2">
        <v>19.488168110440451</v>
      </c>
    </row>
    <row r="816" spans="1:7">
      <c r="A816" s="81">
        <v>813</v>
      </c>
      <c r="B816" s="12">
        <v>-7.153815582425931E-8</v>
      </c>
      <c r="C816" s="2">
        <v>-9.9536303410335396E-8</v>
      </c>
      <c r="D816" s="12">
        <v>1.6103115421411009</v>
      </c>
      <c r="E816" s="2">
        <v>1.611411268280762</v>
      </c>
      <c r="F816" s="12">
        <v>19.401129674384819</v>
      </c>
      <c r="G816" s="2">
        <v>19.429459785913409</v>
      </c>
    </row>
    <row r="817" spans="1:7">
      <c r="A817" s="81">
        <v>814</v>
      </c>
      <c r="B817" s="12">
        <v>-7.153815582425931E-8</v>
      </c>
      <c r="C817" s="2">
        <v>-9.9536303410335396E-8</v>
      </c>
      <c r="D817" s="12">
        <v>1.60762436292164</v>
      </c>
      <c r="E817" s="2">
        <v>1.608719759022363</v>
      </c>
      <c r="F817" s="12">
        <v>19.34282315593174</v>
      </c>
      <c r="G817" s="2">
        <v>19.371017298828932</v>
      </c>
    </row>
    <row r="818" spans="1:7">
      <c r="A818" s="81">
        <v>815</v>
      </c>
      <c r="B818" s="12">
        <v>-7.153815582425931E-8</v>
      </c>
      <c r="C818" s="2">
        <v>-9.9536303410335396E-8</v>
      </c>
      <c r="D818" s="12">
        <v>1.6049477701154229</v>
      </c>
      <c r="E818" s="2">
        <v>1.606038849694345</v>
      </c>
      <c r="F818" s="12">
        <v>19.284781806668711</v>
      </c>
      <c r="G818" s="2">
        <v>19.312840270082091</v>
      </c>
    </row>
    <row r="819" spans="1:7">
      <c r="A819" s="81">
        <v>816</v>
      </c>
      <c r="B819" s="12">
        <v>-7.153815582425931E-8</v>
      </c>
      <c r="C819" s="2">
        <v>-9.9536303410335396E-8</v>
      </c>
      <c r="D819" s="12">
        <v>1.6022817307804691</v>
      </c>
      <c r="E819" s="2">
        <v>1.603368507333627</v>
      </c>
      <c r="F819" s="12">
        <v>19.227005239456641</v>
      </c>
      <c r="G819" s="2">
        <v>19.254928314222479</v>
      </c>
    </row>
    <row r="820" spans="1:7">
      <c r="A820" s="81">
        <v>817</v>
      </c>
      <c r="B820" s="12">
        <v>-7.153815582425931E-8</v>
      </c>
      <c r="C820" s="2">
        <v>-9.9536303410335396E-8</v>
      </c>
      <c r="D820" s="12">
        <v>1.599626212117133</v>
      </c>
      <c r="E820" s="2">
        <v>1.6007086990222339</v>
      </c>
      <c r="F820" s="12">
        <v>19.16949307379134</v>
      </c>
      <c r="G820" s="2">
        <v>19.197281039454179</v>
      </c>
    </row>
    <row r="821" spans="1:7">
      <c r="A821" s="81">
        <v>818</v>
      </c>
      <c r="B821" s="12">
        <v>-7.153815582425931E-8</v>
      </c>
      <c r="C821" s="2">
        <v>-9.9536303410335396E-8</v>
      </c>
      <c r="D821" s="12">
        <v>1.596981181301371</v>
      </c>
      <c r="E821" s="2">
        <v>1.598059391888293</v>
      </c>
      <c r="F821" s="12">
        <v>19.112244913606439</v>
      </c>
      <c r="G821" s="2">
        <v>19.139898047794901</v>
      </c>
    </row>
    <row r="822" spans="1:7">
      <c r="A822" s="81">
        <v>819</v>
      </c>
      <c r="B822" s="12">
        <v>-7.153815582425931E-8</v>
      </c>
      <c r="C822" s="2">
        <v>-9.9536303410335396E-8</v>
      </c>
      <c r="D822" s="12">
        <v>1.5943466055418649</v>
      </c>
      <c r="E822" s="2">
        <v>1.595420553158662</v>
      </c>
      <c r="F822" s="12">
        <v>19.055260354877881</v>
      </c>
      <c r="G822" s="2">
        <v>19.082778943372791</v>
      </c>
    </row>
    <row r="823" spans="1:7">
      <c r="A823" s="81">
        <v>820</v>
      </c>
      <c r="B823" s="12">
        <v>-7.153815582425931E-8</v>
      </c>
      <c r="C823" s="2">
        <v>-9.9536303410335396E-8</v>
      </c>
      <c r="D823" s="12">
        <v>1.5917224520938731</v>
      </c>
      <c r="E823" s="2">
        <v>1.5927921500979201</v>
      </c>
      <c r="F823" s="12">
        <v>18.998538987467981</v>
      </c>
      <c r="G823" s="2">
        <v>19.025923322807689</v>
      </c>
    </row>
    <row r="824" spans="1:7">
      <c r="A824" s="81">
        <v>821</v>
      </c>
      <c r="B824" s="12">
        <v>-7.153815582425931E-8</v>
      </c>
      <c r="C824" s="2">
        <v>-9.9536303410335396E-8</v>
      </c>
      <c r="D824" s="12">
        <v>1.5891086882592269</v>
      </c>
      <c r="E824" s="2">
        <v>1.5901741499923101</v>
      </c>
      <c r="F824" s="12">
        <v>18.942080395125441</v>
      </c>
      <c r="G824" s="2">
        <v>18.96933077267828</v>
      </c>
    </row>
    <row r="825" spans="1:7">
      <c r="A825" s="81">
        <v>822</v>
      </c>
      <c r="B825" s="12">
        <v>-7.153815582425931E-8</v>
      </c>
      <c r="C825" s="2">
        <v>-9.9536303410335396E-8</v>
      </c>
      <c r="D825" s="12">
        <v>1.5865052813863361</v>
      </c>
      <c r="E825" s="2">
        <v>1.5875665201750251</v>
      </c>
      <c r="F825" s="12">
        <v>18.885884155485289</v>
      </c>
      <c r="G825" s="2">
        <v>18.913000873510001</v>
      </c>
    </row>
    <row r="826" spans="1:7">
      <c r="A826" s="81">
        <v>823</v>
      </c>
      <c r="B826" s="12">
        <v>-7.153815582425931E-8</v>
      </c>
      <c r="C826" s="2">
        <v>-9.9536303410335396E-8</v>
      </c>
      <c r="D826" s="12">
        <v>1.5839121988701861</v>
      </c>
      <c r="E826" s="2">
        <v>1.5849692280262091</v>
      </c>
      <c r="F826" s="12">
        <v>18.82994984006897</v>
      </c>
      <c r="G826" s="2">
        <v>18.856933199774939</v>
      </c>
    </row>
    <row r="827" spans="1:7">
      <c r="A827" s="81">
        <v>824</v>
      </c>
      <c r="B827" s="12">
        <v>-7.153815582425931E-8</v>
      </c>
      <c r="C827" s="2">
        <v>-9.9536303410335396E-8</v>
      </c>
      <c r="D827" s="12">
        <v>1.5813294081523359</v>
      </c>
      <c r="E827" s="2">
        <v>1.58238224097296</v>
      </c>
      <c r="F827" s="12">
        <v>18.774277014284259</v>
      </c>
      <c r="G827" s="2">
        <v>18.801127319891918</v>
      </c>
    </row>
    <row r="828" spans="1:7">
      <c r="A828" s="81">
        <v>825</v>
      </c>
      <c r="B828" s="12">
        <v>-7.153815582425931E-8</v>
      </c>
      <c r="C828" s="2">
        <v>-9.9536303410335396E-8</v>
      </c>
      <c r="D828" s="12">
        <v>1.578756876720923</v>
      </c>
      <c r="E828" s="2">
        <v>1.5798055264893269</v>
      </c>
      <c r="F828" s="12">
        <v>18.71886523742533</v>
      </c>
      <c r="G828" s="2">
        <v>18.74558279622644</v>
      </c>
    </row>
    <row r="829" spans="1:7">
      <c r="A829" s="81">
        <v>826</v>
      </c>
      <c r="B829" s="12">
        <v>-7.153815582425931E-8</v>
      </c>
      <c r="C829" s="2">
        <v>-9.9536303410335396E-8</v>
      </c>
      <c r="D829" s="12">
        <v>1.5761945721106621</v>
      </c>
      <c r="E829" s="2">
        <v>1.57723905209631</v>
      </c>
      <c r="F829" s="12">
        <v>18.6637140626727</v>
      </c>
      <c r="G829" s="2">
        <v>18.690299185090691</v>
      </c>
    </row>
    <row r="830" spans="1:7">
      <c r="A830" s="81">
        <v>827</v>
      </c>
      <c r="B830" s="12">
        <v>-7.153815582425931E-8</v>
      </c>
      <c r="C830" s="2">
        <v>-9.9536303410335396E-8</v>
      </c>
      <c r="D830" s="12">
        <v>1.573642461902838</v>
      </c>
      <c r="E830" s="2">
        <v>1.574682785361863</v>
      </c>
      <c r="F830" s="12">
        <v>18.60882303709327</v>
      </c>
      <c r="G830" s="2">
        <v>18.63527603674358</v>
      </c>
    </row>
    <row r="831" spans="1:7">
      <c r="A831" s="81">
        <v>828</v>
      </c>
      <c r="B831" s="12">
        <v>-7.153815582425931E-8</v>
      </c>
      <c r="C831" s="2">
        <v>-9.9536303410335396E-8</v>
      </c>
      <c r="D831" s="12">
        <v>1.5711005134168989</v>
      </c>
      <c r="E831" s="2">
        <v>1.5721366939008901</v>
      </c>
      <c r="F831" s="12">
        <v>18.55419165195854</v>
      </c>
      <c r="G831" s="2">
        <v>18.580512895390711</v>
      </c>
    </row>
    <row r="832" spans="1:7">
      <c r="A832" s="81">
        <v>829</v>
      </c>
      <c r="B832" s="12">
        <v>-7.153815582425931E-8</v>
      </c>
      <c r="C832" s="2">
        <v>-9.9536303410335396E-8</v>
      </c>
      <c r="D832" s="12">
        <v>1.568568695238185</v>
      </c>
      <c r="E832" s="2">
        <v>1.5696007453752481</v>
      </c>
      <c r="F832" s="12">
        <v>18.49981958884046</v>
      </c>
      <c r="G832" s="2">
        <v>18.526009299184359</v>
      </c>
    </row>
    <row r="833" spans="1:7">
      <c r="A833" s="81">
        <v>830</v>
      </c>
      <c r="B833" s="12">
        <v>-7.153815582425931E-8</v>
      </c>
      <c r="C833" s="2">
        <v>-9.9536303410335396E-8</v>
      </c>
      <c r="D833" s="12">
        <v>1.566046974627554</v>
      </c>
      <c r="E833" s="2">
        <v>1.5670749075500501</v>
      </c>
      <c r="F833" s="12">
        <v>18.4457063023406</v>
      </c>
      <c r="G833" s="2">
        <v>18.471764789340611</v>
      </c>
    </row>
    <row r="834" spans="1:7">
      <c r="A834" s="81">
        <v>831</v>
      </c>
      <c r="B834" s="12">
        <v>-7.153815582425931E-8</v>
      </c>
      <c r="C834" s="2">
        <v>-9.9536303410335396E-8</v>
      </c>
      <c r="D834" s="12">
        <v>1.5635353194009809</v>
      </c>
      <c r="E834" s="2">
        <v>1.5645591482662871</v>
      </c>
      <c r="F834" s="12">
        <v>18.391851322864721</v>
      </c>
      <c r="G834" s="2">
        <v>18.417778905705781</v>
      </c>
    </row>
    <row r="835" spans="1:7">
      <c r="A835" s="81">
        <v>832</v>
      </c>
      <c r="B835" s="12">
        <v>-7.153815582425931E-8</v>
      </c>
      <c r="C835" s="2">
        <v>-9.9536303410335396E-8</v>
      </c>
      <c r="D835" s="12">
        <v>1.5610336974216119</v>
      </c>
      <c r="E835" s="2">
        <v>1.562053435360488</v>
      </c>
      <c r="F835" s="12">
        <v>18.338254174801349</v>
      </c>
      <c r="G835" s="2">
        <v>18.36405117374802</v>
      </c>
    </row>
    <row r="836" spans="1:7">
      <c r="A836" s="81">
        <v>833</v>
      </c>
      <c r="B836" s="12">
        <v>-7.153815582425931E-8</v>
      </c>
      <c r="C836" s="2">
        <v>-9.9536303410335396E-8</v>
      </c>
      <c r="D836" s="12">
        <v>1.5585420765999951</v>
      </c>
      <c r="E836" s="2">
        <v>1.559557736718729</v>
      </c>
      <c r="F836" s="12">
        <v>18.284914376558131</v>
      </c>
      <c r="G836" s="2">
        <v>18.310581113302149</v>
      </c>
    </row>
    <row r="837" spans="1:7">
      <c r="A837" s="81">
        <v>834</v>
      </c>
      <c r="B837" s="12">
        <v>-7.153815582425931E-8</v>
      </c>
      <c r="C837" s="2">
        <v>-9.9536303410335396E-8</v>
      </c>
      <c r="D837" s="12">
        <v>1.556060424894302</v>
      </c>
      <c r="E837" s="2">
        <v>1.557072020276701</v>
      </c>
      <c r="F837" s="12">
        <v>18.231831440598171</v>
      </c>
      <c r="G837" s="2">
        <v>18.25736823858124</v>
      </c>
    </row>
    <row r="838" spans="1:7">
      <c r="A838" s="81">
        <v>835</v>
      </c>
      <c r="B838" s="12">
        <v>-7.153815582425931E-8</v>
      </c>
      <c r="C838" s="2">
        <v>-9.9536303410335396E-8</v>
      </c>
      <c r="D838" s="12">
        <v>1.553588710310559</v>
      </c>
      <c r="E838" s="2">
        <v>1.554596254019716</v>
      </c>
      <c r="F838" s="12">
        <v>18.17900487347644</v>
      </c>
      <c r="G838" s="2">
        <v>18.2044120581767</v>
      </c>
    </row>
    <row r="839" spans="1:7">
      <c r="A839" s="81">
        <v>836</v>
      </c>
      <c r="B839" s="12">
        <v>-7.153815582425931E-8</v>
      </c>
      <c r="C839" s="2">
        <v>-9.9536303410335396E-8</v>
      </c>
      <c r="D839" s="12">
        <v>1.5511269009028681</v>
      </c>
      <c r="E839" s="2">
        <v>1.5521304059826979</v>
      </c>
      <c r="F839" s="12">
        <v>18.126434175876089</v>
      </c>
      <c r="G839" s="2">
        <v>18.151712075058231</v>
      </c>
    </row>
    <row r="840" spans="1:7">
      <c r="A840" s="81">
        <v>837</v>
      </c>
      <c r="B840" s="12">
        <v>-7.153815582425931E-8</v>
      </c>
      <c r="C840" s="2">
        <v>-9.9536303410335396E-8</v>
      </c>
      <c r="D840" s="12">
        <v>1.548674964773632</v>
      </c>
      <c r="E840" s="2">
        <v>1.549674444250194</v>
      </c>
      <c r="F840" s="12">
        <v>18.07411884264485</v>
      </c>
      <c r="G840" s="2">
        <v>18.09926778657379</v>
      </c>
    </row>
    <row r="841" spans="1:7">
      <c r="A841" s="81">
        <v>838</v>
      </c>
      <c r="B841" s="12">
        <v>-7.153815582425931E-8</v>
      </c>
      <c r="C841" s="2">
        <v>-9.9536303410335396E-8</v>
      </c>
      <c r="D841" s="12">
        <v>1.5462328700737871</v>
      </c>
      <c r="E841" s="2">
        <v>1.547228336956364</v>
      </c>
      <c r="F841" s="12">
        <v>18.02205836283138</v>
      </c>
      <c r="G841" s="2">
        <v>18.047078684449669</v>
      </c>
    </row>
    <row r="842" spans="1:7">
      <c r="A842" s="81">
        <v>839</v>
      </c>
      <c r="B842" s="12">
        <v>-7.153815582425931E-8</v>
      </c>
      <c r="C842" s="2">
        <v>-9.9536303410335396E-8</v>
      </c>
      <c r="D842" s="12">
        <v>1.5438005850030181</v>
      </c>
      <c r="E842" s="2">
        <v>1.5447920522849869</v>
      </c>
      <c r="F842" s="12">
        <v>17.970252219721591</v>
      </c>
      <c r="G842" s="2">
        <v>17.995144254790411</v>
      </c>
    </row>
    <row r="843" spans="1:7">
      <c r="A843" s="81">
        <v>840</v>
      </c>
      <c r="B843" s="12">
        <v>-7.153815582425931E-8</v>
      </c>
      <c r="C843" s="2">
        <v>-9.9536303410335396E-8</v>
      </c>
      <c r="D843" s="12">
        <v>1.5413780778397139</v>
      </c>
      <c r="E843" s="2">
        <v>1.5423655584694611</v>
      </c>
      <c r="F843" s="12">
        <v>17.91869989661107</v>
      </c>
      <c r="G843" s="2">
        <v>17.943463978078899</v>
      </c>
    </row>
    <row r="844" spans="1:7">
      <c r="A844" s="81">
        <v>841</v>
      </c>
      <c r="B844" s="12">
        <v>-7.153815582425931E-8</v>
      </c>
      <c r="C844" s="2">
        <v>-9.9536303410335396E-8</v>
      </c>
      <c r="D844" s="12">
        <v>1.5389653169653501</v>
      </c>
      <c r="E844" s="2">
        <v>1.5399488238236489</v>
      </c>
      <c r="F844" s="12">
        <v>17.867400881505159</v>
      </c>
      <c r="G844" s="2">
        <v>17.892037335162659</v>
      </c>
    </row>
    <row r="845" spans="1:7">
      <c r="A845" s="81">
        <v>842</v>
      </c>
      <c r="B845" s="12">
        <v>-7.153815582425931E-8</v>
      </c>
      <c r="C845" s="2">
        <v>-9.9536303410335396E-8</v>
      </c>
      <c r="D845" s="12">
        <v>1.5365622707601501</v>
      </c>
      <c r="E845" s="2">
        <v>1.5375418167656081</v>
      </c>
      <c r="F845" s="12">
        <v>17.81635464697354</v>
      </c>
      <c r="G845" s="2">
        <v>17.84086381185865</v>
      </c>
    </row>
    <row r="846" spans="1:7">
      <c r="A846" s="81">
        <v>843</v>
      </c>
      <c r="B846" s="12">
        <v>-7.153815582425931E-8</v>
      </c>
      <c r="C846" s="2">
        <v>-9.9536303410335396E-8</v>
      </c>
      <c r="D846" s="12">
        <v>1.5341689076549581</v>
      </c>
      <c r="E846" s="2">
        <v>1.53514450570936</v>
      </c>
      <c r="F846" s="12">
        <v>17.765560660154371</v>
      </c>
      <c r="G846" s="2">
        <v>17.789942877949851</v>
      </c>
    </row>
    <row r="847" spans="1:7">
      <c r="A847" s="81">
        <v>844</v>
      </c>
      <c r="B847" s="12">
        <v>-7.153815582425931E-8</v>
      </c>
      <c r="C847" s="2">
        <v>-9.9536303410335396E-8</v>
      </c>
      <c r="D847" s="12">
        <v>1.531785196134174</v>
      </c>
      <c r="E847" s="2">
        <v>1.532756859118299</v>
      </c>
      <c r="F847" s="12">
        <v>17.71501838331341</v>
      </c>
      <c r="G847" s="2">
        <v>17.73927399755042</v>
      </c>
    </row>
    <row r="848" spans="1:7">
      <c r="A848" s="81">
        <v>845</v>
      </c>
      <c r="B848" s="12">
        <v>-7.153815582425931E-8</v>
      </c>
      <c r="C848" s="2">
        <v>-9.9536303410335396E-8</v>
      </c>
      <c r="D848" s="12">
        <v>1.5294111047361381</v>
      </c>
      <c r="E848" s="2">
        <v>1.5303788455077769</v>
      </c>
      <c r="F848" s="12">
        <v>17.664727273911812</v>
      </c>
      <c r="G848" s="2">
        <v>17.688856629607201</v>
      </c>
    </row>
    <row r="849" spans="1:7">
      <c r="A849" s="81">
        <v>846</v>
      </c>
      <c r="B849" s="12">
        <v>-7.153815582425931E-8</v>
      </c>
      <c r="C849" s="2">
        <v>-9.9536303410335396E-8</v>
      </c>
      <c r="D849" s="12">
        <v>1.5270466020535201</v>
      </c>
      <c r="E849" s="2">
        <v>1.5280104334451059</v>
      </c>
      <c r="F849" s="12">
        <v>17.61468678467358</v>
      </c>
      <c r="G849" s="2">
        <v>17.638690227899769</v>
      </c>
    </row>
    <row r="850" spans="1:7">
      <c r="A850" s="81">
        <v>847</v>
      </c>
      <c r="B850" s="12">
        <v>-7.153815582425931E-8</v>
      </c>
      <c r="C850" s="2">
        <v>-9.9536303410335396E-8</v>
      </c>
      <c r="D850" s="12">
        <v>1.524691656733709</v>
      </c>
      <c r="E850" s="2">
        <v>1.525651591549559</v>
      </c>
      <c r="F850" s="12">
        <v>17.564896363653311</v>
      </c>
      <c r="G850" s="2">
        <v>17.588774241040369</v>
      </c>
    </row>
    <row r="851" spans="1:7">
      <c r="A851" s="81">
        <v>848</v>
      </c>
      <c r="B851" s="12">
        <v>-7.153815582425931E-8</v>
      </c>
      <c r="C851" s="2">
        <v>-9.9536303410335396E-8</v>
      </c>
      <c r="D851" s="12">
        <v>1.5223462374791961</v>
      </c>
      <c r="E851" s="2">
        <v>1.5233022884923639</v>
      </c>
      <c r="F851" s="12">
        <v>17.515355454303741</v>
      </c>
      <c r="G851" s="2">
        <v>17.539108112473969</v>
      </c>
    </row>
    <row r="852" spans="1:7">
      <c r="A852" s="81">
        <v>849</v>
      </c>
      <c r="B852" s="12">
        <v>-7.153815582425931E-8</v>
      </c>
      <c r="C852" s="2">
        <v>-9.9536303410335396E-8</v>
      </c>
      <c r="D852" s="12">
        <v>1.520010313047967</v>
      </c>
      <c r="E852" s="2">
        <v>1.5209624929967109</v>
      </c>
      <c r="F852" s="12">
        <v>17.466063495543381</v>
      </c>
      <c r="G852" s="2">
        <v>17.489691280478219</v>
      </c>
    </row>
    <row r="853" spans="1:7">
      <c r="A853" s="81">
        <v>850</v>
      </c>
      <c r="B853" s="12">
        <v>-7.153815582425931E-8</v>
      </c>
      <c r="C853" s="2">
        <v>-9.9536303410335396E-8</v>
      </c>
      <c r="D853" s="12">
        <v>1.5176838522538889</v>
      </c>
      <c r="E853" s="2">
        <v>1.5186321738377491</v>
      </c>
      <c r="F853" s="12">
        <v>17.417019921824121</v>
      </c>
      <c r="G853" s="2">
        <v>17.44052317816347</v>
      </c>
    </row>
    <row r="854" spans="1:7">
      <c r="A854" s="81">
        <v>851</v>
      </c>
      <c r="B854" s="12">
        <v>-7.153815582425931E-8</v>
      </c>
      <c r="C854" s="2">
        <v>-9.9536303410335396E-8</v>
      </c>
      <c r="D854" s="12">
        <v>1.515366823967095</v>
      </c>
      <c r="E854" s="2">
        <v>1.5163112998425849</v>
      </c>
      <c r="F854" s="12">
        <v>17.368224163198871</v>
      </c>
      <c r="G854" s="2">
        <v>17.391603233472772</v>
      </c>
    </row>
    <row r="855" spans="1:7">
      <c r="A855" s="81">
        <v>852</v>
      </c>
      <c r="B855" s="12">
        <v>-7.153815582425931E-8</v>
      </c>
      <c r="C855" s="2">
        <v>-9.9536303410335396E-8</v>
      </c>
      <c r="D855" s="12">
        <v>1.513059197114375</v>
      </c>
      <c r="E855" s="2">
        <v>1.5139998396867289</v>
      </c>
      <c r="F855" s="12">
        <v>17.31967564538915</v>
      </c>
      <c r="G855" s="2">
        <v>17.342930823677829</v>
      </c>
    </row>
    <row r="856" spans="1:7">
      <c r="A856" s="81">
        <v>853</v>
      </c>
      <c r="B856" s="12">
        <v>-7.153815582425931E-8</v>
      </c>
      <c r="C856" s="2">
        <v>-9.9536303410335396E-8</v>
      </c>
      <c r="D856" s="12">
        <v>1.510760940674194</v>
      </c>
      <c r="E856" s="2">
        <v>1.5116977629066921</v>
      </c>
      <c r="F856" s="12">
        <v>17.271373789494969</v>
      </c>
      <c r="G856" s="2">
        <v>17.294505501740851</v>
      </c>
    </row>
    <row r="857" spans="1:7">
      <c r="A857" s="81">
        <v>854</v>
      </c>
      <c r="B857" s="12">
        <v>-7.153815582425931E-8</v>
      </c>
      <c r="C857" s="2">
        <v>-9.9536303410335396E-8</v>
      </c>
      <c r="D857" s="12">
        <v>1.508472023650294</v>
      </c>
      <c r="E857" s="2">
        <v>1.5094050381865149</v>
      </c>
      <c r="F857" s="12">
        <v>17.223318010276909</v>
      </c>
      <c r="G857" s="2">
        <v>17.246326613275631</v>
      </c>
    </row>
    <row r="858" spans="1:7">
      <c r="A858" s="81">
        <v>855</v>
      </c>
      <c r="B858" s="12">
        <v>-7.153815582425931E-8</v>
      </c>
      <c r="C858" s="2">
        <v>-9.9536303410335396E-8</v>
      </c>
      <c r="D858" s="12">
        <v>1.5061924151235739</v>
      </c>
      <c r="E858" s="2">
        <v>1.5071216345981091</v>
      </c>
      <c r="F858" s="12">
        <v>17.175507719656</v>
      </c>
      <c r="G858" s="2">
        <v>17.198393573819569</v>
      </c>
    </row>
    <row r="859" spans="1:7">
      <c r="A859" s="81">
        <v>856</v>
      </c>
      <c r="B859" s="12">
        <v>-7.153815582425931E-8</v>
      </c>
      <c r="C859" s="2">
        <v>-9.9536303410335396E-8</v>
      </c>
      <c r="D859" s="12">
        <v>1.5039220842367209</v>
      </c>
      <c r="E859" s="2">
        <v>1.5048475212658401</v>
      </c>
      <c r="F859" s="12">
        <v>17.127942325731109</v>
      </c>
      <c r="G859" s="2">
        <v>17.15070579385441</v>
      </c>
    </row>
    <row r="860" spans="1:7">
      <c r="A860" s="81">
        <v>857</v>
      </c>
      <c r="B860" s="12">
        <v>-7.153815582425931E-8</v>
      </c>
      <c r="C860" s="2">
        <v>-9.9536303410335396E-8</v>
      </c>
      <c r="D860" s="12">
        <v>1.501661000189406</v>
      </c>
      <c r="E860" s="2">
        <v>1.5025826673667291</v>
      </c>
      <c r="F860" s="12">
        <v>17.08062123250058</v>
      </c>
      <c r="G860" s="2">
        <v>17.10326267884971</v>
      </c>
    </row>
    <row r="861" spans="1:7">
      <c r="A861" s="81">
        <v>858</v>
      </c>
      <c r="B861" s="12">
        <v>-7.153815582425931E-8</v>
      </c>
      <c r="C861" s="2">
        <v>-9.9536303410335396E-8</v>
      </c>
      <c r="D861" s="12">
        <v>1.4994091322386021</v>
      </c>
      <c r="E861" s="2">
        <v>1.5003270421306429</v>
      </c>
      <c r="F861" s="12">
        <v>17.033543839924992</v>
      </c>
      <c r="G861" s="2">
        <v>17.05606362930618</v>
      </c>
    </row>
    <row r="862" spans="1:7">
      <c r="A862" s="81">
        <v>859</v>
      </c>
      <c r="B862" s="12">
        <v>-7.153815582425931E-8</v>
      </c>
      <c r="C862" s="2">
        <v>-9.9536303410335396E-8</v>
      </c>
      <c r="D862" s="12">
        <v>1.4971664496988979</v>
      </c>
      <c r="E862" s="2">
        <v>1.498080614840491</v>
      </c>
      <c r="F862" s="12">
        <v>16.98670954399001</v>
      </c>
      <c r="G862" s="2">
        <v>17.00910804079923</v>
      </c>
    </row>
    <row r="863" spans="1:7">
      <c r="A863" s="81">
        <v>860</v>
      </c>
      <c r="B863" s="12">
        <v>-7.153815582425931E-8</v>
      </c>
      <c r="C863" s="2">
        <v>-9.9536303410335396E-8</v>
      </c>
      <c r="D863" s="12">
        <v>1.494932921942814</v>
      </c>
      <c r="E863" s="2">
        <v>1.495843354832417</v>
      </c>
      <c r="F863" s="12">
        <v>16.940117736769249</v>
      </c>
      <c r="G863" s="2">
        <v>16.962395304022241</v>
      </c>
    </row>
    <row r="864" spans="1:7">
      <c r="A864" s="81">
        <v>861</v>
      </c>
      <c r="B864" s="12">
        <v>-7.153815582425931E-8</v>
      </c>
      <c r="C864" s="2">
        <v>-9.9536303410335396E-8</v>
      </c>
      <c r="D864" s="12">
        <v>1.492708518401122</v>
      </c>
      <c r="E864" s="2">
        <v>1.493615231495995</v>
      </c>
      <c r="F864" s="12">
        <v>16.89376780648703</v>
      </c>
      <c r="G864" s="2">
        <v>16.91592480483013</v>
      </c>
    </row>
    <row r="865" spans="1:7">
      <c r="A865" s="81">
        <v>862</v>
      </c>
      <c r="B865" s="12">
        <v>-7.153815582425931E-8</v>
      </c>
      <c r="C865" s="2">
        <v>-9.9536303410335396E-8</v>
      </c>
      <c r="D865" s="12">
        <v>1.490493208563151</v>
      </c>
      <c r="E865" s="2">
        <v>1.491396214274423</v>
      </c>
      <c r="F865" s="12">
        <v>16.847659137581289</v>
      </c>
      <c r="G865" s="2">
        <v>16.869695924282681</v>
      </c>
    </row>
    <row r="866" spans="1:7">
      <c r="A866" s="81">
        <v>863</v>
      </c>
      <c r="B866" s="12">
        <v>-7.153815582425931E-8</v>
      </c>
      <c r="C866" s="2">
        <v>-9.9536303410335396E-8</v>
      </c>
      <c r="D866" s="12">
        <v>1.4882869619771171</v>
      </c>
      <c r="E866" s="2">
        <v>1.489186272669236</v>
      </c>
      <c r="F866" s="12">
        <v>16.801791110766331</v>
      </c>
      <c r="G866" s="2">
        <v>16.823708039851489</v>
      </c>
    </row>
    <row r="867" spans="1:7">
      <c r="A867" s="81">
        <v>864</v>
      </c>
      <c r="B867" s="12">
        <v>-7.153815582425931E-8</v>
      </c>
      <c r="C867" s="2">
        <v>-9.9536303410335396E-8</v>
      </c>
      <c r="D867" s="12">
        <v>1.4860897482504269</v>
      </c>
      <c r="E867" s="2">
        <v>1.486985376285187</v>
      </c>
      <c r="F867" s="12">
        <v>16.756163103095702</v>
      </c>
      <c r="G867" s="2">
        <v>16.777960536967878</v>
      </c>
    </row>
    <row r="868" spans="1:7">
      <c r="A868" s="81">
        <v>865</v>
      </c>
      <c r="B868" s="12">
        <v>-7.153815582425931E-8</v>
      </c>
      <c r="C868" s="2">
        <v>-9.9536303410335396E-8</v>
      </c>
      <c r="D868" s="12">
        <v>1.4839015370499991</v>
      </c>
      <c r="E868" s="2">
        <v>1.4847934947609149</v>
      </c>
      <c r="F868" s="12">
        <v>16.710774488024999</v>
      </c>
      <c r="G868" s="2">
        <v>16.732452791167191</v>
      </c>
    </row>
    <row r="869" spans="1:7">
      <c r="A869" s="81">
        <v>866</v>
      </c>
      <c r="B869" s="12">
        <v>-7.153815582425931E-8</v>
      </c>
      <c r="C869" s="2">
        <v>-9.9536303410335396E-8</v>
      </c>
      <c r="D869" s="12">
        <v>1.4817222981006231</v>
      </c>
      <c r="E869" s="2">
        <v>1.4826105977812061</v>
      </c>
      <c r="F869" s="12">
        <v>16.665624635237869</v>
      </c>
      <c r="G869" s="2">
        <v>16.687184171237249</v>
      </c>
    </row>
    <row r="870" spans="1:7">
      <c r="A870" s="81">
        <v>867</v>
      </c>
      <c r="B870" s="12">
        <v>-7.153815582425931E-8</v>
      </c>
      <c r="C870" s="2">
        <v>-9.9536303410335396E-8</v>
      </c>
      <c r="D870" s="12">
        <v>1.4795520011307399</v>
      </c>
      <c r="E870" s="2">
        <v>1.480436655088603</v>
      </c>
      <c r="F870" s="12">
        <v>16.62071290411718</v>
      </c>
      <c r="G870" s="2">
        <v>16.642154042203199</v>
      </c>
    </row>
    <row r="871" spans="1:7">
      <c r="A871" s="81">
        <v>868</v>
      </c>
      <c r="B871" s="12">
        <v>-7.153815582425931E-8</v>
      </c>
      <c r="C871" s="2">
        <v>-9.9536303410335396E-8</v>
      </c>
      <c r="D871" s="12">
        <v>1.4773906159428969</v>
      </c>
      <c r="E871" s="2">
        <v>1.4782716364837689</v>
      </c>
      <c r="F871" s="12">
        <v>16.576038652285899</v>
      </c>
      <c r="G871" s="2">
        <v>16.597361765412408</v>
      </c>
    </row>
    <row r="872" spans="1:7">
      <c r="A872" s="81">
        <v>869</v>
      </c>
      <c r="B872" s="12">
        <v>-7.153815582425931E-8</v>
      </c>
      <c r="C872" s="2">
        <v>-9.9536303410335396E-8</v>
      </c>
      <c r="D872" s="12">
        <v>1.4752381124192251</v>
      </c>
      <c r="E872" s="2">
        <v>1.4761155118258411</v>
      </c>
      <c r="F872" s="12">
        <v>16.53160123629387</v>
      </c>
      <c r="G872" s="2">
        <v>16.552806698619349</v>
      </c>
    </row>
    <row r="873" spans="1:7">
      <c r="A873" s="81">
        <v>870</v>
      </c>
      <c r="B873" s="12">
        <v>-7.153815582425931E-8</v>
      </c>
      <c r="C873" s="2">
        <v>-9.9536303410335396E-8</v>
      </c>
      <c r="D873" s="12">
        <v>1.473094460500026</v>
      </c>
      <c r="E873" s="2">
        <v>1.4739682510327801</v>
      </c>
      <c r="F873" s="12">
        <v>16.48740000905476</v>
      </c>
      <c r="G873" s="2">
        <v>16.508488196070381</v>
      </c>
    </row>
    <row r="874" spans="1:7">
      <c r="A874" s="81">
        <v>871</v>
      </c>
      <c r="B874" s="12">
        <v>-7.153815582425931E-8</v>
      </c>
      <c r="C874" s="2">
        <v>-9.9536303410335396E-8</v>
      </c>
      <c r="D874" s="12">
        <v>1.470959630183968</v>
      </c>
      <c r="E874" s="2">
        <v>1.4718298240817329</v>
      </c>
      <c r="F874" s="12">
        <v>16.443434319893019</v>
      </c>
      <c r="G874" s="2">
        <v>16.464405608588741</v>
      </c>
    </row>
    <row r="875" spans="1:7">
      <c r="A875" s="81">
        <v>872</v>
      </c>
      <c r="B875" s="12">
        <v>-7.153815582425931E-8</v>
      </c>
      <c r="C875" s="2">
        <v>-9.9536303410335396E-8</v>
      </c>
      <c r="D875" s="12">
        <v>1.4688335915282571</v>
      </c>
      <c r="E875" s="2">
        <v>1.4697002010093849</v>
      </c>
      <c r="F875" s="12">
        <v>16.399703514590769</v>
      </c>
      <c r="G875" s="2">
        <v>16.4205582836593</v>
      </c>
    </row>
    <row r="876" spans="1:7">
      <c r="A876" s="81">
        <v>873</v>
      </c>
      <c r="B876" s="12">
        <v>-7.153815582425931E-8</v>
      </c>
      <c r="C876" s="2">
        <v>-9.9536303410335396E-8</v>
      </c>
      <c r="D876" s="12">
        <v>1.4667163146488309</v>
      </c>
      <c r="E876" s="2">
        <v>1.467579351912313</v>
      </c>
      <c r="F876" s="12">
        <v>16.35620693543466</v>
      </c>
      <c r="G876" s="2">
        <v>16.37694556551352</v>
      </c>
    </row>
    <row r="877" spans="1:7">
      <c r="A877" s="81">
        <v>874</v>
      </c>
      <c r="B877" s="12">
        <v>-7.153815582425931E-8</v>
      </c>
      <c r="C877" s="2">
        <v>-9.9536303410335396E-8</v>
      </c>
      <c r="D877" s="12">
        <v>1.4646077697205391</v>
      </c>
      <c r="E877" s="2">
        <v>1.465467246947344</v>
      </c>
      <c r="F877" s="12">
        <v>16.312943921262871</v>
      </c>
      <c r="G877" s="2">
        <v>16.33356679521426</v>
      </c>
    </row>
    <row r="878" spans="1:7">
      <c r="A878" s="81">
        <v>875</v>
      </c>
      <c r="B878" s="12">
        <v>-7.153815582425931E-8</v>
      </c>
      <c r="C878" s="2">
        <v>-9.9536303410335396E-8</v>
      </c>
      <c r="D878" s="12">
        <v>1.462507926977326</v>
      </c>
      <c r="E878" s="2">
        <v>1.4633638563179401</v>
      </c>
      <c r="F878" s="12">
        <v>16.26991380751193</v>
      </c>
      <c r="G878" s="2">
        <v>16.290421308419301</v>
      </c>
    </row>
    <row r="879" spans="1:7">
      <c r="A879" s="81">
        <v>876</v>
      </c>
      <c r="B879" s="12">
        <v>-7.153815582425931E-8</v>
      </c>
      <c r="C879" s="2">
        <v>-9.9536303410335396E-8</v>
      </c>
      <c r="D879" s="12">
        <v>1.460416756712418</v>
      </c>
      <c r="E879" s="2">
        <v>1.4612691502706061</v>
      </c>
      <c r="F879" s="12">
        <v>16.227115926263661</v>
      </c>
      <c r="G879" s="2">
        <v>16.24750843481052</v>
      </c>
    </row>
    <row r="880" spans="1:7">
      <c r="A880" s="81">
        <v>877</v>
      </c>
      <c r="B880" s="12">
        <v>-7.153815582425931E-8</v>
      </c>
      <c r="C880" s="2">
        <v>-9.9536303410335396E-8</v>
      </c>
      <c r="D880" s="12">
        <v>1.4583342292785051</v>
      </c>
      <c r="E880" s="2">
        <v>1.4591830991309229</v>
      </c>
      <c r="F880" s="12">
        <v>16.184549606292091</v>
      </c>
      <c r="G880" s="2">
        <v>16.20482750410693</v>
      </c>
    </row>
    <row r="881" spans="1:7">
      <c r="A881" s="81">
        <v>878</v>
      </c>
      <c r="B881" s="12">
        <v>-7.153815582425931E-8</v>
      </c>
      <c r="C881" s="2">
        <v>-9.9536303410335396E-8</v>
      </c>
      <c r="D881" s="12">
        <v>1.456260315087927</v>
      </c>
      <c r="E881" s="2">
        <v>1.457105673284776</v>
      </c>
      <c r="F881" s="12">
        <v>16.142214173110322</v>
      </c>
      <c r="G881" s="2">
        <v>16.16237784297191</v>
      </c>
    </row>
    <row r="882" spans="1:7">
      <c r="A882" s="81">
        <v>879</v>
      </c>
      <c r="B882" s="12">
        <v>-7.153815582425931E-8</v>
      </c>
      <c r="C882" s="2">
        <v>-9.9536303410335396E-8</v>
      </c>
      <c r="D882" s="12">
        <v>1.454194984612855</v>
      </c>
      <c r="E882" s="2">
        <v>1.455036843178189</v>
      </c>
      <c r="F882" s="12">
        <v>16.100108949017478</v>
      </c>
      <c r="G882" s="2">
        <v>16.120158775010999</v>
      </c>
    </row>
    <row r="883" spans="1:7">
      <c r="A883" s="81">
        <v>880</v>
      </c>
      <c r="B883" s="12">
        <v>-7.153815582425931E-8</v>
      </c>
      <c r="C883" s="2">
        <v>-9.9536303410335396E-8</v>
      </c>
      <c r="D883" s="12">
        <v>1.4521382083778169</v>
      </c>
      <c r="E883" s="2">
        <v>1.4529765793175831</v>
      </c>
      <c r="F883" s="12">
        <v>16.058233253337491</v>
      </c>
      <c r="G883" s="2">
        <v>16.07816962084118</v>
      </c>
    </row>
    <row r="884" spans="1:7">
      <c r="A884" s="81">
        <v>881</v>
      </c>
      <c r="B884" s="12">
        <v>-7.153815582425931E-8</v>
      </c>
      <c r="C884" s="2">
        <v>-9.9536303410335396E-8</v>
      </c>
      <c r="D884" s="12">
        <v>1.450089956963019</v>
      </c>
      <c r="E884" s="2">
        <v>1.4509248522700431</v>
      </c>
      <c r="F884" s="12">
        <v>16.016586402387329</v>
      </c>
      <c r="G884" s="2">
        <v>16.03640969816022</v>
      </c>
    </row>
    <row r="885" spans="1:7">
      <c r="A885" s="81">
        <v>882</v>
      </c>
      <c r="B885" s="12">
        <v>-7.153815582425931E-8</v>
      </c>
      <c r="C885" s="2">
        <v>-9.9536303410335396E-8</v>
      </c>
      <c r="D885" s="12">
        <v>1.44805020101614</v>
      </c>
      <c r="E885" s="2">
        <v>1.4488816326635741</v>
      </c>
      <c r="F885" s="12">
        <v>15.97516770923324</v>
      </c>
      <c r="G885" s="2">
        <v>15.994878321815939</v>
      </c>
    </row>
    <row r="886" spans="1:7">
      <c r="A886" s="81">
        <v>883</v>
      </c>
      <c r="B886" s="12">
        <v>-7.153815582425931E-8</v>
      </c>
      <c r="C886" s="2">
        <v>-9.9536303410335396E-8</v>
      </c>
      <c r="D886" s="12">
        <v>1.4460189112448649</v>
      </c>
      <c r="E886" s="2">
        <v>1.4468468911873671</v>
      </c>
      <c r="F886" s="12">
        <v>15.93397648392917</v>
      </c>
      <c r="G886" s="2">
        <v>15.953574803875499</v>
      </c>
    </row>
    <row r="887" spans="1:7">
      <c r="A887" s="81">
        <v>884</v>
      </c>
      <c r="B887" s="12">
        <v>-7.153815582425931E-8</v>
      </c>
      <c r="C887" s="2">
        <v>-9.9536303410335396E-8</v>
      </c>
      <c r="D887" s="12">
        <v>1.4439960584170259</v>
      </c>
      <c r="E887" s="2">
        <v>1.4448205985920559</v>
      </c>
      <c r="F887" s="12">
        <v>15.893012033564769</v>
      </c>
      <c r="G887" s="2">
        <v>15.91249845369472</v>
      </c>
    </row>
    <row r="888" spans="1:7">
      <c r="A888" s="81">
        <v>885</v>
      </c>
      <c r="B888" s="12">
        <v>-7.153815582425931E-8</v>
      </c>
      <c r="C888" s="2">
        <v>-9.9536303410335396E-8</v>
      </c>
      <c r="D888" s="12">
        <v>1.4419816133607599</v>
      </c>
      <c r="E888" s="2">
        <v>1.442802725689984</v>
      </c>
      <c r="F888" s="12">
        <v>15.852273662312991</v>
      </c>
      <c r="G888" s="2">
        <v>15.871648577987379</v>
      </c>
    </row>
    <row r="889" spans="1:7">
      <c r="A889" s="81">
        <v>886</v>
      </c>
      <c r="B889" s="12">
        <v>-7.153815582425931E-8</v>
      </c>
      <c r="C889" s="2">
        <v>-9.9536303410335396E-8</v>
      </c>
      <c r="D889" s="12">
        <v>1.4399755469646669</v>
      </c>
      <c r="E889" s="2">
        <v>1.4407932433533499</v>
      </c>
      <c r="F889" s="12">
        <v>15.81176067147763</v>
      </c>
      <c r="G889" s="2">
        <v>15.831024480511701</v>
      </c>
    </row>
    <row r="890" spans="1:7">
      <c r="A890" s="81">
        <v>887</v>
      </c>
      <c r="B890" s="12">
        <v>-7.153815582425931E-8</v>
      </c>
      <c r="C890" s="2">
        <v>-9.9536303410335396E-8</v>
      </c>
      <c r="D890" s="12">
        <v>1.437977830177966</v>
      </c>
      <c r="E890" s="2">
        <v>1.438792122483773</v>
      </c>
      <c r="F890" s="12">
        <v>15.771472359540921</v>
      </c>
      <c r="G890" s="2">
        <v>15.79062545657322</v>
      </c>
    </row>
    <row r="891" spans="1:7">
      <c r="A891" s="81">
        <v>888</v>
      </c>
      <c r="B891" s="12">
        <v>-7.153815582425931E-8</v>
      </c>
      <c r="C891" s="2">
        <v>-9.9536303410335396E-8</v>
      </c>
      <c r="D891" s="12">
        <v>1.4359884340106559</v>
      </c>
      <c r="E891" s="2">
        <v>1.4367993340562419</v>
      </c>
      <c r="F891" s="12">
        <v>15.731408022211101</v>
      </c>
      <c r="G891" s="2">
        <v>15.750450801015671</v>
      </c>
    </row>
    <row r="892" spans="1:7">
      <c r="A892" s="81">
        <v>889</v>
      </c>
      <c r="B892" s="12">
        <v>-7.153815582425931E-8</v>
      </c>
      <c r="C892" s="2">
        <v>-9.9536303410335396E-8</v>
      </c>
      <c r="D892" s="12">
        <v>1.4340073295336659</v>
      </c>
      <c r="E892" s="2">
        <v>1.4348148491156401</v>
      </c>
      <c r="F892" s="12">
        <v>15.69156695246998</v>
      </c>
      <c r="G892" s="2">
        <v>15.710499807612971</v>
      </c>
    </row>
    <row r="893" spans="1:7">
      <c r="A893" s="81">
        <v>890</v>
      </c>
      <c r="B893" s="12">
        <v>-7.153815582425931E-8</v>
      </c>
      <c r="C893" s="2">
        <v>-9.9536303410335396E-8</v>
      </c>
      <c r="D893" s="12">
        <v>1.4320344878790241</v>
      </c>
      <c r="E893" s="2">
        <v>1.432838638767727</v>
      </c>
      <c r="F893" s="12">
        <v>15.65194844062049</v>
      </c>
      <c r="G893" s="2">
        <v>15.670771767455831</v>
      </c>
    </row>
    <row r="894" spans="1:7">
      <c r="A894" s="81">
        <v>891</v>
      </c>
      <c r="B894" s="12">
        <v>-7.153815582425931E-8</v>
      </c>
      <c r="C894" s="2">
        <v>-9.9536303410335396E-8</v>
      </c>
      <c r="D894" s="12">
        <v>1.430069880240004</v>
      </c>
      <c r="E894" s="2">
        <v>1.4308706741792929</v>
      </c>
      <c r="F894" s="12">
        <v>15.612551774334291</v>
      </c>
      <c r="G894" s="2">
        <v>15.63126596900122</v>
      </c>
    </row>
    <row r="895" spans="1:7">
      <c r="A895" s="81">
        <v>892</v>
      </c>
      <c r="B895" s="12">
        <v>-7.153815582425931E-8</v>
      </c>
      <c r="C895" s="2">
        <v>-9.9536303410335396E-8</v>
      </c>
      <c r="D895" s="12">
        <v>1.4281134778712901</v>
      </c>
      <c r="E895" s="2">
        <v>1.4289109265783091</v>
      </c>
      <c r="F895" s="12">
        <v>15.573376238699311</v>
      </c>
      <c r="G895" s="2">
        <v>15.591981698121939</v>
      </c>
    </row>
    <row r="896" spans="1:7">
      <c r="A896" s="81">
        <v>893</v>
      </c>
      <c r="B896" s="12">
        <v>-7.153815582425931E-8</v>
      </c>
      <c r="C896" s="2">
        <v>-9.9536303410335396E-8</v>
      </c>
      <c r="D896" s="12">
        <v>1.426165252086133</v>
      </c>
      <c r="E896" s="2">
        <v>1.426959367254079</v>
      </c>
      <c r="F896" s="12">
        <v>15.534421116332361</v>
      </c>
      <c r="G896" s="2">
        <v>15.55291823815609</v>
      </c>
    </row>
    <row r="897" spans="1:7">
      <c r="A897" s="81">
        <v>894</v>
      </c>
      <c r="B897" s="12">
        <v>-7.153815582425931E-8</v>
      </c>
      <c r="C897" s="2">
        <v>-9.9536303410335396E-8</v>
      </c>
      <c r="D897" s="12">
        <v>1.424225174251547</v>
      </c>
      <c r="E897" s="2">
        <v>1.425015967557395</v>
      </c>
      <c r="F897" s="12">
        <v>15.495685687534429</v>
      </c>
      <c r="G897" s="2">
        <v>15.51407486995668</v>
      </c>
    </row>
    <row r="898" spans="1:7">
      <c r="A898" s="81">
        <v>895</v>
      </c>
      <c r="B898" s="12">
        <v>-7.153815582425931E-8</v>
      </c>
      <c r="C898" s="2">
        <v>-9.9536303410335396E-8</v>
      </c>
      <c r="D898" s="12">
        <v>1.422293215802928</v>
      </c>
      <c r="E898" s="2">
        <v>1.4230806989006859</v>
      </c>
      <c r="F898" s="12">
        <v>15.457169230024411</v>
      </c>
      <c r="G898" s="2">
        <v>15.47545087194109</v>
      </c>
    </row>
    <row r="899" spans="1:7">
      <c r="A899" s="81">
        <v>896</v>
      </c>
      <c r="B899" s="12">
        <v>-7.153815582425931E-8</v>
      </c>
      <c r="C899" s="2">
        <v>-9.9536303410335396E-8</v>
      </c>
      <c r="D899" s="12">
        <v>1.420369348237859</v>
      </c>
      <c r="E899" s="2">
        <v>1.421153532758175</v>
      </c>
      <c r="F899" s="12">
        <v>15.41887101912452</v>
      </c>
      <c r="G899" s="2">
        <v>15.437045520140609</v>
      </c>
    </row>
    <row r="900" spans="1:7">
      <c r="A900" s="81">
        <v>897</v>
      </c>
      <c r="B900" s="12">
        <v>-7.153815582425931E-8</v>
      </c>
      <c r="C900" s="2">
        <v>-9.9536303410335396E-8</v>
      </c>
      <c r="D900" s="12">
        <v>1.4184535431156511</v>
      </c>
      <c r="E900" s="2">
        <v>1.419234440666028</v>
      </c>
      <c r="F900" s="12">
        <v>15.3807903278213</v>
      </c>
      <c r="G900" s="2">
        <v>15.398858088250011</v>
      </c>
    </row>
    <row r="901" spans="1:7">
      <c r="A901" s="81">
        <v>898</v>
      </c>
      <c r="B901" s="12">
        <v>-7.153815582425931E-8</v>
      </c>
      <c r="C901" s="2">
        <v>-9.9536303410335396E-8</v>
      </c>
      <c r="D901" s="12">
        <v>1.416545772057479</v>
      </c>
      <c r="E901" s="2">
        <v>1.417323394219361</v>
      </c>
      <c r="F901" s="12">
        <v>15.34292642681358</v>
      </c>
      <c r="G901" s="2">
        <v>15.36088784751461</v>
      </c>
    </row>
    <row r="902" spans="1:7">
      <c r="A902" s="81">
        <v>899</v>
      </c>
      <c r="B902" s="12">
        <v>-7.153815582425931E-8</v>
      </c>
      <c r="C902" s="2">
        <v>-9.9536303410335396E-8</v>
      </c>
      <c r="D902" s="12">
        <v>1.4146460067465161</v>
      </c>
      <c r="E902" s="2">
        <v>1.415420365070021</v>
      </c>
      <c r="F902" s="12">
        <v>15.30527858456059</v>
      </c>
      <c r="G902" s="2">
        <v>15.323134066657611</v>
      </c>
    </row>
    <row r="903" spans="1:7">
      <c r="A903" s="81">
        <v>900</v>
      </c>
      <c r="B903" s="12">
        <v>-7.153815582425931E-8</v>
      </c>
      <c r="C903" s="2">
        <v>-9.9536303410335396E-8</v>
      </c>
      <c r="D903" s="12">
        <v>1.4127542189280751</v>
      </c>
      <c r="E903" s="2">
        <v>1.4135253249371069</v>
      </c>
      <c r="F903" s="12">
        <v>15.26784606732989</v>
      </c>
      <c r="G903" s="2">
        <v>15.28559601246438</v>
      </c>
    </row>
    <row r="904" spans="1:7">
      <c r="A904" s="81">
        <v>901</v>
      </c>
      <c r="B904" s="12">
        <v>-7.153815582425931E-8</v>
      </c>
      <c r="C904" s="2">
        <v>-9.9536303410335396E-8</v>
      </c>
      <c r="D904" s="12">
        <v>1.410870380409742</v>
      </c>
      <c r="E904" s="2">
        <v>1.41163824560202</v>
      </c>
      <c r="F904" s="12">
        <v>15.230628139245461</v>
      </c>
      <c r="G904" s="2">
        <v>15.24827294956888</v>
      </c>
    </row>
    <row r="905" spans="1:7">
      <c r="A905" s="81">
        <v>902</v>
      </c>
      <c r="B905" s="12">
        <v>-7.153815582425931E-8</v>
      </c>
      <c r="C905" s="2">
        <v>-9.9536303410335396E-8</v>
      </c>
      <c r="D905" s="12">
        <v>1.4089944630615141</v>
      </c>
      <c r="E905" s="2">
        <v>1.4097590989083679</v>
      </c>
      <c r="F905" s="12">
        <v>15.193624062335701</v>
      </c>
      <c r="G905" s="2">
        <v>15.211164140490499</v>
      </c>
    </row>
    <row r="906" spans="1:7">
      <c r="A906" s="81">
        <v>903</v>
      </c>
      <c r="B906" s="12">
        <v>-7.153815582425931E-8</v>
      </c>
      <c r="C906" s="2">
        <v>-9.9536303410335396E-8</v>
      </c>
      <c r="D906" s="12">
        <v>1.407126438815935</v>
      </c>
      <c r="E906" s="2">
        <v>1.4078878567620969</v>
      </c>
      <c r="F906" s="12">
        <v>15.15683309658143</v>
      </c>
      <c r="G906" s="2">
        <v>15.17426884568226</v>
      </c>
    </row>
    <row r="907" spans="1:7">
      <c r="A907" s="81">
        <v>904</v>
      </c>
      <c r="B907" s="12">
        <v>-7.153815582425931E-8</v>
      </c>
      <c r="C907" s="2">
        <v>-9.9536303410335396E-8</v>
      </c>
      <c r="D907" s="12">
        <v>1.405266279668234</v>
      </c>
      <c r="E907" s="2">
        <v>1.4060244911316191</v>
      </c>
      <c r="F907" s="12">
        <v>15.12025449996392</v>
      </c>
      <c r="G907" s="2">
        <v>15.13758632357909</v>
      </c>
    </row>
    <row r="908" spans="1:7">
      <c r="A908" s="81">
        <v>905</v>
      </c>
      <c r="B908" s="12">
        <v>-7.153815582425931E-8</v>
      </c>
      <c r="C908" s="2">
        <v>-9.9536303410335396E-8</v>
      </c>
      <c r="D908" s="12">
        <v>1.4034139576764619</v>
      </c>
      <c r="E908" s="2">
        <v>1.4041689740479339</v>
      </c>
      <c r="F908" s="12">
        <v>15.08388752851295</v>
      </c>
      <c r="G908" s="2">
        <v>15.1011158306461</v>
      </c>
    </row>
    <row r="909" spans="1:7">
      <c r="A909" s="81">
        <v>906</v>
      </c>
      <c r="B909" s="12">
        <v>-7.153815582425931E-8</v>
      </c>
      <c r="C909" s="2">
        <v>-9.9536303410335396E-8</v>
      </c>
      <c r="D909" s="12">
        <v>1.401569444960576</v>
      </c>
      <c r="E909" s="2">
        <v>1.402321277604766</v>
      </c>
      <c r="F909" s="12">
        <v>15.047731436335891</v>
      </c>
      <c r="G909" s="2">
        <v>15.064856621426779</v>
      </c>
    </row>
    <row r="910" spans="1:7">
      <c r="A910" s="81">
        <v>907</v>
      </c>
      <c r="B910" s="12">
        <v>-7.153815582425931E-8</v>
      </c>
      <c r="C910" s="2">
        <v>-9.9536303410335396E-8</v>
      </c>
      <c r="D910" s="12">
        <v>1.399732713694229</v>
      </c>
      <c r="E910" s="2">
        <v>1.400481373958683</v>
      </c>
      <c r="F910" s="12">
        <v>15.01178547551608</v>
      </c>
      <c r="G910" s="2">
        <v>15.028807948591259</v>
      </c>
    </row>
    <row r="911" spans="1:7">
      <c r="A911" s="81">
        <v>908</v>
      </c>
      <c r="B911" s="12">
        <v>-7.153815582425931E-8</v>
      </c>
      <c r="C911" s="2">
        <v>-9.9536303410335396E-8</v>
      </c>
      <c r="D911" s="12">
        <v>1.397903736119058</v>
      </c>
      <c r="E911" s="2">
        <v>1.398649235329231</v>
      </c>
      <c r="F911" s="12">
        <v>14.97604889641463</v>
      </c>
      <c r="G911" s="2">
        <v>14.99296906298461</v>
      </c>
    </row>
    <row r="912" spans="1:7">
      <c r="A912" s="81">
        <v>909</v>
      </c>
      <c r="B912" s="12">
        <v>-7.153815582425931E-8</v>
      </c>
      <c r="C912" s="2">
        <v>-9.9536303410335396E-8</v>
      </c>
      <c r="D912" s="12">
        <v>1.3960824845416151</v>
      </c>
      <c r="E912" s="2">
        <v>1.3968248339988301</v>
      </c>
      <c r="F912" s="12">
        <v>14.9405209476609</v>
      </c>
      <c r="G912" s="2">
        <v>14.95733921366517</v>
      </c>
    </row>
    <row r="913" spans="1:7">
      <c r="A913" s="81">
        <v>910</v>
      </c>
      <c r="B913" s="12">
        <v>-7.153815582425931E-8</v>
      </c>
      <c r="C913" s="2">
        <v>-9.9536303410335396E-8</v>
      </c>
      <c r="D913" s="12">
        <v>1.394268931331494</v>
      </c>
      <c r="E913" s="2">
        <v>1.3950081423077529</v>
      </c>
      <c r="F913" s="12">
        <v>14.905200876164599</v>
      </c>
      <c r="G913" s="2">
        <v>14.92191764772952</v>
      </c>
    </row>
    <row r="914" spans="1:7">
      <c r="A914" s="81">
        <v>911</v>
      </c>
      <c r="B914" s="12">
        <v>-7.153815582425931E-8</v>
      </c>
      <c r="C914" s="2">
        <v>-9.9536303410335396E-8</v>
      </c>
      <c r="D914" s="12">
        <v>1.3924630489214529</v>
      </c>
      <c r="E914" s="2">
        <v>1.3931991326609099</v>
      </c>
      <c r="F914" s="12">
        <v>14.870087927163389</v>
      </c>
      <c r="G914" s="2">
        <v>14.886703610649271</v>
      </c>
    </row>
    <row r="915" spans="1:7">
      <c r="A915" s="81">
        <v>912</v>
      </c>
      <c r="B915" s="12">
        <v>-7.153815582425931E-8</v>
      </c>
      <c r="C915" s="2">
        <v>-9.9536303410335396E-8</v>
      </c>
      <c r="D915" s="12">
        <v>1.3906648098075269</v>
      </c>
      <c r="E915" s="2">
        <v>1.3913977775281881</v>
      </c>
      <c r="F915" s="12">
        <v>14.83518134427058</v>
      </c>
      <c r="G915" s="2">
        <v>14.85169634632862</v>
      </c>
    </row>
    <row r="916" spans="1:7">
      <c r="A916" s="81">
        <v>913</v>
      </c>
      <c r="B916" s="12">
        <v>-7.153815582425931E-8</v>
      </c>
      <c r="C916" s="2">
        <v>-9.9536303410335396E-8</v>
      </c>
      <c r="D916" s="12">
        <v>1.3888741865491441</v>
      </c>
      <c r="E916" s="2">
        <v>1.3896040494427271</v>
      </c>
      <c r="F916" s="12">
        <v>14.80048036952275</v>
      </c>
      <c r="G916" s="2">
        <v>14.81689509707229</v>
      </c>
    </row>
    <row r="917" spans="1:7">
      <c r="A917" s="81">
        <v>914</v>
      </c>
      <c r="B917" s="12">
        <v>-7.153815582425931E-8</v>
      </c>
      <c r="C917" s="2">
        <v>-9.9536303410335396E-8</v>
      </c>
      <c r="D917" s="12">
        <v>1.387091151769243</v>
      </c>
      <c r="E917" s="2">
        <v>1.38781792100103</v>
      </c>
      <c r="F917" s="12">
        <v>14.765984243427409</v>
      </c>
      <c r="G917" s="2">
        <v>14.78229910363296</v>
      </c>
    </row>
    <row r="918" spans="1:7">
      <c r="A918" s="81">
        <v>915</v>
      </c>
      <c r="B918" s="12">
        <v>-7.153815582425931E-8</v>
      </c>
      <c r="C918" s="2">
        <v>-9.9536303410335396E-8</v>
      </c>
      <c r="D918" s="12">
        <v>1.3853156781543889</v>
      </c>
      <c r="E918" s="2">
        <v>1.386039364863074</v>
      </c>
      <c r="F918" s="12">
        <v>14.73169220501066</v>
      </c>
      <c r="G918" s="2">
        <v>14.747907605258741</v>
      </c>
    </row>
    <row r="919" spans="1:7">
      <c r="A919" s="81">
        <v>916</v>
      </c>
      <c r="B919" s="12">
        <v>-7.153815582425931E-8</v>
      </c>
      <c r="C919" s="2">
        <v>-9.9536303410335396E-8</v>
      </c>
      <c r="D919" s="12">
        <v>1.38354773845489</v>
      </c>
      <c r="E919" s="2">
        <v>1.384268353752413</v>
      </c>
      <c r="F919" s="12">
        <v>14.697603491864831</v>
      </c>
      <c r="G919" s="2">
        <v>14.713719839740589</v>
      </c>
    </row>
    <row r="920" spans="1:7">
      <c r="A920" s="81">
        <v>917</v>
      </c>
      <c r="B920" s="12">
        <v>-7.153815582425931E-8</v>
      </c>
      <c r="C920" s="2">
        <v>-9.9536303410335396E-8</v>
      </c>
      <c r="D920" s="12">
        <v>1.381787305484911</v>
      </c>
      <c r="E920" s="2">
        <v>1.3825048604562959</v>
      </c>
      <c r="F920" s="12">
        <v>14.66371734019611</v>
      </c>
      <c r="G920" s="2">
        <v>14.6797350434598</v>
      </c>
    </row>
    <row r="921" spans="1:7">
      <c r="A921" s="81">
        <v>918</v>
      </c>
      <c r="B921" s="12">
        <v>-7.153815582425931E-8</v>
      </c>
      <c r="C921" s="2">
        <v>-9.9536303410335396E-8</v>
      </c>
      <c r="D921" s="12">
        <v>1.380034352122594</v>
      </c>
      <c r="E921" s="2">
        <v>1.3807488578257689</v>
      </c>
      <c r="F921" s="12">
        <v>14.630032984872249</v>
      </c>
      <c r="G921" s="2">
        <v>14.64595245143544</v>
      </c>
    </row>
    <row r="922" spans="1:7">
      <c r="A922" s="81">
        <v>919</v>
      </c>
      <c r="B922" s="12">
        <v>-7.153815582425931E-8</v>
      </c>
      <c r="C922" s="2">
        <v>-9.9536303410335396E-8</v>
      </c>
      <c r="D922" s="12">
        <v>1.378288851309899</v>
      </c>
      <c r="E922" s="2">
        <v>1.379000318775788</v>
      </c>
      <c r="F922" s="12">
        <v>14.596549659454871</v>
      </c>
      <c r="G922" s="2">
        <v>14.61237129737178</v>
      </c>
    </row>
    <row r="923" spans="1:7">
      <c r="A923" s="81">
        <v>920</v>
      </c>
      <c r="B923" s="12">
        <v>-7.153815582425931E-8</v>
      </c>
      <c r="C923" s="2">
        <v>-9.9536303410335396E-8</v>
      </c>
      <c r="D923" s="12">
        <v>1.376550776034962</v>
      </c>
      <c r="E923" s="2">
        <v>1.377259216285327</v>
      </c>
      <c r="F923" s="12">
        <v>14.56326659524248</v>
      </c>
      <c r="G923" s="2">
        <v>14.57899081370577</v>
      </c>
    </row>
    <row r="924" spans="1:7">
      <c r="A924" s="81">
        <v>921</v>
      </c>
      <c r="B924" s="12">
        <v>-7.153815582425931E-8</v>
      </c>
      <c r="C924" s="2">
        <v>-9.9536303410335396E-8</v>
      </c>
      <c r="D924" s="12">
        <v>1.3748200993541211</v>
      </c>
      <c r="E924" s="2">
        <v>1.3755255233955681</v>
      </c>
      <c r="F924" s="12">
        <v>14.53018302255753</v>
      </c>
      <c r="G924" s="2">
        <v>14.545810231525341</v>
      </c>
    </row>
    <row r="925" spans="1:7">
      <c r="A925" s="81">
        <v>922</v>
      </c>
      <c r="B925" s="12">
        <v>-7.153815582425931E-8</v>
      </c>
      <c r="C925" s="2">
        <v>-9.9536303410335396E-8</v>
      </c>
      <c r="D925" s="12">
        <v>1.373096794397654</v>
      </c>
      <c r="E925" s="2">
        <v>1.3737992132074599</v>
      </c>
      <c r="F925" s="12">
        <v>14.497298171112019</v>
      </c>
      <c r="G925" s="2">
        <v>14.512828780445091</v>
      </c>
    </row>
    <row r="926" spans="1:7">
      <c r="A926" s="81">
        <v>923</v>
      </c>
      <c r="B926" s="12">
        <v>-7.153815582425931E-8</v>
      </c>
      <c r="C926" s="2">
        <v>-9.9536303410335396E-8</v>
      </c>
      <c r="D926" s="12">
        <v>1.37138083436007</v>
      </c>
      <c r="E926" s="2">
        <v>1.3720802588898351</v>
      </c>
      <c r="F926" s="12">
        <v>14.46461126949905</v>
      </c>
      <c r="G926" s="2">
        <v>14.480045689192901</v>
      </c>
    </row>
    <row r="927" spans="1:7">
      <c r="A927" s="81">
        <v>924</v>
      </c>
      <c r="B927" s="12">
        <v>-7.153815582425931E-8</v>
      </c>
      <c r="C927" s="2">
        <v>-9.9536303410335396E-8</v>
      </c>
      <c r="D927" s="12">
        <v>1.369672192500204</v>
      </c>
      <c r="E927" s="2">
        <v>1.3703686336759071</v>
      </c>
      <c r="F927" s="12">
        <v>14.43212154523998</v>
      </c>
      <c r="G927" s="2">
        <v>14.447460185413879</v>
      </c>
    </row>
    <row r="928" spans="1:7">
      <c r="A928" s="81">
        <v>925</v>
      </c>
      <c r="B928" s="12">
        <v>-7.153815582425931E-8</v>
      </c>
      <c r="C928" s="2">
        <v>-9.9536303410335396E-8</v>
      </c>
      <c r="D928" s="12">
        <v>1.367970842141337</v>
      </c>
      <c r="E928" s="2">
        <v>1.3686643108630929</v>
      </c>
      <c r="F928" s="12">
        <v>14.399828224831561</v>
      </c>
      <c r="G928" s="2">
        <v>14.41507149569887</v>
      </c>
    </row>
    <row r="929" spans="1:7">
      <c r="A929" s="81">
        <v>926</v>
      </c>
      <c r="B929" s="12">
        <v>-7.153815582425931E-8</v>
      </c>
      <c r="C929" s="2">
        <v>-9.9536303410335396E-8</v>
      </c>
      <c r="D929" s="12">
        <v>1.3662767566712939</v>
      </c>
      <c r="E929" s="2">
        <v>1.366967263813107</v>
      </c>
      <c r="F929" s="12">
        <v>14.367730533793081</v>
      </c>
      <c r="G929" s="2">
        <v>14.38287884563063</v>
      </c>
    </row>
    <row r="930" spans="1:7">
      <c r="A930" s="81">
        <v>927</v>
      </c>
      <c r="B930" s="12">
        <v>-7.153815582425931E-8</v>
      </c>
      <c r="C930" s="2">
        <v>-9.9536303410335396E-8</v>
      </c>
      <c r="D930" s="12">
        <v>1.3645899095425551</v>
      </c>
      <c r="E930" s="2">
        <v>1.365277465952049</v>
      </c>
      <c r="F930" s="12">
        <v>14.33582769671351</v>
      </c>
      <c r="G930" s="2">
        <v>14.350881459830109</v>
      </c>
    </row>
    <row r="931" spans="1:7">
      <c r="A931" s="81">
        <v>928</v>
      </c>
      <c r="B931" s="12">
        <v>-7.153815582425931E-8</v>
      </c>
      <c r="C931" s="2">
        <v>-9.9536303410335396E-8</v>
      </c>
      <c r="D931" s="12">
        <v>1.362910274272362</v>
      </c>
      <c r="E931" s="2">
        <v>1.3635948907705</v>
      </c>
      <c r="F931" s="12">
        <v>14.30411893729865</v>
      </c>
      <c r="G931" s="2">
        <v>14.3190785620027</v>
      </c>
    </row>
    <row r="932" spans="1:7">
      <c r="A932" s="81">
        <v>929</v>
      </c>
      <c r="B932" s="12">
        <v>-7.153815582425931E-8</v>
      </c>
      <c r="C932" s="2">
        <v>-9.9536303410335396E-8</v>
      </c>
      <c r="D932" s="12">
        <v>1.361237824442828</v>
      </c>
      <c r="E932" s="2">
        <v>1.3619195118236089</v>
      </c>
      <c r="F932" s="12">
        <v>14.272603478418279</v>
      </c>
      <c r="G932" s="2">
        <v>14.28746937498444</v>
      </c>
    </row>
    <row r="933" spans="1:7">
      <c r="A933" s="81">
        <v>930</v>
      </c>
      <c r="B933" s="12">
        <v>-7.153815582425931E-8</v>
      </c>
      <c r="C933" s="2">
        <v>-9.9536303410335396E-8</v>
      </c>
      <c r="D933" s="12">
        <v>1.359572533701038</v>
      </c>
      <c r="E933" s="2">
        <v>1.3602513027311891</v>
      </c>
      <c r="F933" s="12">
        <v>14.24128054215327</v>
      </c>
      <c r="G933" s="2">
        <v>14.25605312078828</v>
      </c>
    </row>
    <row r="934" spans="1:7">
      <c r="A934" s="81">
        <v>931</v>
      </c>
      <c r="B934" s="12">
        <v>-7.153815582425931E-8</v>
      </c>
      <c r="C934" s="2">
        <v>-9.9536303410335396E-8</v>
      </c>
      <c r="D934" s="12">
        <v>1.3579143757591641</v>
      </c>
      <c r="E934" s="2">
        <v>1.358590237177804</v>
      </c>
      <c r="F934" s="12">
        <v>14.21014934984276</v>
      </c>
      <c r="G934" s="2">
        <v>14.224829020650301</v>
      </c>
    </row>
    <row r="935" spans="1:7">
      <c r="A935" s="81">
        <v>932</v>
      </c>
      <c r="B935" s="12">
        <v>-7.153815582425931E-8</v>
      </c>
      <c r="C935" s="2">
        <v>-9.9536303410335396E-8</v>
      </c>
      <c r="D935" s="12">
        <v>1.356263324394567</v>
      </c>
      <c r="E935" s="2">
        <v>1.356936288912618</v>
      </c>
      <c r="F935" s="12">
        <v>14.17920912213131</v>
      </c>
      <c r="G935" s="2">
        <v>14.19379629505235</v>
      </c>
    </row>
    <row r="936" spans="1:7">
      <c r="A936" s="81">
        <v>933</v>
      </c>
      <c r="B936" s="12">
        <v>-7.153815582425931E-8</v>
      </c>
      <c r="C936" s="2">
        <v>-9.9536303410335396E-8</v>
      </c>
      <c r="D936" s="12">
        <v>1.3546193534499069</v>
      </c>
      <c r="E936" s="2">
        <v>1.3552894317403099</v>
      </c>
      <c r="F936" s="12">
        <v>14.148459079015989</v>
      </c>
      <c r="G936" s="2">
        <v>14.162954162874531</v>
      </c>
    </row>
    <row r="937" spans="1:7">
      <c r="A937" s="81">
        <v>934</v>
      </c>
      <c r="B937" s="12">
        <v>-7.153815582425931E-8</v>
      </c>
      <c r="C937" s="2">
        <v>-9.9536303410335396E-8</v>
      </c>
      <c r="D937" s="12">
        <v>1.3529824368332479</v>
      </c>
      <c r="E937" s="2">
        <v>1.353649639533107</v>
      </c>
      <c r="F937" s="12">
        <v>14.11789843989359</v>
      </c>
      <c r="G937" s="2">
        <v>14.1323018426044</v>
      </c>
    </row>
    <row r="938" spans="1:7">
      <c r="A938" s="81">
        <v>935</v>
      </c>
      <c r="B938" s="12">
        <v>-7.153815582425931E-8</v>
      </c>
      <c r="C938" s="2">
        <v>-9.9536303410335396E-8</v>
      </c>
      <c r="D938" s="12">
        <v>1.3513525485181661</v>
      </c>
      <c r="E938" s="2">
        <v>1.352016886232368</v>
      </c>
      <c r="F938" s="12">
        <v>14.087526423607709</v>
      </c>
      <c r="G938" s="2">
        <v>14.10183855252837</v>
      </c>
    </row>
    <row r="939" spans="1:7">
      <c r="A939" s="81">
        <v>936</v>
      </c>
      <c r="B939" s="12">
        <v>-7.153815582425931E-8</v>
      </c>
      <c r="C939" s="2">
        <v>-9.9536303410335396E-8</v>
      </c>
      <c r="D939" s="12">
        <v>1.34972966254386</v>
      </c>
      <c r="E939" s="2">
        <v>1.350391145844402</v>
      </c>
      <c r="F939" s="12">
        <v>14.057342248495949</v>
      </c>
      <c r="G939" s="2">
        <v>14.07156351036198</v>
      </c>
    </row>
    <row r="940" spans="1:7">
      <c r="A940" s="81">
        <v>937</v>
      </c>
      <c r="B940" s="12">
        <v>-7.153815582425931E-8</v>
      </c>
      <c r="C940" s="2">
        <v>-9.9536303410335396E-8</v>
      </c>
      <c r="D940" s="12">
        <v>1.348113753015252</v>
      </c>
      <c r="E940" s="2">
        <v>1.348772392440551</v>
      </c>
      <c r="F940" s="12">
        <v>14.02734513243702</v>
      </c>
      <c r="G940" s="2">
        <v>14.041475933295271</v>
      </c>
    </row>
    <row r="941" spans="1:7">
      <c r="A941" s="81">
        <v>938</v>
      </c>
      <c r="B941" s="12">
        <v>-7.153815582425931E-8</v>
      </c>
      <c r="C941" s="2">
        <v>-9.9536303410335396E-8</v>
      </c>
      <c r="D941" s="12">
        <v>1.3465047941031001</v>
      </c>
      <c r="E941" s="2">
        <v>1.34716060015727</v>
      </c>
      <c r="F941" s="12">
        <v>13.9975342928979</v>
      </c>
      <c r="G941" s="2">
        <v>14.01157503803814</v>
      </c>
    </row>
    <row r="942" spans="1:7">
      <c r="A942" s="81">
        <v>939</v>
      </c>
      <c r="B942" s="12">
        <v>-7.153815582425931E-8</v>
      </c>
      <c r="C942" s="2">
        <v>-9.9536303410335396E-8</v>
      </c>
      <c r="D942" s="12">
        <v>1.3449027600441019</v>
      </c>
      <c r="E942" s="2">
        <v>1.3455557431962151</v>
      </c>
      <c r="F942" s="12">
        <v>13.967908946980961</v>
      </c>
      <c r="G942" s="2">
        <v>13.98186004086579</v>
      </c>
    </row>
    <row r="943" spans="1:7">
      <c r="A943" s="81">
        <v>940</v>
      </c>
      <c r="B943" s="12">
        <v>-7.153815582425931E-8</v>
      </c>
      <c r="C943" s="2">
        <v>-9.9536303410335396E-8</v>
      </c>
      <c r="D943" s="12">
        <v>1.343307625141007</v>
      </c>
      <c r="E943" s="2">
        <v>1.3439577958243201</v>
      </c>
      <c r="F943" s="12">
        <v>13.93846831147115</v>
      </c>
      <c r="G943" s="2">
        <v>13.9523301576641</v>
      </c>
    </row>
    <row r="944" spans="1:7">
      <c r="A944" s="81">
        <v>941</v>
      </c>
      <c r="B944" s="12">
        <v>-7.153815582425931E-8</v>
      </c>
      <c r="C944" s="2">
        <v>-9.9536303410335396E-8</v>
      </c>
      <c r="D944" s="12">
        <v>1.3417193637627181</v>
      </c>
      <c r="E944" s="2">
        <v>1.342366732373883</v>
      </c>
      <c r="F944" s="12">
        <v>13.90921160288309</v>
      </c>
      <c r="G944" s="2">
        <v>13.922984603975021</v>
      </c>
    </row>
    <row r="945" spans="1:7">
      <c r="A945" s="81">
        <v>942</v>
      </c>
      <c r="B945" s="12">
        <v>-7.153815582425931E-8</v>
      </c>
      <c r="C945" s="2">
        <v>-9.9536303410335396E-8</v>
      </c>
      <c r="D945" s="12">
        <v>1.3401379503444011</v>
      </c>
      <c r="E945" s="2">
        <v>1.340782527242647</v>
      </c>
      <c r="F945" s="12">
        <v>13.880138037508241</v>
      </c>
      <c r="G945" s="2">
        <v>13.89382259504198</v>
      </c>
    </row>
    <row r="946" spans="1:7">
      <c r="A946" s="81">
        <v>943</v>
      </c>
      <c r="B946" s="12">
        <v>-7.153815582425931E-8</v>
      </c>
      <c r="C946" s="2">
        <v>-9.9536303410335396E-8</v>
      </c>
      <c r="D946" s="12">
        <v>1.3385633593477679</v>
      </c>
      <c r="E946" s="2">
        <v>1.3392051548938839</v>
      </c>
      <c r="F946" s="12">
        <v>13.851246828197841</v>
      </c>
      <c r="G946" s="2">
        <v>13.864843345855251</v>
      </c>
    </row>
    <row r="947" spans="1:7">
      <c r="A947" s="81">
        <v>944</v>
      </c>
      <c r="B947" s="12">
        <v>-7.153815582425931E-8</v>
      </c>
      <c r="C947" s="2">
        <v>-9.9536303410335396E-8</v>
      </c>
      <c r="D947" s="12">
        <v>1.336995565290733</v>
      </c>
      <c r="E947" s="2">
        <v>1.3376345898564781</v>
      </c>
      <c r="F947" s="12">
        <v>13.82253718683168</v>
      </c>
      <c r="G947" s="2">
        <v>13.836046071197391</v>
      </c>
    </row>
    <row r="948" spans="1:7">
      <c r="A948" s="81">
        <v>945</v>
      </c>
      <c r="B948" s="12">
        <v>-7.153815582425931E-8</v>
      </c>
      <c r="C948" s="2">
        <v>-9.9536303410335396E-8</v>
      </c>
      <c r="D948" s="12">
        <v>1.3354345427906951</v>
      </c>
      <c r="E948" s="2">
        <v>1.3360708067250029</v>
      </c>
      <c r="F948" s="12">
        <v>13.794008327905029</v>
      </c>
      <c r="G948" s="2">
        <v>13.80742998568858</v>
      </c>
    </row>
    <row r="949" spans="1:7">
      <c r="A949" s="81">
        <v>946</v>
      </c>
      <c r="B949" s="12">
        <v>-7.153815582425931E-8</v>
      </c>
      <c r="C949" s="2">
        <v>-9.9536303410335396E-8</v>
      </c>
      <c r="D949" s="12">
        <v>1.3338802665302769</v>
      </c>
      <c r="E949" s="2">
        <v>1.334513780159811</v>
      </c>
      <c r="F949" s="12">
        <v>13.76565946575789</v>
      </c>
      <c r="G949" s="2">
        <v>13.778994303832061</v>
      </c>
    </row>
    <row r="950" spans="1:7">
      <c r="A950" s="81">
        <v>947</v>
      </c>
      <c r="B950" s="12">
        <v>-7.153815582425931E-8</v>
      </c>
      <c r="C950" s="2">
        <v>-9.9536303410335396E-8</v>
      </c>
      <c r="D950" s="12">
        <v>1.332332711257378</v>
      </c>
      <c r="E950" s="2">
        <v>1.3329634848871159</v>
      </c>
      <c r="F950" s="12">
        <v>13.73748981461797</v>
      </c>
      <c r="G950" s="2">
        <v>13.750738240059521</v>
      </c>
    </row>
    <row r="951" spans="1:7">
      <c r="A951" s="81">
        <v>948</v>
      </c>
      <c r="B951" s="12">
        <v>-7.153815582425931E-8</v>
      </c>
      <c r="C951" s="2">
        <v>-9.9536303410335396E-8</v>
      </c>
      <c r="D951" s="12">
        <v>1.330791851785226</v>
      </c>
      <c r="E951" s="2">
        <v>1.331419895699067</v>
      </c>
      <c r="F951" s="12">
        <v>13.709498588643729</v>
      </c>
      <c r="G951" s="2">
        <v>13.722661008776489</v>
      </c>
    </row>
    <row r="952" spans="1:7">
      <c r="A952" s="81">
        <v>949</v>
      </c>
      <c r="B952" s="12">
        <v>-7.153815582425931E-8</v>
      </c>
      <c r="C952" s="2">
        <v>-9.9536303410335396E-8</v>
      </c>
      <c r="D952" s="12">
        <v>1.329257662992444</v>
      </c>
      <c r="E952" s="2">
        <v>1.329882987453842</v>
      </c>
      <c r="F952" s="12">
        <v>13.68168500196729</v>
      </c>
      <c r="G952" s="2">
        <v>13.69476182440772</v>
      </c>
    </row>
    <row r="953" spans="1:7">
      <c r="A953" s="81">
        <v>950</v>
      </c>
      <c r="B953" s="12">
        <v>-7.153815582425931E-8</v>
      </c>
      <c r="C953" s="2">
        <v>-9.9536303410335396E-8</v>
      </c>
      <c r="D953" s="12">
        <v>1.3277301198230951</v>
      </c>
      <c r="E953" s="2">
        <v>1.3283527350757229</v>
      </c>
      <c r="F953" s="12">
        <v>13.654048268737469</v>
      </c>
      <c r="G953" s="2">
        <v>13.667039901442591</v>
      </c>
    </row>
    <row r="954" spans="1:7">
      <c r="A954" s="81">
        <v>951</v>
      </c>
      <c r="B954" s="12">
        <v>-7.153815582425931E-8</v>
      </c>
      <c r="C954" s="2">
        <v>-9.9536303410335396E-8</v>
      </c>
      <c r="D954" s="12">
        <v>1.326209197286748</v>
      </c>
      <c r="E954" s="2">
        <v>1.326829113543291</v>
      </c>
      <c r="F954" s="12">
        <v>13.626587603162751</v>
      </c>
      <c r="G954" s="2">
        <v>13.63949445306255</v>
      </c>
    </row>
    <row r="955" spans="1:7">
      <c r="A955" s="81">
        <v>952</v>
      </c>
      <c r="B955" s="12">
        <v>-7.153815582425931E-8</v>
      </c>
      <c r="C955" s="2">
        <v>-9.9536303410335396E-8</v>
      </c>
      <c r="D955" s="12">
        <v>1.3246948704585311</v>
      </c>
      <c r="E955" s="2">
        <v>1.3253120978780379</v>
      </c>
      <c r="F955" s="12">
        <v>13.59930221955425</v>
      </c>
      <c r="G955" s="2">
        <v>13.61212468981941</v>
      </c>
    </row>
    <row r="956" spans="1:7">
      <c r="A956" s="81">
        <v>953</v>
      </c>
      <c r="B956" s="12">
        <v>-7.153815582425931E-8</v>
      </c>
      <c r="C956" s="2">
        <v>-9.9536303410335396E-8</v>
      </c>
      <c r="D956" s="12">
        <v>1.323187114479184</v>
      </c>
      <c r="E956" s="2">
        <v>1.3238016631922549</v>
      </c>
      <c r="F956" s="12">
        <v>13.572191332368719</v>
      </c>
      <c r="G956" s="2">
        <v>13.58492982538014</v>
      </c>
    </row>
    <row r="957" spans="1:7">
      <c r="A957" s="81">
        <v>954</v>
      </c>
      <c r="B957" s="12">
        <v>-7.153815582425931E-8</v>
      </c>
      <c r="C957" s="2">
        <v>-9.9536303410335396E-8</v>
      </c>
      <c r="D957" s="12">
        <v>1.321685904555121</v>
      </c>
      <c r="E957" s="2">
        <v>1.322297784665359</v>
      </c>
      <c r="F957" s="12">
        <v>13.545254156251509</v>
      </c>
      <c r="G957" s="2">
        <v>13.5579090737402</v>
      </c>
    </row>
    <row r="958" spans="1:7">
      <c r="A958" s="81">
        <v>955</v>
      </c>
      <c r="B958" s="12">
        <v>-7.153815582425931E-8</v>
      </c>
      <c r="C958" s="2">
        <v>-9.9536303410335396E-8</v>
      </c>
      <c r="D958" s="12">
        <v>1.320191215958483</v>
      </c>
      <c r="E958" s="2">
        <v>1.320800437542472</v>
      </c>
      <c r="F958" s="12">
        <v>13.518489906079569</v>
      </c>
      <c r="G958" s="2">
        <v>13.53106164908924</v>
      </c>
    </row>
    <row r="959" spans="1:7">
      <c r="A959" s="81">
        <v>956</v>
      </c>
      <c r="B959" s="12">
        <v>-7.153815582425931E-8</v>
      </c>
      <c r="C959" s="2">
        <v>-9.9536303410335396E-8</v>
      </c>
      <c r="D959" s="12">
        <v>1.3187030240271971</v>
      </c>
      <c r="E959" s="2">
        <v>1.319309597134471</v>
      </c>
      <c r="F959" s="12">
        <v>13.49189779700445</v>
      </c>
      <c r="G959" s="2">
        <v>13.50438676585329</v>
      </c>
    </row>
    <row r="960" spans="1:7">
      <c r="A960" s="81">
        <v>957</v>
      </c>
      <c r="B960" s="12">
        <v>-7.153815582425931E-8</v>
      </c>
      <c r="C960" s="2">
        <v>-9.9536303410335396E-8</v>
      </c>
      <c r="D960" s="12">
        <v>1.3172213041650289</v>
      </c>
      <c r="E960" s="2">
        <v>1.3178252388180489</v>
      </c>
      <c r="F960" s="12">
        <v>13.465477044495209</v>
      </c>
      <c r="G960" s="2">
        <v>13.47788363873692</v>
      </c>
    </row>
    <row r="961" spans="1:7">
      <c r="A961" s="81">
        <v>958</v>
      </c>
      <c r="B961" s="12">
        <v>-7.153815582425931E-8</v>
      </c>
      <c r="C961" s="2">
        <v>-9.9536303410335396E-8</v>
      </c>
      <c r="D961" s="12">
        <v>1.315746031841645</v>
      </c>
      <c r="E961" s="2">
        <v>1.3163473380357691</v>
      </c>
      <c r="F961" s="12">
        <v>13.439226864381491</v>
      </c>
      <c r="G961" s="2">
        <v>13.451551482765471</v>
      </c>
    </row>
    <row r="962" spans="1:7">
      <c r="A962" s="81">
        <v>959</v>
      </c>
      <c r="B962" s="12">
        <v>-7.153815582425931E-8</v>
      </c>
      <c r="C962" s="2">
        <v>-9.9536303410335396E-8</v>
      </c>
      <c r="D962" s="12">
        <v>1.314277182592662</v>
      </c>
      <c r="E962" s="2">
        <v>1.3148758702961201</v>
      </c>
      <c r="F962" s="12">
        <v>13.413146472896431</v>
      </c>
      <c r="G962" s="2">
        <v>13.42538951332722</v>
      </c>
    </row>
    <row r="963" spans="1:7">
      <c r="A963" s="81">
        <v>960</v>
      </c>
      <c r="B963" s="12">
        <v>-7.153815582425931E-8</v>
      </c>
      <c r="C963" s="2">
        <v>-9.9536303410335396E-8</v>
      </c>
      <c r="D963" s="12">
        <v>1.3128147320197101</v>
      </c>
      <c r="E963" s="2">
        <v>1.3134108111735709</v>
      </c>
      <c r="F963" s="12">
        <v>13.387235086719651</v>
      </c>
      <c r="G963" s="2">
        <v>13.399396946215591</v>
      </c>
    </row>
    <row r="964" spans="1:7">
      <c r="A964" s="81">
        <v>961</v>
      </c>
      <c r="B964" s="12">
        <v>-7.153815582425931E-8</v>
      </c>
      <c r="C964" s="2">
        <v>-9.9536303410335396E-8</v>
      </c>
      <c r="D964" s="12">
        <v>1.3113586557818631</v>
      </c>
      <c r="E964" s="2">
        <v>1.3119521363086279</v>
      </c>
      <c r="F964" s="12">
        <v>13.36149192080144</v>
      </c>
      <c r="G964" s="2">
        <v>13.373572997671319</v>
      </c>
    </row>
    <row r="965" spans="1:7">
      <c r="A965" s="81">
        <v>962</v>
      </c>
      <c r="B965" s="12">
        <v>-7.153815582425931E-8</v>
      </c>
      <c r="C965" s="2">
        <v>-9.9536303410335396E-8</v>
      </c>
      <c r="D965" s="12">
        <v>1.30990892960217</v>
      </c>
      <c r="E965" s="2">
        <v>1.310499821407892</v>
      </c>
      <c r="F965" s="12">
        <v>13.335916190071041</v>
      </c>
      <c r="G965" s="2">
        <v>13.34791688442467</v>
      </c>
    </row>
    <row r="966" spans="1:7">
      <c r="A966" s="81">
        <v>963</v>
      </c>
      <c r="B966" s="12">
        <v>-7.153815582425931E-8</v>
      </c>
      <c r="C966" s="2">
        <v>-9.9536303410335396E-8</v>
      </c>
      <c r="D966" s="12">
        <v>1.3084655292769209</v>
      </c>
      <c r="E966" s="2">
        <v>1.309053842244112</v>
      </c>
      <c r="F966" s="12">
        <v>13.310507111851219</v>
      </c>
      <c r="G966" s="2">
        <v>13.32242782373763</v>
      </c>
    </row>
    <row r="967" spans="1:7">
      <c r="A967" s="81">
        <v>964</v>
      </c>
      <c r="B967" s="12">
        <v>-7.153815582425931E-8</v>
      </c>
      <c r="C967" s="2">
        <v>-9.9536303410335396E-8</v>
      </c>
      <c r="D967" s="12">
        <v>1.3070284306683271</v>
      </c>
      <c r="E967" s="2">
        <v>1.3076141746562391</v>
      </c>
      <c r="F967" s="12">
        <v>13.285263904001489</v>
      </c>
      <c r="G967" s="2">
        <v>13.297105033446069</v>
      </c>
    </row>
    <row r="968" spans="1:7">
      <c r="A968" s="81">
        <v>965</v>
      </c>
      <c r="B968" s="12">
        <v>-7.153815582425931E-8</v>
      </c>
      <c r="C968" s="2">
        <v>-9.9536303410335396E-8</v>
      </c>
      <c r="D968" s="12">
        <v>1.3055976097045621</v>
      </c>
      <c r="E968" s="2">
        <v>1.306180794549487</v>
      </c>
      <c r="F968" s="12">
        <v>13.26018578495829</v>
      </c>
      <c r="G968" s="2">
        <v>13.271947732001969</v>
      </c>
    </row>
    <row r="969" spans="1:7">
      <c r="A969" s="81">
        <v>966</v>
      </c>
      <c r="B969" s="12">
        <v>-7.153815582425931E-8</v>
      </c>
      <c r="C969" s="2">
        <v>-9.9536303410335396E-8</v>
      </c>
      <c r="D969" s="12">
        <v>1.3041730423798119</v>
      </c>
      <c r="E969" s="2">
        <v>1.3047536778953861</v>
      </c>
      <c r="F969" s="12">
        <v>13.23527197377512</v>
      </c>
      <c r="G969" s="2">
        <v>13.24695513851559</v>
      </c>
    </row>
    <row r="970" spans="1:7">
      <c r="A970" s="81">
        <v>967</v>
      </c>
      <c r="B970" s="12">
        <v>-7.153815582425931E-8</v>
      </c>
      <c r="C970" s="2">
        <v>-9.9536303410335396E-8</v>
      </c>
      <c r="D970" s="12">
        <v>1.3027547047543171</v>
      </c>
      <c r="E970" s="2">
        <v>1.3033328007318341</v>
      </c>
      <c r="F970" s="12">
        <v>13.210521690162761</v>
      </c>
      <c r="G970" s="2">
        <v>13.222126472797671</v>
      </c>
    </row>
    <row r="971" spans="1:7">
      <c r="A971" s="81">
        <v>968</v>
      </c>
      <c r="B971" s="12">
        <v>-7.153815582425931E-8</v>
      </c>
      <c r="C971" s="2">
        <v>-9.9536303410335396E-8</v>
      </c>
      <c r="D971" s="12">
        <v>1.301342572954419</v>
      </c>
      <c r="E971" s="2">
        <v>1.3019181391631609</v>
      </c>
      <c r="F971" s="12">
        <v>13.1859341545294</v>
      </c>
      <c r="G971" s="2">
        <v>13.19746095540161</v>
      </c>
    </row>
    <row r="972" spans="1:7">
      <c r="A972" s="81">
        <v>969</v>
      </c>
      <c r="B972" s="12">
        <v>-7.153815582425931E-8</v>
      </c>
      <c r="C972" s="2">
        <v>-9.9536303410335396E-8</v>
      </c>
      <c r="D972" s="12">
        <v>1.2999366231726051</v>
      </c>
      <c r="E972" s="2">
        <v>1.3005096693584921</v>
      </c>
      <c r="F972" s="12">
        <v>13.16150858802081</v>
      </c>
      <c r="G972" s="2">
        <v>13.17295780739645</v>
      </c>
    </row>
    <row r="973" spans="1:7">
      <c r="A973" s="81">
        <v>970</v>
      </c>
      <c r="B973" s="12">
        <v>-7.153815582425931E-8</v>
      </c>
      <c r="C973" s="2">
        <v>-9.9536303410335396E-8</v>
      </c>
      <c r="D973" s="12">
        <v>1.2985368316675561</v>
      </c>
      <c r="E973" s="2">
        <v>1.299107367522222</v>
      </c>
      <c r="F973" s="12">
        <v>13.137244212560519</v>
      </c>
      <c r="G973" s="2">
        <v>13.14861624568489</v>
      </c>
    </row>
    <row r="974" spans="1:7">
      <c r="A974" s="81">
        <v>971</v>
      </c>
      <c r="B974" s="12">
        <v>-7.153815582425931E-8</v>
      </c>
      <c r="C974" s="2">
        <v>-9.9536303410335396E-8</v>
      </c>
      <c r="D974" s="12">
        <v>1.2971431747641891</v>
      </c>
      <c r="E974" s="2">
        <v>1.2977112099385559</v>
      </c>
      <c r="F974" s="12">
        <v>13.11314025088998</v>
      </c>
      <c r="G974" s="2">
        <v>13.12443549014959</v>
      </c>
    </row>
    <row r="975" spans="1:7">
      <c r="A975" s="81">
        <v>972</v>
      </c>
      <c r="B975" s="12">
        <v>-7.153815582425931E-8</v>
      </c>
      <c r="C975" s="2">
        <v>-9.9536303410335396E-8</v>
      </c>
      <c r="D975" s="12">
        <v>1.2957556288537071</v>
      </c>
      <c r="E975" s="2">
        <v>1.2963211729681969</v>
      </c>
      <c r="F975" s="12">
        <v>13.089195926608699</v>
      </c>
      <c r="G975" s="2">
        <v>13.10041476315652</v>
      </c>
    </row>
    <row r="976" spans="1:7">
      <c r="A976" s="81">
        <v>973</v>
      </c>
      <c r="B976" s="12">
        <v>-7.153815582425931E-8</v>
      </c>
      <c r="C976" s="2">
        <v>-9.9536303410335396E-8</v>
      </c>
      <c r="D976" s="12">
        <v>1.294374170393638</v>
      </c>
      <c r="E976" s="2">
        <v>1.294937233037736</v>
      </c>
      <c r="F976" s="12">
        <v>13.065410464214469</v>
      </c>
      <c r="G976" s="2">
        <v>13.07655328789491</v>
      </c>
    </row>
    <row r="977" spans="1:7">
      <c r="A977" s="81">
        <v>974</v>
      </c>
      <c r="B977" s="12">
        <v>-7.153815582425931E-8</v>
      </c>
      <c r="C977" s="2">
        <v>-9.9536303410335396E-8</v>
      </c>
      <c r="D977" s="12">
        <v>1.292998775907886</v>
      </c>
      <c r="E977" s="2">
        <v>1.2935593666396801</v>
      </c>
      <c r="F977" s="12">
        <v>13.04178308914347</v>
      </c>
      <c r="G977" s="2">
        <v>13.05285028841509</v>
      </c>
    </row>
    <row r="978" spans="1:7">
      <c r="A978" s="81">
        <v>975</v>
      </c>
      <c r="B978" s="12">
        <v>-7.153815582425931E-8</v>
      </c>
      <c r="C978" s="2">
        <v>-9.9536303410335396E-8</v>
      </c>
      <c r="D978" s="12">
        <v>1.291629421986777</v>
      </c>
      <c r="E978" s="2">
        <v>1.292187550332486</v>
      </c>
      <c r="F978" s="12">
        <v>13.018313027810491</v>
      </c>
      <c r="G978" s="2">
        <v>13.02930498966635</v>
      </c>
    </row>
    <row r="979" spans="1:7">
      <c r="A979" s="81">
        <v>976</v>
      </c>
      <c r="B979" s="12">
        <v>-7.153815582425931E-8</v>
      </c>
      <c r="C979" s="2">
        <v>-9.9536303410335396E-8</v>
      </c>
      <c r="D979" s="12">
        <v>1.2902660852870991</v>
      </c>
      <c r="E979" s="2">
        <v>1.2908217607405861</v>
      </c>
      <c r="F979" s="12">
        <v>12.99499950764905</v>
      </c>
      <c r="G979" s="2">
        <v>13.005916617534741</v>
      </c>
    </row>
    <row r="980" spans="1:7">
      <c r="A980" s="81">
        <v>977</v>
      </c>
      <c r="B980" s="12">
        <v>-7.153815582425931E-8</v>
      </c>
      <c r="C980" s="2">
        <v>-9.9536303410335396E-8</v>
      </c>
      <c r="D980" s="12">
        <v>1.2889087425321519</v>
      </c>
      <c r="E980" s="2">
        <v>1.289461974554414</v>
      </c>
      <c r="F980" s="12">
        <v>12.9718417571516</v>
      </c>
      <c r="G980" s="2">
        <v>12.982684398880959</v>
      </c>
    </row>
    <row r="981" spans="1:7">
      <c r="A981" s="81">
        <v>978</v>
      </c>
      <c r="B981" s="12">
        <v>-7.153815582425931E-8</v>
      </c>
      <c r="C981" s="2">
        <v>-9.9536303410335396E-8</v>
      </c>
      <c r="D981" s="12">
        <v>1.2875573705117911</v>
      </c>
      <c r="E981" s="2">
        <v>1.288108168530437</v>
      </c>
      <c r="F981" s="12">
        <v>12.94883900590945</v>
      </c>
      <c r="G981" s="2">
        <v>12.95960756157816</v>
      </c>
    </row>
    <row r="982" spans="1:7">
      <c r="A982" s="81">
        <v>979</v>
      </c>
      <c r="B982" s="12">
        <v>-7.153815582425931E-8</v>
      </c>
      <c r="C982" s="2">
        <v>-9.9536303410335396E-8</v>
      </c>
      <c r="D982" s="12">
        <v>1.2862119460565249</v>
      </c>
      <c r="E982" s="2">
        <v>1.286760319491185</v>
      </c>
      <c r="F982" s="12">
        <v>12.92599048059145</v>
      </c>
      <c r="G982" s="2">
        <v>12.9366853345498</v>
      </c>
    </row>
    <row r="983" spans="1:7">
      <c r="A983" s="81">
        <v>980</v>
      </c>
      <c r="B983" s="12">
        <v>-7.153815582425931E-8</v>
      </c>
      <c r="C983" s="2">
        <v>-9.9536303410335396E-8</v>
      </c>
      <c r="D983" s="12">
        <v>1.2848724460572569</v>
      </c>
      <c r="E983" s="2">
        <v>1.285418404325275</v>
      </c>
      <c r="F983" s="12">
        <v>12.90329540806734</v>
      </c>
      <c r="G983" s="2">
        <v>12.9139169478075</v>
      </c>
    </row>
    <row r="984" spans="1:7">
      <c r="A984" s="81">
        <v>981</v>
      </c>
      <c r="B984" s="12">
        <v>-7.153815582425931E-8</v>
      </c>
      <c r="C984" s="2">
        <v>-9.9536303410335396E-8</v>
      </c>
      <c r="D984" s="12">
        <v>1.283538847492671</v>
      </c>
      <c r="E984" s="2">
        <v>1.2840823999874429</v>
      </c>
      <c r="F984" s="12">
        <v>12.880753019726839</v>
      </c>
      <c r="G984" s="2">
        <v>12.89130163248883</v>
      </c>
    </row>
    <row r="985" spans="1:7">
      <c r="A985" s="81">
        <v>982</v>
      </c>
      <c r="B985" s="12">
        <v>-7.153815582425931E-8</v>
      </c>
      <c r="C985" s="2">
        <v>-9.9536303410335396E-8</v>
      </c>
      <c r="D985" s="12">
        <v>1.2822111274072361</v>
      </c>
      <c r="E985" s="2">
        <v>1.282752283498571</v>
      </c>
      <c r="F985" s="12">
        <v>12.858362548070531</v>
      </c>
      <c r="G985" s="2">
        <v>12.868838620895231</v>
      </c>
    </row>
    <row r="986" spans="1:7">
      <c r="A986" s="81">
        <v>983</v>
      </c>
      <c r="B986" s="12">
        <v>-7.153815582425931E-8</v>
      </c>
      <c r="C986" s="2">
        <v>-9.9536303410335396E-8</v>
      </c>
      <c r="D986" s="12">
        <v>1.280889262911221</v>
      </c>
      <c r="E986" s="2">
        <v>1.281428031945715</v>
      </c>
      <c r="F986" s="12">
        <v>12.83612322674481</v>
      </c>
      <c r="G986" s="2">
        <v>12.84652714652978</v>
      </c>
    </row>
    <row r="987" spans="1:7">
      <c r="A987" s="81">
        <v>984</v>
      </c>
      <c r="B987" s="12">
        <v>-7.153815582425931E-8</v>
      </c>
      <c r="C987" s="2">
        <v>-9.9536303410335396E-8</v>
      </c>
      <c r="D987" s="12">
        <v>1.279573231180708</v>
      </c>
      <c r="E987" s="2">
        <v>1.280109622482136</v>
      </c>
      <c r="F987" s="12">
        <v>12.81403429057699</v>
      </c>
      <c r="G987" s="2">
        <v>12.82436644413508</v>
      </c>
    </row>
    <row r="988" spans="1:7">
      <c r="A988" s="81">
        <v>985</v>
      </c>
      <c r="B988" s="12">
        <v>-7.153815582425931E-8</v>
      </c>
      <c r="C988" s="2">
        <v>-9.9536303410335396E-8</v>
      </c>
      <c r="D988" s="12">
        <v>1.278263009457604</v>
      </c>
      <c r="E988" s="2">
        <v>1.278797032327327</v>
      </c>
      <c r="F988" s="12">
        <v>12.79209497561029</v>
      </c>
      <c r="G988" s="2">
        <v>12.802355749731079</v>
      </c>
    </row>
    <row r="989" spans="1:7">
      <c r="A989" s="81">
        <v>986</v>
      </c>
      <c r="B989" s="12">
        <v>-7.153815582425931E-8</v>
      </c>
      <c r="C989" s="2">
        <v>-9.9536303410335396E-8</v>
      </c>
      <c r="D989" s="12">
        <v>1.276958575049653</v>
      </c>
      <c r="E989" s="2">
        <v>1.277490238767041</v>
      </c>
      <c r="F989" s="12">
        <v>12.77030451913887</v>
      </c>
      <c r="G989" s="2">
        <v>12.78049430065291</v>
      </c>
    </row>
    <row r="990" spans="1:7">
      <c r="A990" s="81">
        <v>987</v>
      </c>
      <c r="B990" s="12">
        <v>-7.153815582425931E-8</v>
      </c>
      <c r="C990" s="2">
        <v>-9.9536303410335396E-8</v>
      </c>
      <c r="D990" s="12">
        <v>1.2756599053304529</v>
      </c>
      <c r="E990" s="2">
        <v>1.276189219153318</v>
      </c>
      <c r="F990" s="12">
        <v>12.74866215974289</v>
      </c>
      <c r="G990" s="2">
        <v>12.758781335588729</v>
      </c>
    </row>
    <row r="991" spans="1:7">
      <c r="A991" s="81">
        <v>988</v>
      </c>
      <c r="B991" s="12">
        <v>-7.153815582425931E-8</v>
      </c>
      <c r="C991" s="2">
        <v>-9.9536303410335396E-8</v>
      </c>
      <c r="D991" s="12">
        <v>1.2743669777394619</v>
      </c>
      <c r="E991" s="2">
        <v>1.274893950889866</v>
      </c>
      <c r="F991" s="12">
        <v>12.72716713732351</v>
      </c>
      <c r="G991" s="2">
        <v>12.73721609176687</v>
      </c>
    </row>
    <row r="992" spans="1:7">
      <c r="A992" s="81">
        <v>989</v>
      </c>
      <c r="B992" s="12">
        <v>-7.153815582425931E-8</v>
      </c>
      <c r="C992" s="2">
        <v>-9.9536303410335396E-8</v>
      </c>
      <c r="D992" s="12">
        <v>1.2730797697820151</v>
      </c>
      <c r="E992" s="2">
        <v>1.2736044114287159</v>
      </c>
      <c r="F992" s="12">
        <v>12.70581869313796</v>
      </c>
      <c r="G992" s="2">
        <v>12.71579780433748</v>
      </c>
    </row>
    <row r="993" spans="1:7">
      <c r="A993" s="81">
        <v>990</v>
      </c>
      <c r="B993" s="12">
        <v>-7.153815582425931E-8</v>
      </c>
      <c r="C993" s="2">
        <v>-9.9536303410335396E-8</v>
      </c>
      <c r="D993" s="12">
        <v>1.271798259029336</v>
      </c>
      <c r="E993" s="2">
        <v>1.272320578311197</v>
      </c>
      <c r="F993" s="12">
        <v>12.68461606983451</v>
      </c>
      <c r="G993" s="2">
        <v>12.69452571437812</v>
      </c>
    </row>
    <row r="994" spans="1:7">
      <c r="A994" s="81">
        <v>991</v>
      </c>
      <c r="B994" s="12">
        <v>-7.153815582425931E-8</v>
      </c>
      <c r="C994" s="2">
        <v>-9.9536303410335396E-8</v>
      </c>
      <c r="D994" s="12">
        <v>1.2705224231185519</v>
      </c>
      <c r="E994" s="2">
        <v>1.2710424291449061</v>
      </c>
      <c r="F994" s="12">
        <v>12.66355851148756</v>
      </c>
      <c r="G994" s="2">
        <v>12.673399064444</v>
      </c>
    </row>
    <row r="995" spans="1:7">
      <c r="A995" s="81">
        <v>992</v>
      </c>
      <c r="B995" s="12">
        <v>-7.153815582425931E-8</v>
      </c>
      <c r="C995" s="2">
        <v>-9.9536303410335396E-8</v>
      </c>
      <c r="D995" s="12">
        <v>1.2692522397527031</v>
      </c>
      <c r="E995" s="2">
        <v>1.2697699416030761</v>
      </c>
      <c r="F995" s="12">
        <v>12.642645263632669</v>
      </c>
      <c r="G995" s="2">
        <v>12.65241709847785</v>
      </c>
    </row>
    <row r="996" spans="1:7">
      <c r="A996" s="81">
        <v>993</v>
      </c>
      <c r="B996" s="12">
        <v>-7.153815582425931E-8</v>
      </c>
      <c r="C996" s="2">
        <v>-9.9536303410335396E-8</v>
      </c>
      <c r="D996" s="12">
        <v>1.267987686700756</v>
      </c>
      <c r="E996" s="2">
        <v>1.2685030934245789</v>
      </c>
      <c r="F996" s="12">
        <v>12.62187557330153</v>
      </c>
      <c r="G996" s="2">
        <v>12.63157906184273</v>
      </c>
    </row>
    <row r="997" spans="1:7">
      <c r="A997" s="81">
        <v>994</v>
      </c>
      <c r="B997" s="12">
        <v>-7.153815582425931E-8</v>
      </c>
      <c r="C997" s="2">
        <v>-9.9536303410335396E-8</v>
      </c>
      <c r="D997" s="12">
        <v>1.266728741797617</v>
      </c>
      <c r="E997" s="2">
        <v>1.267241862413927</v>
      </c>
      <c r="F997" s="12">
        <v>12.601248689057069</v>
      </c>
      <c r="G997" s="2">
        <v>12.61088420135478</v>
      </c>
    </row>
    <row r="998" spans="1:7">
      <c r="A998" s="81">
        <v>995</v>
      </c>
      <c r="B998" s="12">
        <v>-7.153815582425931E-8</v>
      </c>
      <c r="C998" s="2">
        <v>-9.9536303410335396E-8</v>
      </c>
      <c r="D998" s="12">
        <v>1.265475382944147</v>
      </c>
      <c r="E998" s="2">
        <v>1.2659862264412789</v>
      </c>
      <c r="F998" s="12">
        <v>12.580763861028441</v>
      </c>
      <c r="G998" s="2">
        <v>12.590331765316019</v>
      </c>
    </row>
    <row r="999" spans="1:7">
      <c r="A999" s="81">
        <v>996</v>
      </c>
      <c r="B999" s="12">
        <v>-7.153815582425931E-8</v>
      </c>
      <c r="C999" s="2">
        <v>-9.9536303410335396E-8</v>
      </c>
      <c r="D999" s="12">
        <v>1.2642275881071701</v>
      </c>
      <c r="E999" s="2">
        <v>1.2647361634424359</v>
      </c>
      <c r="F999" s="12">
        <v>12.560420340945729</v>
      </c>
      <c r="G999" s="2">
        <v>12.56992100354706</v>
      </c>
    </row>
    <row r="1000" spans="1:7">
      <c r="A1000" s="81">
        <v>997</v>
      </c>
      <c r="B1000" s="12">
        <v>-7.153815582425931E-8</v>
      </c>
      <c r="C1000" s="2">
        <v>-9.9536303410335396E-8</v>
      </c>
      <c r="D1000" s="12">
        <v>1.2629853353009159</v>
      </c>
      <c r="E1000" s="2">
        <v>1.263491651418851</v>
      </c>
      <c r="F1000" s="12">
        <v>12.5402173780849</v>
      </c>
      <c r="G1000" s="2">
        <v>12.54965116741994</v>
      </c>
    </row>
    <row r="1001" spans="1:7">
      <c r="A1001" s="81">
        <v>998</v>
      </c>
      <c r="B1001" s="12">
        <v>-7.153815582425931E-8</v>
      </c>
      <c r="C1001" s="2">
        <v>-9.9536303410335396E-8</v>
      </c>
      <c r="D1001" s="12">
        <v>1.261748602601291</v>
      </c>
      <c r="E1001" s="2">
        <v>1.2622526684376261</v>
      </c>
      <c r="F1001" s="12">
        <v>12.52015422244239</v>
      </c>
      <c r="G1001" s="2">
        <v>12.52952150989084</v>
      </c>
    </row>
    <row r="1002" spans="1:7">
      <c r="A1002" s="81">
        <v>999</v>
      </c>
      <c r="B1002" s="12">
        <v>-7.153815582425931E-8</v>
      </c>
      <c r="C1002" s="2">
        <v>-9.9536303410335396E-8</v>
      </c>
      <c r="D1002" s="12">
        <v>1.26051736816517</v>
      </c>
      <c r="E1002" s="2">
        <v>1.2610191926315191</v>
      </c>
      <c r="F1002" s="12">
        <v>12.500230129017201</v>
      </c>
      <c r="G1002" s="2">
        <v>12.509531285532891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2023-10-25T15:59:16Z</dcterms:modified>
</cp:coreProperties>
</file>