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true" hidden="false" name="TRAPEZOIDAL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<sst xmlns="http://schemas.openxmlformats.org/spreadsheetml/2006/main" count="41" uniqueCount="41">
  <si>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PRIORITIES</t>
  </si>
  <si>
    <t xml:space="preserve">note: everything is important – but priority DEPENDS on how to rank them</t>
  </si>
  <si>
    <t xml:space="preserve">ENTITLES</t>
  </si>
  <si>
    <t xml:space="preserve">LIMITS</t>
  </si>
  <si>
    <t xml:space="preserve">Systematic Ranking as INPUT</t>
  </si>
  <si>
    <t xml:space="preserve">LAYERS</t>
  </si>
  <si>
    <t xml:space="preserve">SCORES</t>
  </si>
  <si>
    <t xml:space="preserve">WORKABLE OUTPUT</t>
  </si>
  <si>
    <t xml:space="preserve">Sequence</t>
  </si>
  <si>
    <t xml:space="preserve">Work title</t>
  </si>
  <si>
    <t xml:space="preserve">Estimate time to complete the tasks ( in hours)</t>
  </si>
  <si>
    <t xml:space="preserve">Waiting time to INITIALIZE AND RESEARCH the task ( in hours)</t>
  </si>
  <si>
    <t xml:space="preserve">Availability of RESOURCES</t>
  </si>
  <si>
    <t xml:space="preserve">Reliability [ low=25, Medium=50, High=75, Extraordinary=100]</t>
  </si>
  <si>
    <t xml:space="preserve">Strength of Network Engages  [ low=25, Medium=50, High=75, Administrative=100]</t>
  </si>
  <si>
    <t xml:space="preserve">Repair ability  [ low=25, Medium=50, High=75, Extraordinary=100]</t>
  </si>
  <si>
    <t xml:space="preserve">Performance Cost [low=25, Medium=50, High=75, Extraordinary=100]</t>
  </si>
  <si>
    <t xml:space="preserve">Urgency Level [immediate action=100, Need attention=75, Moderate=50, Need connection=40, Low=20]</t>
  </si>
  <si>
    <t xml:space="preserve">Layer of tasks [lower =4, executive =6 managerial = 8, Upper =10]</t>
  </si>
  <si>
    <t xml:space="preserve">Estimates Score</t>
  </si>
  <si>
    <t xml:space="preserve">Integral Rank</t>
  </si>
  <si>
    <t xml:space="preserve">Rankings</t>
  </si>
  <si>
    <t xml:space="preserve">Priority title</t>
  </si>
  <si>
    <t xml:space="preserve">PRIORITY</t>
  </si>
  <si>
    <t xml:space="preserve">WORKABLE TITLE</t>
  </si>
  <si>
    <t xml:space="preserve">Tools and Technologies [scale: small=30, medium=60, large=100]</t>
  </si>
  <si>
    <t xml:space="preserve">Text Books [HOURS needed to study]</t>
  </si>
  <si>
    <t xml:space="preserve">Skilled Humans [Total Hours of EXPERIENCE]</t>
  </si>
  <si>
    <t xml:space="preserve">Implementation Team [Total working HOURS needed]</t>
  </si>
  <si>
    <t xml:space="preserve">doing homework</t>
  </si>
  <si>
    <t xml:space="preserve">attending friends</t>
  </si>
  <si>
    <t xml:space="preserve">office work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</si>
  <si>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</si>
  <si>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</si>
  <si>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</si>
  <si>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</si>
  <si>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</si>
  <si>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</si>
  <si>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</si>
  <si>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BLACK and GREEN COLOR = INPUT</t>
  </si>
  <si>
    <t xml:space="preserve">NOTE# DON’T PLACE INPUT IN OTHER 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</si>
</sst>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3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45"/>
      <color rgb="FFFFFFFF"/>
      <name val="Arial"/>
      <family val="2"/>
    </font>
    <font>
      <sz val="15"/>
      <name val="Arial"/>
      <family val="2"/>
    </font>
    <font>
      <sz val="32"/>
      <color rgb="FFCCCCCC"/>
      <name val="Arial"/>
      <family val="2"/>
    </font>
    <font>
      <sz val="32"/>
      <color rgb="FFFFFF00"/>
      <name val="Arial"/>
      <family val="2"/>
    </font>
    <font>
      <sz val="26"/>
      <color rgb="FFFFFFFF"/>
      <name val="Modern No. 20"/>
      <family val="1"/>
    </font>
    <font>
      <b val="true"/>
      <sz val="10"/>
      <name val="Arial"/>
      <family val="2"/>
    </font>
    <font>
      <sz val="11"/>
      <color rgb="FFFFFF00"/>
      <name val="Arial"/>
      <family val="2"/>
    </font>
    <font>
      <sz val="13"/>
      <name val="Modern No. 20"/>
      <family val="1"/>
    </font>
    <font>
      <sz val="10"/>
      <color rgb="FFFFFFFF"/>
      <name val="Arial"/>
      <family val="2"/>
    </font>
    <font>
      <sz val="15"/>
      <color rgb="FFFFFFFF"/>
      <name val="Arial"/>
      <family val="2"/>
    </font>
    <font>
      <b val="true"/>
      <sz val="44"/>
      <name val="Modern No. 20"/>
      <family val="1"/>
    </font>
    <font>
      <sz val="44"/>
      <color rgb="FFFFFFFF"/>
      <name val="Modern No. 20"/>
      <family val="1"/>
    </font>
    <font>
      <sz val="44"/>
      <name val="Modern No. 20"/>
      <family val="1"/>
    </font>
    <font>
      <sz val="10"/>
      <color rgb="FFFFFF00"/>
      <name val="Arial"/>
      <family val="2"/>
    </font>
    <font>
      <sz val="10"/>
      <color rgb="FFFFFF00"/>
      <name val="Times New Roman"/>
      <family val="1"/>
    </font>
    <font>
      <sz val="32"/>
      <color rgb="FFFFFF00"/>
      <name val="Modern No. 20"/>
      <family val="1"/>
    </font>
    <font>
      <sz val="22"/>
      <name val="Modern No. 20"/>
      <family val="1"/>
    </font>
    <font>
      <sz val="10"/>
      <name val="Times New Roman"/>
      <family val="1"/>
    </font>
    <font>
      <b val="true"/>
      <sz val="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D22B7E"/>
        <bgColor rgb="FF993366"/>
      </patternFill>
    </fill>
    <fill>
      <patternFill patternType="solid">
        <fgColor rgb="FF2B2BD2"/>
        <bgColor rgb="FF0000FF"/>
      </patternFill>
    </fill>
    <fill>
      <patternFill patternType="solid">
        <fgColor rgb="FF204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333333"/>
        <bgColor rgb="FF204000"/>
      </patternFill>
    </fill>
    <fill>
      <patternFill patternType="solid">
        <fgColor rgb="FF007E8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1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7" fillId="1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3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2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8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7E80"/>
      <rgbColor rgb="FFCCCCCC"/>
      <rgbColor rgb="FF808080"/>
      <rgbColor rgb="FF9999FF"/>
      <rgbColor rgb="FFD22B7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204000"/>
      <rgbColor rgb="FF993300"/>
      <rgbColor rgb="FF993366"/>
      <rgbColor rgb="FF2B2BD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1" width="14.72"/>
    <col collapsed="false" customWidth="true" hidden="false" outlineLevel="0" max="2" min="2" style="1" width="33.9"/>
    <col collapsed="false" customWidth="false" hidden="false" outlineLevel="0" max="3" min="3" style="1" width="11.52"/>
    <col collapsed="false" customWidth="true" hidden="false" outlineLevel="0" max="4" min="4" style="1" width="13.82"/>
    <col collapsed="false" customWidth="true" hidden="false" outlineLevel="0" max="6" min="5" style="1" width="12.5"/>
    <col collapsed="false" customWidth="true" hidden="false" outlineLevel="0" max="7" min="7" style="1" width="15"/>
    <col collapsed="false" customWidth="false" hidden="false" outlineLevel="0" max="8" min="8" style="1" width="11.52"/>
    <col collapsed="false" customWidth="true" hidden="false" outlineLevel="0" max="9" min="9" style="1" width="13.62"/>
    <col collapsed="false" customWidth="true" hidden="false" outlineLevel="0" max="10" min="10" style="1" width="14.87"/>
    <col collapsed="false" customWidth="true" hidden="false" outlineLevel="0" max="11" min="11" style="1" width="13.19"/>
    <col collapsed="false" customWidth="true" hidden="false" outlineLevel="0" max="12" min="12" style="1" width="16.94"/>
    <col collapsed="false" customWidth="true" hidden="false" outlineLevel="0" max="13" min="13" style="1" width="14.87"/>
    <col collapsed="false" customWidth="true" hidden="false" outlineLevel="0" max="14" min="14" style="1" width="24.31"/>
    <col collapsed="false" customWidth="false" hidden="false" outlineLevel="0" max="15" min="15" style="1" width="11.52"/>
    <col collapsed="false" customWidth="true" hidden="false" outlineLevel="0" max="17" min="16" style="1" width="17.1"/>
    <col collapsed="false" customWidth="true" hidden="false" outlineLevel="0" max="18" min="18" style="1" width="38.05"/>
    <col collapsed="false" customWidth="true" hidden="false" outlineLevel="0" max="19" min="19" style="1" width="14.16"/>
    <col collapsed="false" customWidth="true" hidden="false" outlineLevel="0" max="20" min="20" style="1" width="44.87"/>
    <col collapsed="false" customWidth="false" hidden="false" outlineLevel="0" max="1025" min="21" style="1" width="11.52"/>
  </cols>
  <sheetData>
    <row r="1" customFormat="false" ht="53.9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8.5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8" hidden="false" customHeight="false" outlineLevel="0" collapsed="false">
      <c r="O3" s="4"/>
      <c r="P3" s="4"/>
      <c r="Q3" s="4"/>
      <c r="R3" s="4"/>
    </row>
    <row r="4" customFormat="false" ht="38.6" hidden="false" customHeight="false" outlineLevel="0" collapsed="false">
      <c r="A4" s="5" t="s">
        <v>2</v>
      </c>
      <c r="B4" s="5"/>
      <c r="C4" s="6" t="s">
        <v>3</v>
      </c>
      <c r="D4" s="6"/>
      <c r="E4" s="6" t="s">
        <v>4</v>
      </c>
      <c r="F4" s="6"/>
      <c r="G4" s="6"/>
      <c r="H4" s="6"/>
      <c r="I4" s="6"/>
      <c r="J4" s="6"/>
      <c r="K4" s="6"/>
      <c r="L4" s="6"/>
      <c r="M4" s="6"/>
      <c r="N4" s="7" t="s">
        <v>5</v>
      </c>
      <c r="O4" s="8" t="s">
        <v>6</v>
      </c>
      <c r="P4" s="8"/>
      <c r="Q4" s="8"/>
      <c r="R4" s="8"/>
      <c r="S4" s="9" t="s">
        <v>7</v>
      </c>
      <c r="T4" s="9"/>
    </row>
    <row r="5" customFormat="false" ht="12.8" hidden="false" customHeight="true" outlineLevel="0" collapsed="false">
      <c r="A5" s="10" t="s">
        <v>8</v>
      </c>
      <c r="B5" s="10" t="s">
        <v>9</v>
      </c>
      <c r="C5" s="11" t="s">
        <v>10</v>
      </c>
      <c r="D5" s="11" t="s">
        <v>11</v>
      </c>
      <c r="E5" s="12" t="s">
        <v>12</v>
      </c>
      <c r="F5" s="12"/>
      <c r="G5" s="12"/>
      <c r="H5" s="12"/>
      <c r="I5" s="13" t="s">
        <v>13</v>
      </c>
      <c r="J5" s="14" t="s">
        <v>14</v>
      </c>
      <c r="K5" s="13" t="s">
        <v>15</v>
      </c>
      <c r="L5" s="14" t="s">
        <v>16</v>
      </c>
      <c r="M5" s="13" t="s">
        <v>17</v>
      </c>
      <c r="N5" s="15" t="s">
        <v>18</v>
      </c>
      <c r="O5" s="16" t="s">
        <v>19</v>
      </c>
      <c r="P5" s="17" t="s">
        <v>20</v>
      </c>
      <c r="Q5" s="17" t="s">
        <v>21</v>
      </c>
      <c r="R5" s="17" t="s">
        <v>22</v>
      </c>
      <c r="S5" s="18" t="s">
        <v>23</v>
      </c>
      <c r="T5" s="19" t="s">
        <v>24</v>
      </c>
    </row>
    <row r="6" customFormat="false" ht="114.2" hidden="false" customHeight="true" outlineLevel="0" collapsed="false">
      <c r="A6" s="10"/>
      <c r="B6" s="10"/>
      <c r="C6" s="11"/>
      <c r="D6" s="11"/>
      <c r="E6" s="20" t="s">
        <v>25</v>
      </c>
      <c r="F6" s="13" t="s">
        <v>26</v>
      </c>
      <c r="G6" s="20" t="s">
        <v>27</v>
      </c>
      <c r="H6" s="13" t="s">
        <v>28</v>
      </c>
      <c r="I6" s="13"/>
      <c r="J6" s="13"/>
      <c r="K6" s="13"/>
      <c r="L6" s="13"/>
      <c r="M6" s="13"/>
      <c r="N6" s="15"/>
      <c r="O6" s="16"/>
      <c r="P6" s="16"/>
      <c r="Q6" s="16"/>
      <c r="R6" s="16"/>
      <c r="S6" s="18"/>
      <c r="T6" s="18"/>
    </row>
    <row r="7" customFormat="false" ht="52.75" hidden="false" customHeight="false" outlineLevel="0" collapsed="false">
      <c r="A7" s="1" t="n">
        <v>1</v>
      </c>
      <c r="B7" s="21" t="s">
        <v>29</v>
      </c>
      <c r="C7" s="22" t="n">
        <v>10</v>
      </c>
      <c r="D7" s="22" t="n">
        <v>24</v>
      </c>
      <c r="E7" s="23" t="n">
        <v>30</v>
      </c>
      <c r="F7" s="23" t="n">
        <v>10</v>
      </c>
      <c r="G7" s="23" t="n">
        <v>100</v>
      </c>
      <c r="H7" s="23" t="n">
        <v>24</v>
      </c>
      <c r="I7" s="24" t="n">
        <v>25</v>
      </c>
      <c r="J7" s="24" t="n">
        <v>50</v>
      </c>
      <c r="K7" s="24" t="n">
        <v>50</v>
      </c>
      <c r="L7" s="24" t="n">
        <v>100</v>
      </c>
      <c r="M7" s="24" t="n">
        <v>75</v>
      </c>
      <c r="N7" s="25" t="n">
        <v>2</v>
      </c>
      <c r="O7" s="26" t="n">
        <f aca="true">SUM(((AVERAGE(E7:H7)/100)+AVERAGE(I7:M7))*(ROW(INDIRECT(CONCATENATE("1:",N7+1)))-1))/100</f>
        <v>1.8123</v>
      </c>
      <c r="P7" s="27" t="n">
        <f aca="false">TRAPEZOIDAL(C7,D7,ROUND(O7,0))</f>
        <v>476</v>
      </c>
      <c r="Q7" s="28" t="n">
        <f aca="false">IF($P7=0,"",IF($P7&gt;0,RANK($P7,$P$7:$P$16), RANK($P7,$P$7:$P$16)-COUNTIF($P$7:$P$16,0)))</f>
        <v>7</v>
      </c>
      <c r="R7" s="29" t="str">
        <f aca="false">IF(MATCH(Q7,$A7:A16,1),B7,"LIST")</f>
        <v>doing homework</v>
      </c>
      <c r="S7" s="30" t="n">
        <f aca="false">SMALL($Q$7:$Q$16,ROWS(S$7:$S7))</f>
        <v>1</v>
      </c>
      <c r="T7" s="31" t="str">
        <f aca="false">VLOOKUP(S7,$Q$7:S$16,2,0)</f>
        <v>I</v>
      </c>
      <c r="U7" s="32"/>
      <c r="V7" s="33"/>
      <c r="W7" s="33"/>
      <c r="X7" s="33"/>
      <c r="Y7" s="33"/>
      <c r="Z7" s="33"/>
      <c r="AA7" s="33"/>
    </row>
    <row r="8" customFormat="false" ht="52.75" hidden="false" customHeight="false" outlineLevel="0" collapsed="false">
      <c r="A8" s="1" t="n">
        <f aca="false">A7+1</f>
        <v>2</v>
      </c>
      <c r="B8" s="21" t="s">
        <v>30</v>
      </c>
      <c r="C8" s="22" t="n">
        <v>20</v>
      </c>
      <c r="D8" s="22" t="n">
        <v>10</v>
      </c>
      <c r="E8" s="23" t="n">
        <v>60</v>
      </c>
      <c r="F8" s="23" t="n">
        <v>20</v>
      </c>
      <c r="G8" s="23" t="n">
        <v>200</v>
      </c>
      <c r="H8" s="23" t="n">
        <v>48</v>
      </c>
      <c r="I8" s="24" t="n">
        <v>50</v>
      </c>
      <c r="J8" s="24" t="n">
        <v>50</v>
      </c>
      <c r="K8" s="24" t="n">
        <v>50</v>
      </c>
      <c r="L8" s="24" t="n">
        <v>50</v>
      </c>
      <c r="M8" s="24" t="n">
        <v>100</v>
      </c>
      <c r="N8" s="25" t="n">
        <v>4</v>
      </c>
      <c r="O8" s="26" t="n">
        <f aca="true">SUM(((AVERAGE(E8:H8)/100)+AVERAGE(I8:M8))*(ROW(INDIRECT(CONCATENATE("1:",N8+1)))-1))/100</f>
        <v>6.082</v>
      </c>
      <c r="P8" s="27" t="n">
        <f aca="false">TRAPEZOIDAL(C8,D8,ROUND(O8,0))</f>
        <v>-900</v>
      </c>
      <c r="Q8" s="28" t="n">
        <f aca="false">IF($P8=0,"",IF($P8&gt;0,RANK($P8,$P$7:$P$16), RANK($P8,$P$7:$P$16)-COUNTIF($P$7:$P$16,0)))</f>
        <v>10</v>
      </c>
      <c r="R8" s="29" t="str">
        <f aca="false">IF(MATCH(Q8,$A7:A16,1),B8,"LIST")</f>
        <v>attending friends</v>
      </c>
      <c r="S8" s="30" t="n">
        <f aca="false">SMALL($Q$7:$Q$16,ROWS(S$7:$S8))</f>
        <v>2</v>
      </c>
      <c r="T8" s="31" t="str">
        <f aca="false">VLOOKUP(S8,$Q$7:S$16,2,0)</f>
        <v>J</v>
      </c>
      <c r="U8" s="32"/>
    </row>
    <row r="9" customFormat="false" ht="52.75" hidden="false" customHeight="false" outlineLevel="0" collapsed="false">
      <c r="A9" s="1" t="n">
        <f aca="false">A8+1</f>
        <v>3</v>
      </c>
      <c r="B9" s="21" t="s">
        <v>31</v>
      </c>
      <c r="C9" s="22" t="n">
        <v>10</v>
      </c>
      <c r="D9" s="22" t="n">
        <v>20</v>
      </c>
      <c r="E9" s="23" t="n">
        <v>10</v>
      </c>
      <c r="F9" s="23" t="n">
        <v>20</v>
      </c>
      <c r="G9" s="23" t="n">
        <v>30</v>
      </c>
      <c r="H9" s="23" t="n">
        <v>40</v>
      </c>
      <c r="I9" s="24" t="n">
        <v>50</v>
      </c>
      <c r="J9" s="24" t="n">
        <v>60</v>
      </c>
      <c r="K9" s="24" t="n">
        <v>70</v>
      </c>
      <c r="L9" s="24" t="n">
        <v>80</v>
      </c>
      <c r="M9" s="24" t="n">
        <v>90</v>
      </c>
      <c r="N9" s="25" t="n">
        <v>10</v>
      </c>
      <c r="O9" s="26" t="n">
        <f aca="true">SUM(((AVERAGE(E9:H9)/100)+AVERAGE(I9:M9))*(ROW(INDIRECT(CONCATENATE("1:",N9+1)))-1))/100</f>
        <v>38.6375</v>
      </c>
      <c r="P9" s="27" t="n">
        <f aca="false">TRAPEZOIDAL(C9,D9,ROUND(O9,0))</f>
        <v>5850</v>
      </c>
      <c r="Q9" s="28" t="n">
        <f aca="false">IF($P9=0,"",IF($P9&gt;0,RANK($P9,$P$7:$P$16), RANK($P9,$P$7:$P$16)-COUNTIF($P$7:$P$16,0)))</f>
        <v>4</v>
      </c>
      <c r="R9" s="29" t="str">
        <f aca="false">IF(MATCH(Q9,$A7:A16,1),B9,"LIST")</f>
        <v>office work</v>
      </c>
      <c r="S9" s="30" t="n">
        <f aca="false">SMALL($Q$7:$Q$16,ROWS(S$7:$S9))</f>
        <v>3</v>
      </c>
      <c r="T9" s="31" t="str">
        <f aca="false">VLOOKUP(S9,$Q$7:S$16,2,0)</f>
        <v>F</v>
      </c>
      <c r="U9" s="32"/>
    </row>
    <row r="10" customFormat="false" ht="52.75" hidden="false" customHeight="false" outlineLevel="0" collapsed="false">
      <c r="A10" s="1" t="n">
        <f aca="false">A9+1</f>
        <v>4</v>
      </c>
      <c r="B10" s="21" t="s">
        <v>32</v>
      </c>
      <c r="C10" s="22" t="n">
        <v>30</v>
      </c>
      <c r="D10" s="22" t="n">
        <v>31</v>
      </c>
      <c r="E10" s="23" t="n">
        <v>30</v>
      </c>
      <c r="F10" s="23" t="n">
        <v>10</v>
      </c>
      <c r="G10" s="23" t="n">
        <v>100</v>
      </c>
      <c r="H10" s="23" t="n">
        <v>24</v>
      </c>
      <c r="I10" s="24" t="n">
        <v>25</v>
      </c>
      <c r="J10" s="24" t="n">
        <v>50</v>
      </c>
      <c r="K10" s="24" t="n">
        <v>50</v>
      </c>
      <c r="L10" s="24" t="n">
        <v>100</v>
      </c>
      <c r="M10" s="24" t="n">
        <v>75</v>
      </c>
      <c r="N10" s="25" t="n">
        <v>2</v>
      </c>
      <c r="O10" s="26" t="n">
        <f aca="true">SUM(((AVERAGE(E10:H10)/100)+AVERAGE(I10:M10))*(ROW(INDIRECT(CONCATENATE("1:",N10+1)))-1))/100</f>
        <v>1.8123</v>
      </c>
      <c r="P10" s="27" t="n">
        <f aca="false">TRAPEZOIDAL(C10,D10,ROUND(O10,0))</f>
        <v>61</v>
      </c>
      <c r="Q10" s="28" t="n">
        <f aca="false">IF($P10=0,"",IF($P10&gt;0,RANK($P10,$P$7:$P$16), RANK($P10,$P$7:$P$16)-COUNTIF($P$7:$P$16,0)))</f>
        <v>8</v>
      </c>
      <c r="R10" s="29" t="str">
        <f aca="false">IF(MATCH(Q10,$A7:A16,1),B10,"LIST")</f>
        <v>D</v>
      </c>
      <c r="S10" s="30" t="n">
        <f aca="false">SMALL($Q$7:$Q$16,ROWS(S$7:$S10))</f>
        <v>4</v>
      </c>
      <c r="T10" s="31" t="str">
        <f aca="false">VLOOKUP(S10,$Q$7:S$16,2,0)</f>
        <v>office work</v>
      </c>
      <c r="U10" s="32"/>
    </row>
    <row r="11" customFormat="false" ht="52.75" hidden="false" customHeight="false" outlineLevel="0" collapsed="false">
      <c r="A11" s="1" t="n">
        <f aca="false">A10+1</f>
        <v>5</v>
      </c>
      <c r="B11" s="21" t="s">
        <v>33</v>
      </c>
      <c r="C11" s="22" t="n">
        <v>30</v>
      </c>
      <c r="D11" s="22" t="n">
        <v>40</v>
      </c>
      <c r="E11" s="23" t="n">
        <v>60</v>
      </c>
      <c r="F11" s="23" t="n">
        <v>20</v>
      </c>
      <c r="G11" s="23" t="n">
        <v>200</v>
      </c>
      <c r="H11" s="23" t="n">
        <v>48</v>
      </c>
      <c r="I11" s="24" t="n">
        <v>50</v>
      </c>
      <c r="J11" s="24" t="n">
        <v>50</v>
      </c>
      <c r="K11" s="24" t="n">
        <v>50</v>
      </c>
      <c r="L11" s="24" t="n">
        <v>50</v>
      </c>
      <c r="M11" s="24" t="n">
        <v>100</v>
      </c>
      <c r="N11" s="25" t="n">
        <v>4</v>
      </c>
      <c r="O11" s="26" t="n">
        <f aca="true">SUM(((AVERAGE(E11:H11)/100)+AVERAGE(I11:M11))*(ROW(INDIRECT(CONCATENATE("1:",N11+1)))-1))/100</f>
        <v>6.082</v>
      </c>
      <c r="P11" s="27" t="n">
        <f aca="false">TRAPEZOIDAL(C11,D11,ROUND(O11,0))</f>
        <v>2100</v>
      </c>
      <c r="Q11" s="28" t="n">
        <f aca="false">IF($P11=0,"",IF($P11&gt;0,RANK($P11,$P$7:$P$16), RANK($P11,$P$7:$P$16)-COUNTIF($P$7:$P$16,0)))</f>
        <v>5</v>
      </c>
      <c r="R11" s="29" t="str">
        <f aca="false">IF(MATCH(Q11,$A7:A16,1),B11,"LIST")</f>
        <v>E</v>
      </c>
      <c r="S11" s="30" t="n">
        <f aca="false">SMALL($Q$7:$Q$16,ROWS(S$7:$S11))</f>
        <v>5</v>
      </c>
      <c r="T11" s="31" t="str">
        <f aca="false">VLOOKUP(S11,$Q$7:S$16,2,0)</f>
        <v>E</v>
      </c>
      <c r="U11" s="32"/>
    </row>
    <row r="12" customFormat="false" ht="52.75" hidden="false" customHeight="false" outlineLevel="0" collapsed="false">
      <c r="A12" s="1" t="n">
        <f aca="false">A11+1</f>
        <v>6</v>
      </c>
      <c r="B12" s="21" t="s">
        <v>34</v>
      </c>
      <c r="C12" s="22" t="n">
        <v>10</v>
      </c>
      <c r="D12" s="22" t="n">
        <v>24</v>
      </c>
      <c r="E12" s="23" t="n">
        <v>10</v>
      </c>
      <c r="F12" s="23" t="n">
        <v>20</v>
      </c>
      <c r="G12" s="23" t="n">
        <v>30</v>
      </c>
      <c r="H12" s="23" t="n">
        <v>40</v>
      </c>
      <c r="I12" s="24" t="n">
        <v>50</v>
      </c>
      <c r="J12" s="24" t="n">
        <v>60</v>
      </c>
      <c r="K12" s="24" t="n">
        <v>70</v>
      </c>
      <c r="L12" s="24" t="n">
        <v>80</v>
      </c>
      <c r="M12" s="24" t="n">
        <v>90</v>
      </c>
      <c r="N12" s="25" t="n">
        <v>10</v>
      </c>
      <c r="O12" s="26" t="n">
        <f aca="true">SUM(((AVERAGE(E12:H12)/100)+AVERAGE(I12:M12))*(ROW(INDIRECT(CONCATENATE("1:",N12+1)))-1))/100</f>
        <v>38.6375</v>
      </c>
      <c r="P12" s="27" t="n">
        <f aca="false">TRAPEZOIDAL(C12,D12,ROUND(O12,0))</f>
        <v>9282</v>
      </c>
      <c r="Q12" s="28" t="n">
        <f aca="false">IF($P12=0,"",IF($P12&gt;0,RANK($P12,$P$7:$P$16), RANK($P12,$P$7:$P$16)-COUNTIF($P$7:$P$16,0)))</f>
        <v>3</v>
      </c>
      <c r="R12" s="29" t="str">
        <f aca="false">IF(MATCH(Q12,$A7:A16,1),B12,"LIST")</f>
        <v>F</v>
      </c>
      <c r="S12" s="30" t="n">
        <f aca="false">SMALL($Q$7:$Q$16,ROWS(S$7:$S12))</f>
        <v>6</v>
      </c>
      <c r="T12" s="31" t="str">
        <f aca="false">VLOOKUP(S12,$Q$7:S$16,2,0)</f>
        <v>H</v>
      </c>
      <c r="U12" s="32"/>
    </row>
    <row r="13" customFormat="false" ht="52.75" hidden="false" customHeight="false" outlineLevel="0" collapsed="false">
      <c r="A13" s="1" t="n">
        <f aca="false">A12+1</f>
        <v>7</v>
      </c>
      <c r="B13" s="21" t="s">
        <v>35</v>
      </c>
      <c r="C13" s="22" t="n">
        <v>20</v>
      </c>
      <c r="D13" s="22" t="n">
        <v>10</v>
      </c>
      <c r="E13" s="23" t="n">
        <v>30</v>
      </c>
      <c r="F13" s="23" t="n">
        <v>10</v>
      </c>
      <c r="G13" s="23" t="n">
        <v>100</v>
      </c>
      <c r="H13" s="23" t="n">
        <v>24</v>
      </c>
      <c r="I13" s="24" t="n">
        <v>25</v>
      </c>
      <c r="J13" s="24" t="n">
        <v>50</v>
      </c>
      <c r="K13" s="24" t="n">
        <v>50</v>
      </c>
      <c r="L13" s="24" t="n">
        <v>100</v>
      </c>
      <c r="M13" s="24" t="n">
        <v>75</v>
      </c>
      <c r="N13" s="25" t="n">
        <v>2</v>
      </c>
      <c r="O13" s="26" t="n">
        <f aca="true">SUM(((AVERAGE(E13:H13)/100)+AVERAGE(I13:M13))*(ROW(INDIRECT(CONCATENATE("1:",N13+1)))-1))/100</f>
        <v>1.8123</v>
      </c>
      <c r="P13" s="27" t="n">
        <f aca="false">TRAPEZOIDAL(C13,D13,ROUND(O13,0))</f>
        <v>-300</v>
      </c>
      <c r="Q13" s="28" t="n">
        <f aca="false">IF($P13=0,"",IF($P13&gt;0,RANK($P13,$P$7:$P$16), RANK($P13,$P$7:$P$16)-COUNTIF($P$7:$P$16,0)))</f>
        <v>9</v>
      </c>
      <c r="R13" s="29" t="str">
        <f aca="false">IF(MATCH(Q13,$A7:A16,1),B13,"LIST")</f>
        <v>G</v>
      </c>
      <c r="S13" s="30" t="n">
        <f aca="false">SMALL($Q$7:$Q$16,ROWS(S$7:$S13))</f>
        <v>7</v>
      </c>
      <c r="T13" s="31" t="str">
        <f aca="false">VLOOKUP(S13,$Q$7:S$16,2,0)</f>
        <v>doing homework</v>
      </c>
      <c r="U13" s="32"/>
    </row>
    <row r="14" customFormat="false" ht="52.75" hidden="false" customHeight="false" outlineLevel="0" collapsed="false">
      <c r="A14" s="1" t="n">
        <f aca="false">A13+1</f>
        <v>8</v>
      </c>
      <c r="B14" s="21" t="s">
        <v>36</v>
      </c>
      <c r="C14" s="22" t="n">
        <v>10</v>
      </c>
      <c r="D14" s="22" t="n">
        <v>20</v>
      </c>
      <c r="E14" s="23" t="n">
        <v>60</v>
      </c>
      <c r="F14" s="23" t="n">
        <v>20</v>
      </c>
      <c r="G14" s="23" t="n">
        <v>200</v>
      </c>
      <c r="H14" s="23" t="n">
        <v>48</v>
      </c>
      <c r="I14" s="24" t="n">
        <v>50</v>
      </c>
      <c r="J14" s="24" t="n">
        <v>50</v>
      </c>
      <c r="K14" s="24" t="n">
        <v>50</v>
      </c>
      <c r="L14" s="24" t="n">
        <v>50</v>
      </c>
      <c r="M14" s="24" t="n">
        <v>100</v>
      </c>
      <c r="N14" s="25" t="n">
        <v>4</v>
      </c>
      <c r="O14" s="26" t="n">
        <f aca="true">SUM(((AVERAGE(E14:H14)/100)+AVERAGE(I14:M14))*(ROW(INDIRECT(CONCATENATE("1:",N14+1)))-1))/100</f>
        <v>6.082</v>
      </c>
      <c r="P14" s="27" t="n">
        <f aca="false">TRAPEZOIDAL(C14,D14,ROUND(O14,0))</f>
        <v>900</v>
      </c>
      <c r="Q14" s="28" t="n">
        <f aca="false">IF($P14=0,"",IF($P14&gt;0,RANK($P14,$P$7:$P$16), RANK($P14,$P$7:$P$16)-COUNTIF($P$7:$P$16,0)))</f>
        <v>6</v>
      </c>
      <c r="R14" s="29" t="str">
        <f aca="false">IF(MATCH(Q14,$A7:A16,1),B14,"LIST")</f>
        <v>H</v>
      </c>
      <c r="S14" s="30" t="n">
        <f aca="false">SMALL($Q$7:$Q$16,ROWS(S$7:$S14))</f>
        <v>8</v>
      </c>
      <c r="T14" s="31" t="str">
        <f aca="false">VLOOKUP(S14,$Q$7:S$16,2,0)</f>
        <v>D</v>
      </c>
      <c r="U14" s="32"/>
    </row>
    <row r="15" customFormat="false" ht="52.75" hidden="false" customHeight="false" outlineLevel="0" collapsed="false">
      <c r="A15" s="1" t="n">
        <f aca="false">A14+1</f>
        <v>9</v>
      </c>
      <c r="B15" s="21" t="s">
        <v>37</v>
      </c>
      <c r="C15" s="22" t="n">
        <v>10</v>
      </c>
      <c r="D15" s="22" t="n">
        <v>50</v>
      </c>
      <c r="E15" s="23" t="n">
        <v>10</v>
      </c>
      <c r="F15" s="23" t="n">
        <v>20</v>
      </c>
      <c r="G15" s="23" t="n">
        <v>30</v>
      </c>
      <c r="H15" s="23" t="n">
        <v>40</v>
      </c>
      <c r="I15" s="24" t="n">
        <v>50</v>
      </c>
      <c r="J15" s="24" t="n">
        <v>60</v>
      </c>
      <c r="K15" s="24" t="n">
        <v>70</v>
      </c>
      <c r="L15" s="24" t="n">
        <v>80</v>
      </c>
      <c r="M15" s="24" t="n">
        <v>90</v>
      </c>
      <c r="N15" s="25" t="n">
        <v>10</v>
      </c>
      <c r="O15" s="26" t="n">
        <f aca="true">SUM(((AVERAGE(E15:H15)/100)+AVERAGE(I15:M15))*(ROW(INDIRECT(CONCATENATE("1:",N15+1)))-1))/100</f>
        <v>38.6375</v>
      </c>
      <c r="P15" s="27" t="n">
        <f aca="false">TRAPEZOIDAL(C15,D15,ROUND(O15,0))</f>
        <v>46800</v>
      </c>
      <c r="Q15" s="28" t="n">
        <f aca="false">IF($P15=0,"",IF($P15&gt;0,RANK($P15,$P$7:$P$16), RANK($P15,$P$7:$P$16)-COUNTIF($P$7:$P$16,0)))</f>
        <v>1</v>
      </c>
      <c r="R15" s="29" t="str">
        <f aca="false">IF(MATCH(Q15,$A7:A16,1),B15,"LIST")</f>
        <v>I</v>
      </c>
      <c r="S15" s="30" t="n">
        <f aca="false">SMALL($Q$7:$Q$16,ROWS(S$7:$S15))</f>
        <v>9</v>
      </c>
      <c r="T15" s="31" t="str">
        <f aca="false">VLOOKUP(S15,$Q$7:S$16,2,0)</f>
        <v>G</v>
      </c>
      <c r="U15" s="32"/>
    </row>
    <row r="16" customFormat="false" ht="52.75" hidden="false" customHeight="false" outlineLevel="0" collapsed="false">
      <c r="A16" s="1" t="n">
        <f aca="false">A15+1</f>
        <v>10</v>
      </c>
      <c r="B16" s="21" t="s">
        <v>38</v>
      </c>
      <c r="C16" s="22" t="n">
        <v>30</v>
      </c>
      <c r="D16" s="22" t="n">
        <v>40</v>
      </c>
      <c r="E16" s="23" t="n">
        <v>100</v>
      </c>
      <c r="F16" s="23" t="n">
        <v>60</v>
      </c>
      <c r="G16" s="23" t="n">
        <v>800</v>
      </c>
      <c r="H16" s="23" t="n">
        <v>10</v>
      </c>
      <c r="I16" s="24" t="n">
        <v>100</v>
      </c>
      <c r="J16" s="24" t="n">
        <v>100</v>
      </c>
      <c r="K16" s="24" t="n">
        <v>100</v>
      </c>
      <c r="L16" s="24" t="n">
        <v>100</v>
      </c>
      <c r="M16" s="24" t="n">
        <v>100</v>
      </c>
      <c r="N16" s="25" t="n">
        <v>10</v>
      </c>
      <c r="O16" s="26" t="n">
        <f aca="true">SUM(((AVERAGE(E16:H16)/100)+AVERAGE(I16:M16))*(ROW(INDIRECT(CONCATENATE("1:",N16+1)))-1))/100</f>
        <v>56.33375</v>
      </c>
      <c r="P16" s="27" t="n">
        <f aca="false">TRAPEZOIDAL(C16,D16,ROUND(O16,0))</f>
        <v>19600</v>
      </c>
      <c r="Q16" s="28" t="n">
        <f aca="false">IF($P16=0,"",IF($P16&gt;0,RANK($P16,$P$7:$P$16), RANK($P16,$P$7:$P$16)-COUNTIF($P$7:$P$16,0)))</f>
        <v>2</v>
      </c>
      <c r="R16" s="29" t="str">
        <f aca="false">IF(MATCH(Q16,$A7:A16,1),B16,"LIST")</f>
        <v>J</v>
      </c>
      <c r="S16" s="30" t="n">
        <f aca="false">SMALL($Q$7:$Q$16,ROWS(S$7:$S16))</f>
        <v>10</v>
      </c>
      <c r="T16" s="31" t="str">
        <f aca="false">VLOOKUP(S16,$Q$7:S$16,2,0)</f>
        <v>attending friends</v>
      </c>
      <c r="U16" s="32"/>
    </row>
    <row r="18" customFormat="false" ht="12.8" hidden="false" customHeight="false" outlineLevel="0" collapsed="false">
      <c r="O18" s="33"/>
    </row>
    <row r="21" customFormat="false" ht="26.8" hidden="false" customHeight="false" outlineLevel="0" collapsed="false">
      <c r="A21" s="0"/>
      <c r="B21" s="34" t="s">
        <v>39</v>
      </c>
      <c r="C21" s="0"/>
    </row>
    <row r="22" customFormat="false" ht="18.55" hidden="false" customHeight="false" outlineLevel="0" collapsed="false">
      <c r="A22" s="0"/>
      <c r="B22" s="35" t="s">
        <v>40</v>
      </c>
      <c r="C22" s="0"/>
    </row>
    <row r="23" customFormat="false" ht="53.9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mergeCells count="25">
    <mergeCell ref="A1:T1"/>
    <mergeCell ref="A2:T2"/>
    <mergeCell ref="A4:B4"/>
    <mergeCell ref="C4:D4"/>
    <mergeCell ref="E4:M4"/>
    <mergeCell ref="O4:R4"/>
    <mergeCell ref="S4:T4"/>
    <mergeCell ref="A5:A6"/>
    <mergeCell ref="B5:B6"/>
    <mergeCell ref="C5:C6"/>
    <mergeCell ref="D5:D6"/>
    <mergeCell ref="E5:H5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A23:T2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2018-02-24T23:09:46Z</dcterms:created>
  <dc:creator>i Rashadul</dc:creator>
  <dc:description/>
  <dc:language>en-CA</dc:language>
  <cp:lastModifiedBy>i Rashadul</cp:lastModifiedBy>
  <dcterms:modified xsi:type="dcterms:W3CDTF">2018-03-03T01:14:21Z</dcterms:modified>
  <cp:revision>100</cp:revision>
  <dc:subject/>
  <dc:title/>
</cp:coreProperties>
</file>