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t\Documents\PROGRAMS\nomad_obs\advanced_planning\"/>
    </mc:Choice>
  </mc:AlternateContent>
  <xr:revisionPtr revIDLastSave="0" documentId="13_ncr:1_{427C3D1A-10D4-4C24-BACB-B72E4B661C33}" xr6:coauthVersionLast="47" xr6:coauthVersionMax="47" xr10:uidLastSave="{00000000-0000-0000-0000-000000000000}"/>
  <bookViews>
    <workbookView xWindow="-108" yWindow="-108" windowWidth="23256" windowHeight="13896" xr2:uid="{2BB248A6-2070-964B-BFC9-719C81CCAC4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61" i="1" l="1"/>
  <c r="L360" i="1"/>
  <c r="C403" i="1"/>
  <c r="C404" i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02" i="1"/>
  <c r="C359" i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78" i="2" l="1"/>
  <c r="D78" i="2"/>
  <c r="D92" i="2" s="1"/>
  <c r="B78" i="2"/>
  <c r="C330" i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E92" i="2"/>
  <c r="C92" i="2"/>
  <c r="B92" i="2"/>
  <c r="E89" i="2"/>
  <c r="C89" i="2"/>
  <c r="B89" i="2"/>
  <c r="E86" i="2"/>
  <c r="C86" i="2"/>
  <c r="B86" i="2"/>
  <c r="F83" i="2"/>
  <c r="F82" i="2"/>
  <c r="F81" i="2"/>
  <c r="F80" i="2"/>
  <c r="F79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W50" i="2"/>
  <c r="V50" i="2"/>
  <c r="U50" i="2"/>
  <c r="T50" i="2"/>
  <c r="F50" i="2"/>
  <c r="W49" i="2"/>
  <c r="V49" i="2"/>
  <c r="U49" i="2"/>
  <c r="T49" i="2"/>
  <c r="F49" i="2"/>
  <c r="W48" i="2"/>
  <c r="V48" i="2"/>
  <c r="U48" i="2"/>
  <c r="T48" i="2"/>
  <c r="F48" i="2"/>
  <c r="W47" i="2"/>
  <c r="V47" i="2"/>
  <c r="U47" i="2"/>
  <c r="T47" i="2"/>
  <c r="Y47" i="2" s="1"/>
  <c r="F47" i="2"/>
  <c r="W46" i="2"/>
  <c r="V46" i="2"/>
  <c r="U46" i="2"/>
  <c r="T46" i="2"/>
  <c r="F46" i="2"/>
  <c r="W45" i="2"/>
  <c r="V45" i="2"/>
  <c r="U45" i="2"/>
  <c r="T45" i="2"/>
  <c r="F45" i="2"/>
  <c r="W44" i="2"/>
  <c r="V44" i="2"/>
  <c r="U44" i="2"/>
  <c r="T44" i="2"/>
  <c r="F44" i="2"/>
  <c r="W43" i="2"/>
  <c r="V43" i="2"/>
  <c r="U43" i="2"/>
  <c r="T43" i="2"/>
  <c r="Y43" i="2" s="1"/>
  <c r="F43" i="2"/>
  <c r="W42" i="2"/>
  <c r="V42" i="2"/>
  <c r="U42" i="2"/>
  <c r="T42" i="2"/>
  <c r="F42" i="2"/>
  <c r="W41" i="2"/>
  <c r="V41" i="2"/>
  <c r="U41" i="2"/>
  <c r="T41" i="2"/>
  <c r="Y41" i="2" s="1"/>
  <c r="Z41" i="2" s="1"/>
  <c r="F41" i="2"/>
  <c r="W40" i="2"/>
  <c r="V40" i="2"/>
  <c r="U40" i="2"/>
  <c r="T40" i="2"/>
  <c r="F40" i="2"/>
  <c r="W39" i="2"/>
  <c r="V39" i="2"/>
  <c r="U39" i="2"/>
  <c r="T39" i="2"/>
  <c r="Y39" i="2" s="1"/>
  <c r="F39" i="2"/>
  <c r="W38" i="2"/>
  <c r="V38" i="2"/>
  <c r="U38" i="2"/>
  <c r="T38" i="2"/>
  <c r="Y38" i="2" s="1"/>
  <c r="Z38" i="2" s="1"/>
  <c r="F38" i="2"/>
  <c r="W37" i="2"/>
  <c r="V37" i="2"/>
  <c r="U37" i="2"/>
  <c r="T37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78" i="2" l="1"/>
  <c r="F92" i="2" s="1"/>
  <c r="B93" i="2" s="1"/>
  <c r="D89" i="2"/>
  <c r="D86" i="2"/>
  <c r="Y50" i="2"/>
  <c r="Z50" i="2" s="1"/>
  <c r="Y48" i="2"/>
  <c r="Z48" i="2" s="1"/>
  <c r="Z43" i="2"/>
  <c r="Z39" i="2"/>
  <c r="F89" i="2"/>
  <c r="E90" i="2" s="1"/>
  <c r="F86" i="2"/>
  <c r="E87" i="2" s="1"/>
  <c r="Y44" i="2"/>
  <c r="Z44" i="2" s="1"/>
  <c r="Y46" i="2"/>
  <c r="Z46" i="2" s="1"/>
  <c r="Y37" i="2"/>
  <c r="Y93" i="2" s="1"/>
  <c r="Z93" i="2" s="1"/>
  <c r="Y40" i="2"/>
  <c r="Z40" i="2" s="1"/>
  <c r="Y42" i="2"/>
  <c r="Z42" i="2" s="1"/>
  <c r="Y45" i="2"/>
  <c r="Z45" i="2" s="1"/>
  <c r="Y49" i="2"/>
  <c r="Z49" i="2" s="1"/>
  <c r="B87" i="2" l="1"/>
  <c r="C87" i="2"/>
  <c r="D93" i="2"/>
  <c r="D87" i="2"/>
  <c r="D90" i="2"/>
  <c r="C90" i="2"/>
  <c r="B90" i="2"/>
  <c r="E93" i="2"/>
  <c r="C93" i="2"/>
  <c r="Z37" i="2"/>
  <c r="B78" i="1"/>
  <c r="B82" i="1" s="1"/>
  <c r="B86" i="1" s="1"/>
  <c r="B90" i="1" s="1"/>
  <c r="B94" i="1" s="1"/>
  <c r="B98" i="1" s="1"/>
  <c r="B102" i="1" s="1"/>
  <c r="B106" i="1" s="1"/>
  <c r="B110" i="1" s="1"/>
  <c r="B114" i="1" s="1"/>
  <c r="B118" i="1" s="1"/>
  <c r="B122" i="1" s="1"/>
  <c r="B126" i="1" s="1"/>
  <c r="B130" i="1" s="1"/>
  <c r="B134" i="1" s="1"/>
  <c r="B138" i="1" s="1"/>
  <c r="B142" i="1" s="1"/>
  <c r="B146" i="1" s="1"/>
  <c r="B150" i="1" s="1"/>
  <c r="B154" i="1" s="1"/>
  <c r="B158" i="1" s="1"/>
  <c r="B162" i="1" s="1"/>
  <c r="B166" i="1" s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Lucie Riu</author>
    <author>Microsoft Office User</author>
  </authors>
  <commentList>
    <comment ref="C72" authorId="0" shapeId="0" xr:uid="{697F4235-3616-8C4B-A8BA-E029F91285DD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Solar conjunction</t>
        </r>
      </text>
    </comment>
    <comment ref="C73" authorId="0" shapeId="0" xr:uid="{84644D5F-6B79-D640-98D8-FF54CD6AF713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Solar Conjunction</t>
        </r>
      </text>
    </comment>
    <comment ref="C74" authorId="0" shapeId="0" xr:uid="{29F04109-60DD-0549-9058-8F2B728EDEC9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Solar Conjunction
</t>
        </r>
      </text>
    </comment>
    <comment ref="C87" authorId="0" shapeId="0" xr:uid="{43B11306-0E21-B34F-B864-169B131A0B6F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Equatorial Occultations during the whole STP.</t>
        </r>
      </text>
    </comment>
    <comment ref="C111" authorId="0" shapeId="0" xr:uid="{DDB7E24F-CEB0-A349-8095-27C0CA58C3F5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Equatorial Occultations during the whole STP.</t>
        </r>
      </text>
    </comment>
    <comment ref="C128" authorId="0" shapeId="0" xr:uid="{06A3AE78-7487-874A-BF51-6AF8120BF4D9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Equatorial Occultations during the whole STP.
</t>
        </r>
      </text>
    </comment>
    <comment ref="C166" authorId="0" shapeId="0" xr:uid="{EC1FB0BC-D69F-CA4F-93B0-5D94D41CF8F4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Equatorial Occultations during the whole STP.</t>
        </r>
      </text>
    </comment>
    <comment ref="C168" authorId="0" shapeId="0" xr:uid="{2AF0B031-99F7-8949-AB25-AF14B9DCB00B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Equatorial Occultations during the whole STP.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C176" authorId="1" shapeId="0" xr:uid="{5FA16B37-73AB-D24E-9595-414EE22EF8B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STP starting with OCM for inclination change.</t>
        </r>
      </text>
    </comment>
    <comment ref="C177" authorId="1" shapeId="0" xr:uid="{3C6C5C5A-D2DF-D049-8E5F-B99F1BCD891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STP starting with OCM for inclination change.</t>
        </r>
      </text>
    </comment>
    <comment ref="C178" authorId="1" shapeId="0" xr:uid="{47FFDD98-0F48-BA48-8B65-9FAF52191B9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STP starting with OCM for inclination change.</t>
        </r>
      </text>
    </comment>
    <comment ref="C182" authorId="1" shapeId="0" xr:uid="{51BDE9A1-65CA-214D-AA7E-CFB25A031F7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Solar Conjunction
</t>
        </r>
        <r>
          <rPr>
            <sz val="10"/>
            <color rgb="FF000000"/>
            <rFont val="Tahoma"/>
            <family val="2"/>
          </rPr>
          <t xml:space="preserve"> </t>
        </r>
      </text>
    </comment>
    <comment ref="C183" authorId="1" shapeId="0" xr:uid="{BC69A9F4-29EC-3343-9328-4C474A61EC7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Solar Conjunction</t>
        </r>
      </text>
    </comment>
    <comment ref="C184" authorId="1" shapeId="0" xr:uid="{4E34730B-3622-F74D-BB5C-6AEB8D47937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special pointings after solar conjunction.</t>
        </r>
      </text>
    </comment>
    <comment ref="C185" authorId="1" shapeId="0" xr:uid="{B9BF647B-7B90-2F44-9EE6-B69BF06BAE2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Equatorial occultations during the whole STP.</t>
        </r>
      </text>
    </comment>
    <comment ref="C225" authorId="1" shapeId="0" xr:uid="{25D8BF7E-0C2D-B94C-9C3F-831AE8530DE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Equatorial occultations during the whole STP.</t>
        </r>
      </text>
    </comment>
    <comment ref="C227" authorId="1" shapeId="0" xr:uid="{1BC3BA97-17DD-BB4A-999A-024994D67CA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Equatorial occultations during the whole STP.</t>
        </r>
      </text>
    </comment>
    <comment ref="H246" authorId="1" shapeId="0" xr:uid="{FC2DAD36-D861-6D40-8739-97F44FCF194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NOMAD: Deimos linescan is a test, TBC if we'll continue using it.</t>
        </r>
      </text>
    </comment>
    <comment ref="H250" authorId="1" shapeId="0" xr:uid="{EEA092B3-7F51-6440-B056-21D70512481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NOMAD: Applicable from MTP063 onward when we have 2 UVIS-led moon pointings:
</t>
        </r>
        <r>
          <rPr>
            <sz val="10"/>
            <color rgb="FF000000"/>
            <rFont val="Calibri"/>
            <family val="2"/>
          </rPr>
          <t xml:space="preserve">However, if there are no Deimos opportunities with a phase angle &lt; 40 degrees (let’s say for at least ¾ of the pointing duration) then switch the Deimos observation to Phobos observation (linescan, with a 90 degree rotation in the boresight w.r.t. other linescan)
</t>
        </r>
      </text>
    </comment>
    <comment ref="F254" authorId="1" shapeId="0" xr:uid="{126DB586-34D1-0C4B-892A-B6A0D30C9BD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Linescans cannot be implemented since beta&lt;45deg during the whole period.</t>
        </r>
      </text>
    </comment>
    <comment ref="C270" authorId="1" shapeId="0" xr:uid="{CA68524C-ABA1-A14D-A5BF-A5ACCC0B4C7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Equatorial occultations during the whole STP.</t>
        </r>
      </text>
    </comment>
    <comment ref="B274" authorId="1" shapeId="0" xr:uid="{8F2D3B25-C25E-2F44-AFA1-AAF68C23D74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Until MTP069 the table includes the actually implemented pointings.
</t>
        </r>
      </text>
    </comment>
    <comment ref="F282" authorId="1" shapeId="0" xr:uid="{45D4125B-5F98-9B47-A81D-AC96F5DF0E9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periods with beta&gt;45deg available for (Sun) calibration pointings with STR blinding avoidance.</t>
        </r>
      </text>
    </comment>
    <comment ref="C287" authorId="1" shapeId="0" xr:uid="{FD9F5929-C52E-674E-B783-36A49A72B5B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Equatorial occultations during the whole STP.</t>
        </r>
      </text>
    </comment>
    <comment ref="C292" authorId="1" shapeId="0" xr:uid="{231E4546-0659-6542-9E77-68E16BB802F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Solar Conjunction.</t>
        </r>
      </text>
    </comment>
    <comment ref="C293" authorId="1" shapeId="0" xr:uid="{E37B01A7-641C-4640-868B-27D29588255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Solar Conjunction.</t>
        </r>
      </text>
    </comment>
    <comment ref="C294" authorId="1" shapeId="0" xr:uid="{0F1D646A-138D-2B40-89F9-2957C27F1A5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special pointings (after solar conjunction)</t>
        </r>
      </text>
    </comment>
    <comment ref="C295" authorId="1" shapeId="0" xr:uid="{8F02931B-69C7-184C-AB44-0075E7D4AD3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no special pointings (after solar conjunction)
</t>
        </r>
      </text>
    </comment>
    <comment ref="F306" authorId="1" shapeId="0" xr:uid="{1988635A-933E-344B-AC6A-F0880A26D37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No periods with beta&gt;45deg available for (Sun) calibration pointings with STR blinding avoidance.
</t>
        </r>
      </text>
    </comment>
    <comment ref="C310" authorId="1" shapeId="0" xr:uid="{A3B38AC6-5BD7-1C45-AE8F-4689DC63A8A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Equatorial occultations during the whole STP.</t>
        </r>
      </text>
    </comment>
    <comment ref="F314" authorId="1" shapeId="0" xr:uid="{4CEF1162-C5AB-7147-AC15-17128FC91CE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No periods with beta&gt;45deg available for (Sun) calibration pointings with STR blinding avoidance.
</t>
        </r>
      </text>
    </comment>
    <comment ref="G318" authorId="0" shapeId="0" xr:uid="{A0CF659C-ECC8-734A-A05A-11CF79E75FEA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CaSSIS limb during equatorial occ. period
</t>
        </r>
      </text>
    </comment>
    <comment ref="F322" authorId="1" shapeId="0" xr:uid="{1C839326-3CAF-0E4B-9687-36BC9CFDC9F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(Almost) no periods with beta&gt;45deg available for (Sun) calibration pointings with STR blinding avoidance.
</t>
        </r>
      </text>
    </comment>
    <comment ref="F330" authorId="0" shapeId="0" xr:uid="{0C3FA048-B3BB-9242-A1DA-8D51939CE45E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(Almost) no periods with beta&gt;45deg available for (Sun) calibration pointings with STR blinding avoidance.
</t>
        </r>
      </text>
    </comment>
    <comment ref="G334" authorId="0" shapeId="0" xr:uid="{AB1F5550-B11A-7740-B8E6-7AE52D320B05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CaSSIS limb during equatorial occ. period
</t>
        </r>
      </text>
    </comment>
    <comment ref="B338" authorId="0" shapeId="0" xr:uid="{A6CBBA6E-F42F-9F4B-B8C0-1A488034153C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SP implemented so far.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C343" authorId="0" shapeId="0" xr:uid="{0ECC55D8-FC39-4B48-AD0E-D79F210D4BC9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Test on gyro-less mode. Unclear planning for STP342 and 343.</t>
        </r>
      </text>
    </comment>
    <comment ref="G346" authorId="0" shapeId="0" xr:uid="{20EF03B8-B39B-D742-AC30-26352FEA81B8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CaSSIS limb during equatorial occ. period
</t>
        </r>
      </text>
    </comment>
    <comment ref="G350" authorId="0" shapeId="0" xr:uid="{79353DF6-BF7C-FA41-ACE3-FC34FB8192F0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CaSSIS limb during equatorial occ. period
</t>
        </r>
      </text>
    </comment>
    <comment ref="C352" authorId="0" shapeId="0" xr:uid="{9E4F150D-D63E-EA4B-80FE-1A700047C56B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Equatorial occultations during the whole STP.
</t>
        </r>
      </text>
    </comment>
    <comment ref="C370" authorId="0" shapeId="0" xr:uid="{D4CE8B4B-93D7-6047-AE80-4AEB36C55C52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Equatorial occultations during the whole STP.
</t>
        </r>
      </text>
    </comment>
    <comment ref="C372" authorId="0" shapeId="0" xr:uid="{C832E5A8-AAEE-BC46-A5C2-210757662F95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Equatorial occultations during the whole STP.
</t>
        </r>
      </text>
    </comment>
    <comment ref="C389" authorId="0" shapeId="0" xr:uid="{02F42BC9-2C34-4E4C-A072-1F290E24FB0D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STP is filled with  equatorial occ. 
</t>
        </r>
      </text>
    </comment>
    <comment ref="C412" authorId="0" shapeId="0" xr:uid="{26724B86-86FE-4645-AA42-B592C561EF1D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This STP is filled with  equatorial occ.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C414" authorId="0" shapeId="0" xr:uid="{B7E12020-7EE0-8C48-888E-175733443EBA}">
      <text>
        <r>
          <rPr>
            <b/>
            <sz val="10"/>
            <color rgb="FF000000"/>
            <rFont val="Tahoma"/>
            <family val="2"/>
          </rPr>
          <t>Lucie Riu: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This STP is filled with  equatorial occ. 
</t>
        </r>
      </text>
    </comment>
  </commentList>
</comments>
</file>

<file path=xl/sharedStrings.xml><?xml version="1.0" encoding="utf-8"?>
<sst xmlns="http://schemas.openxmlformats.org/spreadsheetml/2006/main" count="672" uniqueCount="211">
  <si>
    <t>MTP</t>
  </si>
  <si>
    <t>STP</t>
  </si>
  <si>
    <t>Beta</t>
  </si>
  <si>
    <t>N of Sp. P.</t>
  </si>
  <si>
    <t>Cal. Pointing Requests</t>
  </si>
  <si>
    <t>Limb Pointing Requests</t>
  </si>
  <si>
    <t>Phobos/Deimos Requests</t>
  </si>
  <si>
    <t>Other Pointing Requests</t>
  </si>
  <si>
    <t>4 UVIS limb pointings</t>
  </si>
  <si>
    <t>2 ACS LINESCAN                                   1 NOMAD NO FREQSCAN                   1 NOMAD NO UVIS LINESCAN</t>
  </si>
  <si>
    <t>4 NOMAD inertial limb (sunward)</t>
  </si>
  <si>
    <t>2 NOMAD inertial limb (anti-sunward)</t>
  </si>
  <si>
    <t>3 NOMAD inertial limb (sunward)</t>
  </si>
  <si>
    <t>4 NOMAD inertial limb (anti-sunward)</t>
  </si>
  <si>
    <t xml:space="preserve">4 NOMAD day-side limb </t>
  </si>
  <si>
    <t xml:space="preserve">3 NOMAD day-side inertial limb                     </t>
  </si>
  <si>
    <t>2 NOMAD day-side inertial limb                       2 NOMAD night-side inertial limb</t>
  </si>
  <si>
    <t>2 NOMAD day-side inertial limb                        1 NOMAD night-side inertial limb</t>
  </si>
  <si>
    <t>3 NOMAD day-side inertial limb                        1 NOMAD night-side inertial limb</t>
  </si>
  <si>
    <t xml:space="preserve">8 NOMAD day-side limb </t>
  </si>
  <si>
    <t>3 NOMAD day-side inertial limb                       5 NOMAD day-side limb track</t>
  </si>
  <si>
    <t xml:space="preserve">2 NOMAD day-side inertial limb                        4 NOMAD night-side limb track                            2 NOMAD day-side limb track </t>
  </si>
  <si>
    <t xml:space="preserve">3 NOMAD day-side inertial limb                        6 NOMAD night-side limb track                            </t>
  </si>
  <si>
    <t>2 ACS LINESCAN</t>
  </si>
  <si>
    <t>1 ACS LINESCAN</t>
  </si>
  <si>
    <t>low</t>
  </si>
  <si>
    <t>2 ACS SUNSTARE
2 NOMAD FREQSCAN</t>
  </si>
  <si>
    <t>2 day-side inertial
2 day-side limb track
4 night-side limb track</t>
  </si>
  <si>
    <t>high
occ-free period</t>
  </si>
  <si>
    <t>2 CaSSIS Stellar Cal.
2 NOMAD SO LINESCAN</t>
  </si>
  <si>
    <t>4 day-side inertial
4 day-side limb track</t>
  </si>
  <si>
    <t>3 ACS SUNSTARE
1 NOMAD FREQSCAN</t>
  </si>
  <si>
    <t>2 day-side inertial
4 night-side limb track</t>
  </si>
  <si>
    <t>medium</t>
  </si>
  <si>
    <t>5 night-side inertial</t>
  </si>
  <si>
    <t>1 CaSSIS Stellar Cal. (α Lyrae)
1 ACS LINESCAN
2 NOMAD UVIS LINESCAN</t>
  </si>
  <si>
    <t>2 day-side inertial
3 day-side limb track</t>
  </si>
  <si>
    <t>2 ACS SUNSTARE
4 NOMAD FREQSCAN</t>
  </si>
  <si>
    <t>2 day-side inertial
3 night-side inertial
3 night-side limb track</t>
  </si>
  <si>
    <t>1 ACS LINESCAN
2 NOMAD FREQSCAN
2 NOMAD SO LINESCAN
1 CaSSIS Stellar Cal.</t>
  </si>
  <si>
    <t>2 day-side inertial
6 night-side limb track</t>
  </si>
  <si>
    <t>high</t>
  </si>
  <si>
    <t>2 ACS LINESCAN
2 NOMAD FREQSCAN
2 NOMAD UVIS LINESCAN</t>
  </si>
  <si>
    <t>1 CaSSIS Jupiter Cal.
1 ACS LINESCAN
4 NOMAD FREQSCAN</t>
  </si>
  <si>
    <t>1 day-side inertial
2 night-side limb track</t>
  </si>
  <si>
    <t>4 Phobos tracking (LNO)</t>
  </si>
  <si>
    <t>1 ACS LINESCAN
3 NOMAD FREQSCAN</t>
  </si>
  <si>
    <t>2 day-side inertial
2 night-side limb track</t>
  </si>
  <si>
    <t>6 Phobos tracking (UVIS)</t>
  </si>
  <si>
    <t>2 ACS LINESCAN
3 NOMAD FREQSCAN</t>
  </si>
  <si>
    <t>2 day-side inertial
3 night-side limb track</t>
  </si>
  <si>
    <t>2 ACS LINESCAN
1 CASSIS Jupiter Cal.
3 NOMAD FREQSCAN</t>
  </si>
  <si>
    <t>6 Deimos tracking (UVIS)</t>
  </si>
  <si>
    <r>
      <rPr>
        <sz val="12"/>
        <color theme="1"/>
        <rFont val="Calibri (Body)_x0000_"/>
      </rPr>
      <t>2</t>
    </r>
    <r>
      <rPr>
        <sz val="12"/>
        <color theme="1"/>
        <rFont val="Calibri"/>
        <family val="2"/>
        <scheme val="minor"/>
      </rPr>
      <t xml:space="preserve"> NOMAD FREQSCAN</t>
    </r>
  </si>
  <si>
    <r>
      <rPr>
        <sz val="12"/>
        <color theme="1"/>
        <rFont val="Calibri (Body)_x0000_"/>
      </rPr>
      <t>5</t>
    </r>
    <r>
      <rPr>
        <sz val="12"/>
        <color theme="1"/>
        <rFont val="Calibri"/>
        <family val="2"/>
        <scheme val="minor"/>
      </rPr>
      <t xml:space="preserve"> Phobos tracking (LNO)</t>
    </r>
  </si>
  <si>
    <r>
      <rPr>
        <sz val="12"/>
        <color theme="1"/>
        <rFont val="Calibri (Body)_x0000_"/>
      </rPr>
      <t>2 ACS LINESCAN</t>
    </r>
    <r>
      <rPr>
        <sz val="12"/>
        <color theme="1"/>
        <rFont val="Calibri"/>
        <family val="2"/>
        <scheme val="minor"/>
      </rPr>
      <t xml:space="preserve">
2 NOMAD FREQSCAN</t>
    </r>
  </si>
  <si>
    <t>2 NOMAD day-side inertial
1 NOMAD night-side limb track</t>
  </si>
  <si>
    <r>
      <rPr>
        <sz val="12"/>
        <color theme="1"/>
        <rFont val="Calibri (Body)_x0000_"/>
      </rPr>
      <t>1 Phobos inertial CaSSIS
4</t>
    </r>
    <r>
      <rPr>
        <sz val="12"/>
        <color theme="1"/>
        <rFont val="Calibri"/>
        <family val="2"/>
        <scheme val="minor"/>
      </rPr>
      <t xml:space="preserve"> Phobos tracking (LNO)</t>
    </r>
  </si>
  <si>
    <t>2 ACS LINESCAN
1 NOMAD FREQSCAN
2 NOMAD UVIS LINESCAN</t>
  </si>
  <si>
    <t>2 NOMAD day-side inertial
2 NOMAD night-side limb track</t>
  </si>
  <si>
    <r>
      <rPr>
        <sz val="12"/>
        <color theme="1"/>
        <rFont val="Calibri (Body)"/>
      </rPr>
      <t>1 Deimos inertial CaSSIS</t>
    </r>
    <r>
      <rPr>
        <sz val="12"/>
        <color theme="1"/>
        <rFont val="Calibri"/>
        <family val="2"/>
        <scheme val="minor"/>
      </rPr>
      <t xml:space="preserve">
3 Phobos tracking (LNO)
2 Phobos tracking (UVIS)
1 Deimos tracking (UVIS)</t>
    </r>
  </si>
  <si>
    <t>2 ACS LINESCAN
1 CaSSIS Jupiter Calibration
3 NOMAD FREQSCAN</t>
  </si>
  <si>
    <r>
      <rPr>
        <sz val="12"/>
        <color theme="1"/>
        <rFont val="Calibri (Body)"/>
      </rPr>
      <t>1 CaSSIS night-side limb</t>
    </r>
    <r>
      <rPr>
        <sz val="12"/>
        <color theme="1"/>
        <rFont val="Calibri"/>
        <family val="2"/>
        <scheme val="minor"/>
      </rPr>
      <t xml:space="preserve">
2 NOMAD day-side inertial
2 NOMAD night-side limb track</t>
    </r>
  </si>
  <si>
    <t>3 Phobos tracking (LNO)
1 Phobos tracking (UVIS)
1 Deimos tracking (UVIS)</t>
  </si>
  <si>
    <t>2 ACS LINESCAN
2 NOMAD FREQSCAN</t>
  </si>
  <si>
    <r>
      <rPr>
        <sz val="12"/>
        <color theme="1"/>
        <rFont val="Calibri (Body)"/>
      </rPr>
      <t>1 CaSSIS day-side limb</t>
    </r>
    <r>
      <rPr>
        <sz val="12"/>
        <color theme="1"/>
        <rFont val="Calibri"/>
        <family val="2"/>
        <scheme val="minor"/>
      </rPr>
      <t xml:space="preserve">
2 NOMAD day-side inertial
2 NOMAD night-side limb track</t>
    </r>
  </si>
  <si>
    <t>2 Phobos tracking (LNO)
1 Phobos linescan (UVIS)
1 Phobos linescan (LNO)</t>
  </si>
  <si>
    <t>2 ACS LINESCAN
1 CaSSIS Stellar Calibration
2 NOMAD FREQSCAN</t>
  </si>
  <si>
    <r>
      <t xml:space="preserve">3 Phobos tracking (LNO)
1 Phobos tracking (UVIS)
</t>
    </r>
    <r>
      <rPr>
        <sz val="11"/>
        <color theme="1"/>
        <rFont val="Calibri (Body)_x0000_"/>
      </rPr>
      <t>1 Phobos linescan (UVIS)
1 Phobos linescan (LNO)</t>
    </r>
  </si>
  <si>
    <t>1 CaSSIS Mars Express</t>
  </si>
  <si>
    <t>1 NOMAD FREQSCAN
2 NOMAD UVIS LINESCAN</t>
  </si>
  <si>
    <r>
      <rPr>
        <sz val="9"/>
        <color theme="1"/>
        <rFont val="Calibri (Body)"/>
      </rPr>
      <t>1 CaSSIS Phobos Occultation</t>
    </r>
    <r>
      <rPr>
        <sz val="9"/>
        <color theme="1"/>
        <rFont val="Calibri"/>
        <family val="2"/>
        <scheme val="minor"/>
      </rPr>
      <t xml:space="preserve">
2 Phobos tracking (LNO)
2 Phobos linescan (LNO)
1 Phobos linescan (UVIS)
1 Deimos linescan (UVIS)</t>
    </r>
  </si>
  <si>
    <t>1 Electra Earth</t>
  </si>
  <si>
    <t>2 NOMAD day-side inertial
1 NOMAD night-side inertial
1 NOMAD night-side limb track</t>
  </si>
  <si>
    <t>1 CaSSIS Deimos inertial
1 CaSSIS Deimos occultation
2 Phobos tracking (LNO)
2 Phobos linescan (UVIS)</t>
  </si>
  <si>
    <t>3 Electra Earth</t>
  </si>
  <si>
    <t>3 NOMAD FREQSCAN</t>
  </si>
  <si>
    <t>1 CaSSIS day-side limb
2 NOMAD night-side inertial
2 NOMAD day-side inertial
1 NOMAD night-side tracking</t>
  </si>
  <si>
    <t>2 Phobos tracking (LNO)
1 Phobos linescan (LNO)
1 Phobos tracking (UVIS)
1 Deimos tracking (UVIS)</t>
  </si>
  <si>
    <t>1 CaSSIS terminator limb
2 NOMAD day-side inertial
2 NOMAD night-side inertial</t>
  </si>
  <si>
    <t>1 CaSSIS Phobos inertial
3 Phobos tracking (LNO)
1 Phobos tracking (UVIS)
1 Deimos tracking (UVIS)</t>
  </si>
  <si>
    <t>2 NOMAD day-side inertial
2 NOMAD night-side inertial
1 NOMAD night-side tracking</t>
  </si>
  <si>
    <t>1 CaSSIS Phobos inertial
3 Phobos tracking (LNO)
1 Phobos linescan (UVIS)
1 Deimos tracking (UVIS)</t>
  </si>
  <si>
    <t>1 ACS LINESCAN
1 NOMAD FREQSCAN</t>
  </si>
  <si>
    <t>1 NOMAD day-side inertial
3 NOMAD night-side tracking</t>
  </si>
  <si>
    <t>1 CaSSIS Phobos inertial
2 Phobos linescan (UVIS)</t>
  </si>
  <si>
    <t>1 NOMAD day-side inertial
6 NOMAD night-side tracking</t>
  </si>
  <si>
    <t>1 CaSSIS Phobos inertial
2 Phobos tracking (LNO)
2 Phobos linescan (UVIS)</t>
  </si>
  <si>
    <t>2 ACS LINESCAN
1 CaSSIS Star Field Calibration</t>
  </si>
  <si>
    <t>1 NOMAD day-side inertial
8 NOMAD night-side tracking</t>
  </si>
  <si>
    <t>1 CaSSIS Phobos inertial
2 Phobos tracking (LNO)
1 Phobos tracking (UVIS)</t>
  </si>
  <si>
    <r>
      <rPr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ACS LINESCAN
2 CaSSIS Star Field Calibrations</t>
    </r>
  </si>
  <si>
    <t>1 NOMAD day-side inertial
3 NOMAD night-side inertial
4 NOMAD night-side tracking</t>
  </si>
  <si>
    <t>2 Phobos tracking (LNO)
2 Phobos tracking (UVIS)</t>
  </si>
  <si>
    <t>1 NOMAD day-side inertial
3 NOMAD night-side inertial
5 NOMAD night-side tracking</t>
  </si>
  <si>
    <t>1 CaSSIS Phobos inertial
1 Phobos tracking (LNO)
1 Phobos tracking (UVIS)</t>
  </si>
  <si>
    <t>1 NOMAD day-side inertial
1 NOMAD night-side inertial
4 NOMAD night-side tracking</t>
  </si>
  <si>
    <t>1 NOMAD day-side inertial
2 NOMAD night-side inertial
1 NOMAD night-side tracking</t>
  </si>
  <si>
    <t>1 CaSSIS Deimos inertial
3 Deimos tracking (UVIS)</t>
  </si>
  <si>
    <t>1 NOMAD night-side inertial
1 NOMAD night-side tracking</t>
  </si>
  <si>
    <t>1 CaSSIS Phobos inertial
2 Phobos tracking (LNO)
1 Deimos tracking (UVIS)</t>
  </si>
  <si>
    <t>1 NOMAD day-side inertial
3 NOMAD night-side inertial</t>
  </si>
  <si>
    <t>1 CaSSIS Phobos inertial
4 Phobos tracking (LNO)
2 Phobos tracking (UVIS)
2 Deimos tracking (UVIS)</t>
  </si>
  <si>
    <t>3?</t>
  </si>
  <si>
    <t>2?</t>
  </si>
  <si>
    <t>1 Phobos tracking (UVIS)                    1 Phobos tracking (LNO)</t>
  </si>
  <si>
    <t xml:space="preserve">5 NOMAD day-side limb track </t>
  </si>
  <si>
    <t>2 ACS LINESCAN                                      2 NOMAD LINESCAN</t>
  </si>
  <si>
    <t>1 ACS TIRVIM Boresight                              3 NOMAD FREQSCAN</t>
  </si>
  <si>
    <t>4 NOMAD FREQSCAN</t>
  </si>
  <si>
    <t xml:space="preserve">2 NOMAD UVIS LINESCAN </t>
  </si>
  <si>
    <t>2 NOMAD FREQSCAN</t>
  </si>
  <si>
    <t xml:space="preserve">2 ACS LINESCAN                                   2 NOMAD FREQSCAN                   </t>
  </si>
  <si>
    <t xml:space="preserve">2 ACS LINESCAN                                   2 NOMAD SO LINESCAN                </t>
  </si>
  <si>
    <t xml:space="preserve">1 ACS LINESCAN                                   2 NOMAD FREQSCAN                   </t>
  </si>
  <si>
    <t xml:space="preserve">2 ACS LINESCAN                                   1 NOMAD FREQSCAN                   </t>
  </si>
  <si>
    <t>1 ACS SUNSTARE                                                        1 ACS LINESCAN                                      1 NOMAD FREQSCAN</t>
  </si>
  <si>
    <t>1 ACS SUNSTARE                                                        1 ACS LINESCAN                                      2 NOMAD FREQSCAN</t>
  </si>
  <si>
    <t>2 ACS SUNSTARE                                                                                              2 NOMAD FREQSCAN</t>
  </si>
  <si>
    <t>1 ACS SUNSTARE                                                        1 ACS MIR LINESCAN                                      2 NOMAD UVIS LINESCAN</t>
  </si>
  <si>
    <t>1 ACS SUNSTARE                                                        1 ACS LINESCAN                                      2 NOMAD UVIS LINESCAN</t>
  </si>
  <si>
    <t>2 ACS SUNSTARE                                                                                              1 NOMAD FREQSCAN</t>
  </si>
  <si>
    <t>2 ACS SUNSTARE                                                        1 NOMAD SO LINESCAN                                      1 NOMAD FREQSCAN</t>
  </si>
  <si>
    <t>1 ACS LINESCAN                                                  2 CaSSIS Stellar Cal.                                      1 NOMAD SO LINESCAN</t>
  </si>
  <si>
    <t>1 ACS SUNSTARE                                                1 CaSSIS Stellar Cal.                                      1 NOMAD UVIS LINESCAN</t>
  </si>
  <si>
    <t>1 ACS TIRVIM Boresight                       1 ACS LINESCAN                                    1 NOMAD FREQSCAN                         1 NOMAD UVIS LINESCAN</t>
  </si>
  <si>
    <t>1 ACS TIRVIM Boresight                       1 ACS LINESCAN                                    1 NOMAD SO LINESCAN                         1 NOMAD UVIS LINESCAN</t>
  </si>
  <si>
    <t xml:space="preserve">1 ACS LINESCAN                                    1 NOMAD FREQSCAN                         </t>
  </si>
  <si>
    <t>1 ACS LINESCAN                                   2 NOMAD FREQSCAN                                              1 NOMAD UVIS LINESCAN</t>
  </si>
  <si>
    <t xml:space="preserve">2 ACS LINESCAN                                   2 NOMAD FREQSCAN                                            </t>
  </si>
  <si>
    <t xml:space="preserve">1 ACS LINESCAN                                   3 NOMAD FREQSCAN                                            </t>
  </si>
  <si>
    <t>1 ACS LINESCAN                                      1 NOMAD FREQSCAN                                            2 NOMAD UVIS LINESCAN</t>
  </si>
  <si>
    <t xml:space="preserve">3 NOMAD  FREQSCAN                   </t>
  </si>
  <si>
    <t xml:space="preserve">1 ACS LINESCAN                                   2 NOMAD FREQSCAN                          1 CaSSIS Jupiter Scan                </t>
  </si>
  <si>
    <t>NOMAD</t>
  </si>
  <si>
    <t>ACS</t>
  </si>
  <si>
    <t>CaSSIS</t>
  </si>
  <si>
    <t>ELECTRA</t>
  </si>
  <si>
    <t>Total</t>
  </si>
  <si>
    <t>all</t>
  </si>
  <si>
    <t>from MTP036</t>
  </si>
  <si>
    <t>from MTP057</t>
  </si>
  <si>
    <t xml:space="preserve">1 ACS TIRVIM Boresight                                                        1 NOMAD SO LINESCAN                         </t>
  </si>
  <si>
    <t>7 Phobos tracking (LNO)
8 Phobos/Deimos tracking (UVIS)</t>
  </si>
  <si>
    <t>4?</t>
  </si>
  <si>
    <t>high (occ. free)</t>
  </si>
  <si>
    <t>2 ACS LINESCAN
3 NOMAD FREQSCAN
1 CaSSIS Stellar Calibration</t>
  </si>
  <si>
    <t>2 ACS LINESCAN                                                      2 NOMAD UVIS LINESCAN</t>
  </si>
  <si>
    <t>1 Phobos tracking (LNO)
1 Phobos tracking (UVIS)</t>
  </si>
  <si>
    <t>1 CASSIS night-side limb
3 NOMAD limb</t>
  </si>
  <si>
    <t>2 ACS LINESCAN
1 NOMAD FREQSCAN
1 CaSSIS Stellar Cal.                              2 NOMAD UVIS LINESCAN</t>
  </si>
  <si>
    <t>1 NOMAD FREQSCAN</t>
  </si>
  <si>
    <t>1 ACS LINESCAN
2 NOMAD FREQSCAN</t>
  </si>
  <si>
    <r>
      <rPr>
        <sz val="12"/>
        <color theme="1"/>
        <rFont val="Calibri (Body)"/>
      </rPr>
      <t>1 CASSIS Deimos occ.</t>
    </r>
    <r>
      <rPr>
        <sz val="12"/>
        <color theme="1"/>
        <rFont val="Calibri"/>
        <family val="2"/>
        <scheme val="minor"/>
      </rPr>
      <t xml:space="preserve">
1 Phobos tracking (UVIS)</t>
    </r>
  </si>
  <si>
    <t>LTP</t>
  </si>
  <si>
    <t>1 Phobos tracking (UVIS)                   1 Phobos tracking (-Y)</t>
  </si>
  <si>
    <t>1 Phobos tracking (UVIS)                   1 Phobos tracking (-Y)                        1 Phobos tracking (LNO)</t>
  </si>
  <si>
    <t>1 Deimos tracking (UVIS)                   1 Deimos tracking (LNO)</t>
  </si>
  <si>
    <t>3 Phobos tracking (LNO)                    3 Phobos tracking (UVIS)</t>
  </si>
  <si>
    <r>
      <rPr>
        <sz val="12"/>
        <color theme="1"/>
        <rFont val="Calibri (Body)"/>
      </rPr>
      <t>1 CASSIS Phobos occ.</t>
    </r>
    <r>
      <rPr>
        <sz val="12"/>
        <color theme="1"/>
        <rFont val="Calibri"/>
        <family val="2"/>
        <scheme val="minor"/>
      </rPr>
      <t xml:space="preserve">
4 Phobos tracking (UVIS)
1 Deimos tracking (UVIS)                   4 Phobos tracking (LNO)</t>
    </r>
  </si>
  <si>
    <t xml:space="preserve">2 Phobos tracking (LNO)
1 Phobos tracking (UVIS)   
1 Deimos tracking (UVIS) </t>
  </si>
  <si>
    <r>
      <rPr>
        <sz val="9"/>
        <color theme="1"/>
        <rFont val="Calibri (Body)"/>
      </rPr>
      <t xml:space="preserve">1 CASSIS night-side limb
</t>
    </r>
    <r>
      <rPr>
        <sz val="9"/>
        <color theme="1"/>
        <rFont val="Calibri"/>
        <family val="2"/>
        <scheme val="minor"/>
      </rPr>
      <t>3 NOMAD night-side inertial           
2 NOMAD day-side inertial              
3 NOMAD night-side tracking               
2 NOMAD day-side tracking</t>
    </r>
  </si>
  <si>
    <t>2 Phobos tracking (LNO)
1 Phobos tracking (UVIS)</t>
  </si>
  <si>
    <t>2 ACS LINESCAN
1 CaSSIS Stellar Calibration
1 NOMAD FREQSCAN
2 NOMAD UVIS LINESCAN</t>
  </si>
  <si>
    <t xml:space="preserve">4 Phobos tracking (LNO)
2 Phobos tracking (UVIS)   
4 Deimos tracking (UVIS) </t>
  </si>
  <si>
    <r>
      <t>3</t>
    </r>
    <r>
      <rPr>
        <sz val="12"/>
        <color theme="1"/>
        <rFont val="Calibri"/>
        <family val="2"/>
        <scheme val="minor"/>
      </rPr>
      <t xml:space="preserve"> Phobos tracking (LNO)
3 Deimos tracking (UVIS)</t>
    </r>
  </si>
  <si>
    <t xml:space="preserve">4 NOMAD day-side inertial              
8 NOMAD night-side tracking               </t>
  </si>
  <si>
    <t>2 CASSIS night-side limb
4-5 NOMAD limb</t>
  </si>
  <si>
    <r>
      <t xml:space="preserve">2 CASSIS night-side limb
</t>
    </r>
    <r>
      <rPr>
        <sz val="12"/>
        <color theme="1"/>
        <rFont val="Calibri"/>
        <family val="2"/>
        <scheme val="minor"/>
      </rPr>
      <t>4-5 NOMAD limb</t>
    </r>
  </si>
  <si>
    <t>4-5 NOMAD limb</t>
  </si>
  <si>
    <t>2-4 NOMAD limb</t>
  </si>
  <si>
    <t>4-6 NOMAD limb</t>
  </si>
  <si>
    <t>3-4 Phobos/Deimos tracking (UVIS)</t>
  </si>
  <si>
    <t>5-6 Phobos tracking (LNO)</t>
  </si>
  <si>
    <t>3-4 Phobos tracking (LNO)</t>
  </si>
  <si>
    <t xml:space="preserve">4 NOMAD night-side inertial                 1 NOMAD day-side inertial                  3 NOMAD night-side tracking </t>
  </si>
  <si>
    <t>1 CASSIS Phobos occ.                           4 Phobos tracking (LNO)
4 Phobos tracking (UVIS)   
2 Deimos tracking (UVIS)</t>
  </si>
  <si>
    <t xml:space="preserve">3 NOMAD night-side inertial        
   1 NOMAD day-side inertial             2 NOMAD night-side tracking </t>
  </si>
  <si>
    <t xml:space="preserve">4 NOMAD night-side inertial         
  1 NOMAD day-side inertial              
4 NOMAD night-side tracking </t>
  </si>
  <si>
    <t>1 ACS LINESCAN
1 CaSSIS Stellar Calibration</t>
  </si>
  <si>
    <t>2 CASSIS night-side limb</t>
  </si>
  <si>
    <t>2 ACS LINESCAN
1 NOMAD FREQSCAN</t>
  </si>
  <si>
    <t xml:space="preserve">2 NOMAD night-side inertial         
  1 NOMAD day-side inertial              
5 NOMAD night-side tracking </t>
  </si>
  <si>
    <t>1 Deimos tracking (UVIS)</t>
  </si>
  <si>
    <r>
      <rPr>
        <sz val="9"/>
        <color theme="1"/>
        <rFont val="Calibri (Body)"/>
      </rPr>
      <t>2 CASSIS night-side limb
2</t>
    </r>
    <r>
      <rPr>
        <sz val="9"/>
        <color theme="1"/>
        <rFont val="Calibri"/>
        <family val="2"/>
        <scheme val="minor"/>
      </rPr>
      <t xml:space="preserve"> NOMAD night-side inertial           
1 NOMAD day-side inertial              
5 NOMAD night-side tracking</t>
    </r>
  </si>
  <si>
    <r>
      <t>3</t>
    </r>
    <r>
      <rPr>
        <sz val="12"/>
        <color theme="1"/>
        <rFont val="Calibri"/>
        <family val="2"/>
        <scheme val="minor"/>
      </rPr>
      <t xml:space="preserve"> Phobos tracking (LNO)
1 Phobos tracking (UVIS)
1 Deimos tracking (UVIS)</t>
    </r>
  </si>
  <si>
    <r>
      <rPr>
        <sz val="9"/>
        <color theme="1"/>
        <rFont val="Calibri (Body)"/>
      </rPr>
      <t>2 CASSIS night-side limb
2</t>
    </r>
    <r>
      <rPr>
        <sz val="9"/>
        <color theme="1"/>
        <rFont val="Calibri"/>
        <family val="2"/>
        <scheme val="minor"/>
      </rPr>
      <t xml:space="preserve"> NOMAD night-side inertial           
1 NOMAD day-side inertial              
2 NOMAD night-side tracking</t>
    </r>
  </si>
  <si>
    <t>1 Phobos tracking (LNO)
1 Deimos tracking (UVIS)</t>
  </si>
  <si>
    <t>1 CaSSIS Deimos obs.
3-4 Phobos/Deimos tracking (UVIS)</t>
  </si>
  <si>
    <t xml:space="preserve">1 ACS MIR Nadir </t>
  </si>
  <si>
    <t>1 ACS MIR Nadir</t>
  </si>
  <si>
    <t>5?</t>
  </si>
  <si>
    <t>2 NOMAD UVIS LINESCAN</t>
  </si>
  <si>
    <r>
      <t>2 CASSIS night-side limb
5</t>
    </r>
    <r>
      <rPr>
        <sz val="12"/>
        <color theme="1"/>
        <rFont val="Calibri"/>
        <family val="2"/>
        <scheme val="minor"/>
      </rPr>
      <t xml:space="preserve"> NOMAD limb</t>
    </r>
  </si>
  <si>
    <t>3 NOMAD day-side limb                 
  1 NOMAD night-side limb</t>
  </si>
  <si>
    <t>2 NOMAD day-side limb               
     2 NOMAD night-side limb</t>
  </si>
  <si>
    <t>2 NOMAD UVIS LINESCAN             
   2 NOMAD FREQSCAN</t>
  </si>
  <si>
    <t>2 NOMAD day-side limb              
2 NOMAD night-side limb</t>
  </si>
  <si>
    <t>2 NOMAD day-side limb                   
2 NOMAD night-side limb</t>
  </si>
  <si>
    <t>6 NOMAD day-side limb                   
2 NOMAD night-side limb</t>
  </si>
  <si>
    <t xml:space="preserve">1 CASSIS night-side limb
1 NOMAD night-side inertial           
1 NOMAD day-side inertial              
2 NOMAD night-side tracking </t>
  </si>
  <si>
    <t xml:space="preserve">1 CASSIS night-side limb
2 NOMAD night-side inertial           
1 NOMAD day-side inertial              
5 NOMAD night-side tracking </t>
  </si>
  <si>
    <t xml:space="preserve">2 NOMAD night-side inertial           
1 NOMAD day-side inertial              
3 NOMAD night-side tracking </t>
  </si>
  <si>
    <r>
      <rPr>
        <sz val="12"/>
        <color theme="1"/>
        <rFont val="Calibri (Body)"/>
      </rPr>
      <t>1 CASSIS night-side limb</t>
    </r>
    <r>
      <rPr>
        <sz val="12"/>
        <color theme="1"/>
        <rFont val="Calibri"/>
        <family val="2"/>
        <scheme val="minor"/>
      </rPr>
      <t xml:space="preserve">
4 NOMAD night-side inertial           
1 NOMAD day-side inertial              
4 NOMAD night-side tracking</t>
    </r>
  </si>
  <si>
    <t>1 CaSSIS Stellar Calibration</t>
  </si>
  <si>
    <t xml:space="preserve">1 ACS LINESCAN
</t>
  </si>
  <si>
    <t>2 ACS LINESCAN
1 CaSSIS Stellar Calibration</t>
  </si>
  <si>
    <t>1 ACS MIR Nadir (TBC)</t>
  </si>
  <si>
    <t>1 CaSSIS Phobos inertial</t>
  </si>
  <si>
    <t>1 CaSSIS Moon inertial</t>
  </si>
  <si>
    <t>1 CaSSIS Moon inertial
3-4 Phobos tracking (LNO)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</si>
</sst>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Calibri (Body)_x0000_"/>
    </font>
    <font>
      <sz val="12"/>
      <color theme="1"/>
      <name val="Calibri (Body)"/>
    </font>
    <font>
      <sz val="11"/>
      <color theme="1"/>
      <name val="Calibri"/>
      <family val="2"/>
      <scheme val="minor"/>
    </font>
    <font>
      <sz val="11"/>
      <color theme="1"/>
      <name val="Calibri (Body)_x0000_"/>
    </font>
    <font>
      <sz val="9"/>
      <color theme="1"/>
      <name val="Calibri"/>
      <family val="2"/>
      <scheme val="minor"/>
    </font>
    <font>
      <sz val="9"/>
      <color theme="1"/>
      <name val="Calibri (Body)"/>
    </font>
    <font>
      <sz val="10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name val="Calibri"/>
      <family val="2"/>
      <scheme val="minor"/>
    </font>
    <font>
      <sz val="12"/>
      <color rgb="FF000000"/>
      <name val="Calibri (Body)"/>
      <charset val="1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E320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12" fillId="0" borderId="0" xfId="0" applyFont="1"/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/>
    <xf numFmtId="0" fontId="1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F516E-2495-1342-866C-068BC684F28B}">
  <dimension ref="A1:L425"/>
  <sheetViews>
    <sheetView tabSelected="1" topLeftCell="A338" zoomScale="115" zoomScaleNormal="115" workbookViewId="0">
      <selection activeCell="H346" sqref="H346:H349"/>
    </sheetView>
  </sheetViews>
  <sheetFormatPr defaultColWidth="11.25" defaultRowHeight="15.75"/>
  <cols>
    <col min="1" max="1" width="5.75" customWidth="1"/>
    <col min="2" max="3" width="10.75" style="5"/>
    <col min="4" max="4" width="13.5" style="2" bestFit="1" customWidth="1"/>
    <col min="6" max="6" width="29.25" bestFit="1" customWidth="1"/>
    <col min="7" max="9" width="29.25" customWidth="1"/>
  </cols>
  <sheetData>
    <row r="1" spans="1:9">
      <c r="A1" t="s">
        <v>154</v>
      </c>
      <c r="B1" s="5" t="s">
        <v>0</v>
      </c>
      <c r="C1" s="5" t="s">
        <v>1</v>
      </c>
      <c r="D1" s="2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20">
        <v>1</v>
      </c>
      <c r="B2" s="18">
        <v>1</v>
      </c>
      <c r="C2" s="5">
        <v>1</v>
      </c>
      <c r="D2" s="2" t="s">
        <v>25</v>
      </c>
      <c r="E2" s="2">
        <v>1</v>
      </c>
      <c r="F2" s="19" t="s">
        <v>126</v>
      </c>
      <c r="G2" s="1"/>
      <c r="H2" s="1"/>
      <c r="I2" s="1"/>
    </row>
    <row r="3" spans="1:9">
      <c r="A3" s="20"/>
      <c r="B3" s="18"/>
      <c r="C3" s="5">
        <v>2</v>
      </c>
      <c r="D3" s="2" t="s">
        <v>33</v>
      </c>
      <c r="E3" s="2">
        <v>0</v>
      </c>
      <c r="F3" s="19"/>
      <c r="G3" s="1"/>
      <c r="H3" s="1"/>
      <c r="I3" s="1"/>
    </row>
    <row r="4" spans="1:9">
      <c r="A4" s="20"/>
      <c r="B4" s="18"/>
      <c r="C4" s="5">
        <v>3</v>
      </c>
      <c r="D4" s="2" t="s">
        <v>41</v>
      </c>
      <c r="E4" s="2">
        <v>1</v>
      </c>
      <c r="F4" s="19"/>
      <c r="G4" s="1"/>
      <c r="H4" s="1"/>
      <c r="I4" s="1"/>
    </row>
    <row r="5" spans="1:9">
      <c r="A5" s="20"/>
      <c r="B5" s="18"/>
      <c r="C5" s="5">
        <v>4</v>
      </c>
      <c r="D5" s="2" t="s">
        <v>41</v>
      </c>
      <c r="E5" s="2">
        <v>2</v>
      </c>
      <c r="F5" s="19"/>
      <c r="G5" s="1"/>
      <c r="H5" s="1"/>
      <c r="I5" s="1"/>
    </row>
    <row r="6" spans="1:9">
      <c r="A6" s="20"/>
      <c r="B6" s="18">
        <v>2</v>
      </c>
      <c r="C6" s="5">
        <v>5</v>
      </c>
      <c r="D6" s="2" t="s">
        <v>33</v>
      </c>
      <c r="E6" s="2">
        <v>1</v>
      </c>
      <c r="F6" s="19" t="s">
        <v>142</v>
      </c>
      <c r="G6" s="1"/>
      <c r="H6" s="1"/>
      <c r="I6" s="1"/>
    </row>
    <row r="7" spans="1:9">
      <c r="A7" s="20"/>
      <c r="B7" s="18"/>
      <c r="C7" s="5">
        <v>6</v>
      </c>
      <c r="D7" s="2" t="s">
        <v>33</v>
      </c>
      <c r="E7" s="2">
        <v>1</v>
      </c>
      <c r="F7" s="19"/>
      <c r="G7" s="1"/>
      <c r="H7" s="1"/>
      <c r="I7" s="1"/>
    </row>
    <row r="8" spans="1:9">
      <c r="A8" s="20"/>
      <c r="B8" s="18"/>
      <c r="C8" s="5">
        <v>7</v>
      </c>
      <c r="D8" s="2" t="s">
        <v>25</v>
      </c>
      <c r="E8" s="2">
        <v>0</v>
      </c>
      <c r="F8" s="19"/>
      <c r="G8" s="1"/>
      <c r="H8" s="1"/>
      <c r="I8" s="1"/>
    </row>
    <row r="9" spans="1:9">
      <c r="A9" s="20"/>
      <c r="B9" s="18"/>
      <c r="C9" s="5">
        <v>8</v>
      </c>
      <c r="D9" s="2" t="s">
        <v>25</v>
      </c>
      <c r="E9" s="2">
        <v>0</v>
      </c>
      <c r="F9" s="19"/>
      <c r="G9" s="1"/>
      <c r="H9" s="1"/>
      <c r="I9" s="1"/>
    </row>
    <row r="10" spans="1:9">
      <c r="A10" s="20"/>
      <c r="B10" s="18">
        <v>3</v>
      </c>
      <c r="C10" s="5">
        <v>9</v>
      </c>
      <c r="D10" s="2" t="s">
        <v>33</v>
      </c>
      <c r="E10" s="2">
        <v>1</v>
      </c>
      <c r="F10" s="19" t="s">
        <v>125</v>
      </c>
      <c r="G10" s="1"/>
      <c r="H10" s="1"/>
      <c r="I10" s="1"/>
    </row>
    <row r="11" spans="1:9">
      <c r="A11" s="20"/>
      <c r="B11" s="18"/>
      <c r="C11" s="5">
        <v>10</v>
      </c>
      <c r="D11" s="2" t="s">
        <v>33</v>
      </c>
      <c r="E11" s="2">
        <v>1</v>
      </c>
      <c r="F11" s="19"/>
      <c r="G11" s="1"/>
      <c r="H11" s="1"/>
      <c r="I11" s="1"/>
    </row>
    <row r="12" spans="1:9">
      <c r="A12" s="20"/>
      <c r="B12" s="18"/>
      <c r="C12" s="5">
        <v>11</v>
      </c>
      <c r="D12" s="2" t="s">
        <v>41</v>
      </c>
      <c r="E12" s="2">
        <v>1</v>
      </c>
      <c r="F12" s="19"/>
      <c r="G12" s="1"/>
      <c r="H12" s="1"/>
      <c r="I12" s="1"/>
    </row>
    <row r="13" spans="1:9">
      <c r="A13" s="20"/>
      <c r="B13" s="18"/>
      <c r="C13" s="5">
        <v>12</v>
      </c>
      <c r="D13" s="2" t="s">
        <v>41</v>
      </c>
      <c r="E13" s="2">
        <v>1</v>
      </c>
      <c r="F13" s="19"/>
      <c r="G13" s="1"/>
      <c r="H13" s="1"/>
      <c r="I13" s="1"/>
    </row>
    <row r="14" spans="1:9">
      <c r="A14" s="20"/>
      <c r="B14" s="18">
        <v>4</v>
      </c>
      <c r="C14" s="5">
        <v>13</v>
      </c>
      <c r="D14" s="2" t="s">
        <v>33</v>
      </c>
      <c r="E14" s="2">
        <v>1</v>
      </c>
      <c r="F14" s="19" t="s">
        <v>127</v>
      </c>
      <c r="G14" s="1"/>
      <c r="H14" s="1"/>
      <c r="I14" s="1"/>
    </row>
    <row r="15" spans="1:9">
      <c r="A15" s="20"/>
      <c r="B15" s="18"/>
      <c r="C15" s="5">
        <v>14</v>
      </c>
      <c r="D15" s="2" t="s">
        <v>25</v>
      </c>
      <c r="E15" s="2">
        <v>1</v>
      </c>
      <c r="F15" s="19"/>
      <c r="G15" s="1"/>
      <c r="H15" s="1"/>
      <c r="I15" s="1"/>
    </row>
    <row r="16" spans="1:9">
      <c r="A16" s="20"/>
      <c r="B16" s="18"/>
      <c r="C16" s="5">
        <v>15</v>
      </c>
      <c r="D16" s="2" t="s">
        <v>25</v>
      </c>
      <c r="E16" s="2">
        <v>0</v>
      </c>
      <c r="F16" s="19"/>
      <c r="G16" s="1"/>
      <c r="H16" s="1"/>
      <c r="I16" s="1"/>
    </row>
    <row r="17" spans="1:9">
      <c r="A17" s="20"/>
      <c r="B17" s="18"/>
      <c r="C17" s="5">
        <v>16</v>
      </c>
      <c r="D17" s="2" t="s">
        <v>25</v>
      </c>
      <c r="E17" s="2">
        <v>0</v>
      </c>
      <c r="F17" s="19"/>
      <c r="G17" s="1"/>
      <c r="H17" s="1"/>
      <c r="I17" s="1"/>
    </row>
    <row r="18" spans="1:9">
      <c r="A18" s="20">
        <v>2</v>
      </c>
      <c r="B18" s="18">
        <v>5</v>
      </c>
      <c r="C18" s="5">
        <v>17</v>
      </c>
      <c r="D18" s="20" t="s">
        <v>33</v>
      </c>
      <c r="E18" s="2">
        <v>0</v>
      </c>
      <c r="F18" s="19" t="s">
        <v>110</v>
      </c>
    </row>
    <row r="19" spans="1:9">
      <c r="A19" s="20"/>
      <c r="B19" s="18"/>
      <c r="C19" s="5">
        <v>18</v>
      </c>
      <c r="D19" s="20"/>
      <c r="E19" s="2">
        <v>1</v>
      </c>
      <c r="F19" s="19"/>
    </row>
    <row r="20" spans="1:9">
      <c r="A20" s="20"/>
      <c r="B20" s="18"/>
      <c r="C20" s="5">
        <v>19</v>
      </c>
      <c r="D20" s="20"/>
      <c r="E20" s="2">
        <v>1</v>
      </c>
      <c r="F20" s="19"/>
    </row>
    <row r="21" spans="1:9">
      <c r="A21" s="20"/>
      <c r="B21" s="18"/>
      <c r="C21" s="5">
        <v>20</v>
      </c>
      <c r="D21" s="20"/>
      <c r="E21" s="2">
        <v>0</v>
      </c>
      <c r="F21" s="19"/>
    </row>
    <row r="22" spans="1:9">
      <c r="A22" s="20"/>
      <c r="B22" s="18">
        <v>6</v>
      </c>
      <c r="C22" s="5">
        <f>C21+1</f>
        <v>21</v>
      </c>
      <c r="D22" s="2" t="s">
        <v>25</v>
      </c>
      <c r="E22" s="2">
        <v>1</v>
      </c>
      <c r="F22" s="19" t="s">
        <v>108</v>
      </c>
    </row>
    <row r="23" spans="1:9">
      <c r="A23" s="20"/>
      <c r="B23" s="18"/>
      <c r="C23" s="5">
        <f t="shared" ref="C23:C86" si="0">C22+1</f>
        <v>22</v>
      </c>
      <c r="D23" s="2" t="s">
        <v>25</v>
      </c>
      <c r="E23" s="2">
        <v>1</v>
      </c>
      <c r="F23" s="19"/>
    </row>
    <row r="24" spans="1:9">
      <c r="A24" s="20"/>
      <c r="B24" s="18"/>
      <c r="C24" s="5">
        <f t="shared" si="0"/>
        <v>23</v>
      </c>
      <c r="D24" s="2" t="s">
        <v>33</v>
      </c>
      <c r="E24" s="2">
        <v>1</v>
      </c>
      <c r="F24" s="19"/>
    </row>
    <row r="25" spans="1:9">
      <c r="A25" s="20"/>
      <c r="B25" s="18"/>
      <c r="C25" s="5">
        <f t="shared" si="0"/>
        <v>24</v>
      </c>
      <c r="D25" s="2" t="s">
        <v>33</v>
      </c>
      <c r="E25" s="2">
        <v>1</v>
      </c>
      <c r="F25" s="19"/>
    </row>
    <row r="26" spans="1:9">
      <c r="A26" s="20"/>
      <c r="B26" s="18">
        <v>7</v>
      </c>
      <c r="C26" s="5">
        <f t="shared" si="0"/>
        <v>25</v>
      </c>
      <c r="D26" s="3" t="s">
        <v>41</v>
      </c>
      <c r="E26" s="2">
        <v>1</v>
      </c>
      <c r="F26" s="19" t="s">
        <v>109</v>
      </c>
    </row>
    <row r="27" spans="1:9">
      <c r="A27" s="20"/>
      <c r="B27" s="18"/>
      <c r="C27" s="5">
        <f t="shared" si="0"/>
        <v>26</v>
      </c>
      <c r="D27" s="3" t="s">
        <v>41</v>
      </c>
      <c r="E27" s="2">
        <v>1</v>
      </c>
      <c r="F27" s="19"/>
    </row>
    <row r="28" spans="1:9">
      <c r="A28" s="20"/>
      <c r="B28" s="18"/>
      <c r="C28" s="5">
        <f t="shared" si="0"/>
        <v>27</v>
      </c>
      <c r="D28" s="2" t="s">
        <v>33</v>
      </c>
      <c r="E28" s="2">
        <v>1</v>
      </c>
      <c r="F28" s="19"/>
    </row>
    <row r="29" spans="1:9">
      <c r="A29" s="20"/>
      <c r="B29" s="18"/>
      <c r="C29" s="5">
        <f t="shared" si="0"/>
        <v>28</v>
      </c>
      <c r="D29" s="2" t="s">
        <v>33</v>
      </c>
      <c r="E29" s="2">
        <v>1</v>
      </c>
      <c r="F29" s="19"/>
    </row>
    <row r="30" spans="1:9">
      <c r="A30" s="20"/>
      <c r="B30" s="18">
        <v>8</v>
      </c>
      <c r="C30" s="5">
        <f t="shared" si="0"/>
        <v>29</v>
      </c>
      <c r="D30" s="2" t="s">
        <v>25</v>
      </c>
      <c r="E30" s="2">
        <v>1</v>
      </c>
      <c r="F30" s="19" t="s">
        <v>109</v>
      </c>
    </row>
    <row r="31" spans="1:9">
      <c r="A31" s="20"/>
      <c r="B31" s="18"/>
      <c r="C31" s="5">
        <f t="shared" si="0"/>
        <v>30</v>
      </c>
      <c r="D31" s="2" t="s">
        <v>25</v>
      </c>
      <c r="E31" s="2">
        <v>1</v>
      </c>
      <c r="F31" s="19"/>
    </row>
    <row r="32" spans="1:9">
      <c r="A32" s="20"/>
      <c r="B32" s="18"/>
      <c r="C32" s="5">
        <f t="shared" si="0"/>
        <v>31</v>
      </c>
      <c r="D32" s="2" t="s">
        <v>33</v>
      </c>
      <c r="E32" s="2">
        <v>1</v>
      </c>
      <c r="F32" s="19"/>
    </row>
    <row r="33" spans="1:6">
      <c r="A33" s="20"/>
      <c r="B33" s="18"/>
      <c r="C33" s="5">
        <f t="shared" si="0"/>
        <v>32</v>
      </c>
      <c r="D33" s="2" t="s">
        <v>33</v>
      </c>
      <c r="E33" s="2">
        <v>1</v>
      </c>
      <c r="F33" s="19"/>
    </row>
    <row r="34" spans="1:6">
      <c r="A34" s="20"/>
      <c r="B34" s="18">
        <v>9</v>
      </c>
      <c r="C34" s="5">
        <f t="shared" si="0"/>
        <v>33</v>
      </c>
      <c r="D34" s="2" t="s">
        <v>33</v>
      </c>
      <c r="E34" s="2">
        <v>1</v>
      </c>
      <c r="F34" s="19" t="s">
        <v>196</v>
      </c>
    </row>
    <row r="35" spans="1:6">
      <c r="A35" s="20"/>
      <c r="B35" s="18"/>
      <c r="C35" s="5">
        <f t="shared" si="0"/>
        <v>34</v>
      </c>
      <c r="D35" s="2" t="s">
        <v>33</v>
      </c>
      <c r="E35" s="2">
        <v>1</v>
      </c>
      <c r="F35" s="19"/>
    </row>
    <row r="36" spans="1:6">
      <c r="A36" s="20"/>
      <c r="B36" s="18"/>
      <c r="C36" s="5">
        <f t="shared" si="0"/>
        <v>35</v>
      </c>
      <c r="D36" s="2" t="s">
        <v>33</v>
      </c>
      <c r="E36" s="2">
        <v>1</v>
      </c>
      <c r="F36" s="19"/>
    </row>
    <row r="37" spans="1:6">
      <c r="A37" s="20"/>
      <c r="B37" s="18"/>
      <c r="C37" s="5">
        <f t="shared" si="0"/>
        <v>36</v>
      </c>
      <c r="D37" s="2" t="s">
        <v>25</v>
      </c>
      <c r="E37" s="2">
        <v>1</v>
      </c>
      <c r="F37" s="19"/>
    </row>
    <row r="38" spans="1:6">
      <c r="A38" s="20"/>
      <c r="B38" s="18">
        <v>10</v>
      </c>
      <c r="C38" s="5">
        <f t="shared" si="0"/>
        <v>37</v>
      </c>
      <c r="D38" s="2" t="s">
        <v>25</v>
      </c>
      <c r="E38" s="2">
        <v>1</v>
      </c>
      <c r="F38" s="19" t="s">
        <v>131</v>
      </c>
    </row>
    <row r="39" spans="1:6">
      <c r="A39" s="20"/>
      <c r="B39" s="18"/>
      <c r="C39" s="5">
        <f t="shared" si="0"/>
        <v>38</v>
      </c>
      <c r="D39" s="2" t="s">
        <v>33</v>
      </c>
      <c r="E39" s="2">
        <v>1</v>
      </c>
      <c r="F39" s="19"/>
    </row>
    <row r="40" spans="1:6">
      <c r="A40" s="20"/>
      <c r="B40" s="18"/>
      <c r="C40" s="5">
        <f t="shared" si="0"/>
        <v>39</v>
      </c>
      <c r="D40" s="2" t="s">
        <v>33</v>
      </c>
      <c r="E40" s="2">
        <v>1</v>
      </c>
      <c r="F40" s="19"/>
    </row>
    <row r="41" spans="1:6">
      <c r="A41" s="20"/>
      <c r="B41" s="18"/>
      <c r="C41" s="5">
        <f t="shared" si="0"/>
        <v>40</v>
      </c>
      <c r="D41" s="3" t="s">
        <v>41</v>
      </c>
      <c r="E41" s="2">
        <v>1</v>
      </c>
      <c r="F41" s="19"/>
    </row>
    <row r="42" spans="1:6" ht="16.899999999999999" customHeight="1">
      <c r="A42" s="20">
        <v>3</v>
      </c>
      <c r="B42" s="18">
        <v>11</v>
      </c>
      <c r="C42" s="5">
        <f t="shared" si="0"/>
        <v>41</v>
      </c>
      <c r="D42" s="3" t="s">
        <v>41</v>
      </c>
      <c r="E42" s="2">
        <v>1</v>
      </c>
      <c r="F42" s="24" t="s">
        <v>130</v>
      </c>
    </row>
    <row r="43" spans="1:6">
      <c r="A43" s="20"/>
      <c r="B43" s="18"/>
      <c r="C43" s="5">
        <f t="shared" si="0"/>
        <v>42</v>
      </c>
      <c r="D43" s="2" t="s">
        <v>33</v>
      </c>
      <c r="E43" s="2">
        <v>1</v>
      </c>
      <c r="F43" s="24"/>
    </row>
    <row r="44" spans="1:6">
      <c r="A44" s="20"/>
      <c r="B44" s="18"/>
      <c r="C44" s="5">
        <f t="shared" si="0"/>
        <v>43</v>
      </c>
      <c r="D44" s="2" t="s">
        <v>25</v>
      </c>
      <c r="E44" s="2">
        <v>1</v>
      </c>
      <c r="F44" s="24"/>
    </row>
    <row r="45" spans="1:6">
      <c r="A45" s="20"/>
      <c r="B45" s="18"/>
      <c r="C45" s="5">
        <f t="shared" si="0"/>
        <v>44</v>
      </c>
      <c r="D45" s="2" t="s">
        <v>25</v>
      </c>
      <c r="E45" s="2">
        <v>1</v>
      </c>
      <c r="F45" s="24"/>
    </row>
    <row r="46" spans="1:6" ht="16.149999999999999" customHeight="1">
      <c r="A46" s="20"/>
      <c r="B46" s="18">
        <v>12</v>
      </c>
      <c r="C46" s="5">
        <f t="shared" si="0"/>
        <v>45</v>
      </c>
      <c r="D46" s="2" t="s">
        <v>25</v>
      </c>
      <c r="E46" s="2">
        <v>1</v>
      </c>
      <c r="F46" s="24" t="s">
        <v>130</v>
      </c>
    </row>
    <row r="47" spans="1:6">
      <c r="A47" s="20"/>
      <c r="B47" s="18"/>
      <c r="C47" s="5">
        <f t="shared" si="0"/>
        <v>46</v>
      </c>
      <c r="D47" s="2" t="s">
        <v>33</v>
      </c>
      <c r="E47" s="2">
        <v>1</v>
      </c>
      <c r="F47" s="24"/>
    </row>
    <row r="48" spans="1:6">
      <c r="A48" s="20"/>
      <c r="B48" s="18"/>
      <c r="C48" s="5">
        <f t="shared" si="0"/>
        <v>47</v>
      </c>
      <c r="D48" s="2" t="s">
        <v>33</v>
      </c>
      <c r="E48" s="2">
        <v>1</v>
      </c>
      <c r="F48" s="24"/>
    </row>
    <row r="49" spans="1:7">
      <c r="A49" s="20"/>
      <c r="B49" s="18"/>
      <c r="C49" s="5">
        <f t="shared" si="0"/>
        <v>48</v>
      </c>
      <c r="D49" s="3" t="s">
        <v>41</v>
      </c>
      <c r="E49" s="2">
        <v>1</v>
      </c>
      <c r="F49" s="24"/>
    </row>
    <row r="50" spans="1:7" ht="16.899999999999999" customHeight="1">
      <c r="A50" s="20"/>
      <c r="B50" s="18">
        <v>13</v>
      </c>
      <c r="C50" s="5">
        <f t="shared" si="0"/>
        <v>49</v>
      </c>
      <c r="D50" s="3" t="s">
        <v>41</v>
      </c>
      <c r="E50" s="2">
        <v>1</v>
      </c>
      <c r="F50" s="24" t="s">
        <v>129</v>
      </c>
    </row>
    <row r="51" spans="1:7">
      <c r="A51" s="20"/>
      <c r="B51" s="18"/>
      <c r="C51" s="5">
        <f t="shared" si="0"/>
        <v>50</v>
      </c>
      <c r="D51" s="2" t="s">
        <v>33</v>
      </c>
      <c r="E51" s="2">
        <v>1</v>
      </c>
      <c r="F51" s="24"/>
    </row>
    <row r="52" spans="1:7">
      <c r="A52" s="20"/>
      <c r="B52" s="18"/>
      <c r="C52" s="5">
        <f t="shared" si="0"/>
        <v>51</v>
      </c>
      <c r="D52" s="2" t="s">
        <v>25</v>
      </c>
      <c r="E52" s="2">
        <v>1</v>
      </c>
      <c r="F52" s="24"/>
    </row>
    <row r="53" spans="1:7">
      <c r="A53" s="20"/>
      <c r="B53" s="18"/>
      <c r="C53" s="5">
        <f t="shared" si="0"/>
        <v>52</v>
      </c>
      <c r="D53" s="2" t="s">
        <v>25</v>
      </c>
      <c r="E53" s="2">
        <v>1</v>
      </c>
      <c r="F53" s="24"/>
    </row>
    <row r="54" spans="1:7">
      <c r="A54" s="20"/>
      <c r="B54" s="18">
        <v>14</v>
      </c>
      <c r="C54" s="5">
        <f t="shared" si="0"/>
        <v>53</v>
      </c>
      <c r="D54" s="2" t="s">
        <v>33</v>
      </c>
      <c r="E54" s="2">
        <v>2</v>
      </c>
      <c r="F54" s="24" t="s">
        <v>129</v>
      </c>
      <c r="G54" s="20" t="s">
        <v>8</v>
      </c>
    </row>
    <row r="55" spans="1:7">
      <c r="A55" s="20"/>
      <c r="B55" s="18"/>
      <c r="C55" s="5">
        <f t="shared" si="0"/>
        <v>54</v>
      </c>
      <c r="D55" s="2" t="s">
        <v>33</v>
      </c>
      <c r="E55" s="2">
        <v>2</v>
      </c>
      <c r="F55" s="24"/>
      <c r="G55" s="20"/>
    </row>
    <row r="56" spans="1:7">
      <c r="A56" s="20"/>
      <c r="B56" s="18"/>
      <c r="C56" s="5">
        <f t="shared" si="0"/>
        <v>55</v>
      </c>
      <c r="D56" s="2" t="s">
        <v>41</v>
      </c>
      <c r="E56" s="2">
        <v>2</v>
      </c>
      <c r="F56" s="24"/>
      <c r="G56" s="20"/>
    </row>
    <row r="57" spans="1:7">
      <c r="A57" s="20"/>
      <c r="B57" s="18"/>
      <c r="C57" s="5">
        <f t="shared" si="0"/>
        <v>56</v>
      </c>
      <c r="D57" s="2" t="s">
        <v>33</v>
      </c>
      <c r="E57" s="2">
        <v>2</v>
      </c>
      <c r="F57" s="24"/>
      <c r="G57" s="20"/>
    </row>
    <row r="58" spans="1:7" ht="16.149999999999999" customHeight="1">
      <c r="A58" s="20"/>
      <c r="B58" s="18">
        <v>15</v>
      </c>
      <c r="C58" s="5">
        <f t="shared" si="0"/>
        <v>57</v>
      </c>
      <c r="D58" s="2" t="s">
        <v>33</v>
      </c>
      <c r="E58" s="2">
        <v>2</v>
      </c>
      <c r="F58" s="19" t="s">
        <v>128</v>
      </c>
      <c r="G58" s="20" t="s">
        <v>8</v>
      </c>
    </row>
    <row r="59" spans="1:7">
      <c r="A59" s="20"/>
      <c r="B59" s="18"/>
      <c r="C59" s="5">
        <f t="shared" si="0"/>
        <v>58</v>
      </c>
      <c r="D59" s="2" t="s">
        <v>33</v>
      </c>
      <c r="E59" s="2">
        <v>2</v>
      </c>
      <c r="F59" s="19"/>
      <c r="G59" s="20"/>
    </row>
    <row r="60" spans="1:7">
      <c r="A60" s="20"/>
      <c r="B60" s="18"/>
      <c r="C60" s="5">
        <f t="shared" si="0"/>
        <v>59</v>
      </c>
      <c r="D60" s="2" t="s">
        <v>25</v>
      </c>
      <c r="E60" s="2">
        <v>2</v>
      </c>
      <c r="F60" s="19"/>
      <c r="G60" s="20"/>
    </row>
    <row r="61" spans="1:7">
      <c r="A61" s="20"/>
      <c r="B61" s="18"/>
      <c r="C61" s="5">
        <f t="shared" si="0"/>
        <v>60</v>
      </c>
      <c r="D61" s="2" t="s">
        <v>25</v>
      </c>
      <c r="E61" s="2">
        <v>2</v>
      </c>
      <c r="F61" s="19"/>
      <c r="G61" s="20"/>
    </row>
    <row r="62" spans="1:7">
      <c r="A62" s="20"/>
      <c r="B62" s="18">
        <v>16</v>
      </c>
      <c r="C62" s="5">
        <f t="shared" si="0"/>
        <v>61</v>
      </c>
      <c r="D62" s="2" t="s">
        <v>33</v>
      </c>
      <c r="E62" s="2">
        <v>1</v>
      </c>
      <c r="F62" s="19" t="s">
        <v>9</v>
      </c>
    </row>
    <row r="63" spans="1:7">
      <c r="A63" s="20"/>
      <c r="B63" s="18"/>
      <c r="C63" s="5">
        <f t="shared" si="0"/>
        <v>62</v>
      </c>
      <c r="D63" s="2" t="s">
        <v>41</v>
      </c>
      <c r="E63" s="2">
        <v>1</v>
      </c>
      <c r="F63" s="19"/>
    </row>
    <row r="64" spans="1:7">
      <c r="A64" s="20"/>
      <c r="B64" s="18"/>
      <c r="C64" s="5">
        <f t="shared" si="0"/>
        <v>63</v>
      </c>
      <c r="D64" s="2" t="s">
        <v>41</v>
      </c>
      <c r="E64" s="2">
        <v>1</v>
      </c>
      <c r="F64" s="19"/>
    </row>
    <row r="65" spans="1:7">
      <c r="A65" s="20"/>
      <c r="B65" s="18"/>
      <c r="C65" s="5">
        <f t="shared" si="0"/>
        <v>64</v>
      </c>
      <c r="D65" s="2" t="s">
        <v>41</v>
      </c>
      <c r="E65" s="2">
        <v>1</v>
      </c>
      <c r="F65" s="19"/>
    </row>
    <row r="66" spans="1:7">
      <c r="A66" s="20">
        <v>4</v>
      </c>
      <c r="B66" s="18">
        <v>17</v>
      </c>
      <c r="C66" s="5">
        <f t="shared" si="0"/>
        <v>65</v>
      </c>
      <c r="D66" s="2" t="s">
        <v>41</v>
      </c>
      <c r="E66" s="2">
        <v>2</v>
      </c>
      <c r="F66" s="19" t="s">
        <v>112</v>
      </c>
      <c r="G66" s="19" t="s">
        <v>10</v>
      </c>
    </row>
    <row r="67" spans="1:7">
      <c r="A67" s="20"/>
      <c r="B67" s="18"/>
      <c r="C67" s="5">
        <f t="shared" si="0"/>
        <v>66</v>
      </c>
      <c r="D67" s="2" t="s">
        <v>33</v>
      </c>
      <c r="E67" s="2">
        <v>2</v>
      </c>
      <c r="F67" s="19"/>
      <c r="G67" s="19"/>
    </row>
    <row r="68" spans="1:7">
      <c r="A68" s="20"/>
      <c r="B68" s="18"/>
      <c r="C68" s="5">
        <f t="shared" si="0"/>
        <v>67</v>
      </c>
      <c r="D68" s="2" t="s">
        <v>25</v>
      </c>
      <c r="E68" s="2">
        <v>2</v>
      </c>
      <c r="F68" s="19"/>
      <c r="G68" s="19"/>
    </row>
    <row r="69" spans="1:7">
      <c r="A69" s="20"/>
      <c r="B69" s="18"/>
      <c r="C69" s="5">
        <f t="shared" si="0"/>
        <v>68</v>
      </c>
      <c r="D69" s="2" t="s">
        <v>25</v>
      </c>
      <c r="E69" s="2">
        <v>2</v>
      </c>
      <c r="F69" s="19"/>
      <c r="G69" s="19"/>
    </row>
    <row r="70" spans="1:7">
      <c r="A70" s="20"/>
      <c r="B70" s="18">
        <v>18</v>
      </c>
      <c r="C70" s="5">
        <f t="shared" si="0"/>
        <v>69</v>
      </c>
      <c r="D70" s="2" t="s">
        <v>25</v>
      </c>
      <c r="E70" s="2">
        <v>2</v>
      </c>
      <c r="F70" s="19" t="s">
        <v>111</v>
      </c>
      <c r="G70" s="19" t="s">
        <v>11</v>
      </c>
    </row>
    <row r="71" spans="1:7">
      <c r="A71" s="20"/>
      <c r="B71" s="18"/>
      <c r="C71" s="5">
        <f t="shared" si="0"/>
        <v>70</v>
      </c>
      <c r="D71" s="2" t="s">
        <v>33</v>
      </c>
      <c r="E71" s="2">
        <v>2</v>
      </c>
      <c r="F71" s="19"/>
      <c r="G71" s="19"/>
    </row>
    <row r="72" spans="1:7">
      <c r="A72" s="20"/>
      <c r="B72" s="18"/>
      <c r="C72" s="7">
        <f t="shared" si="0"/>
        <v>71</v>
      </c>
      <c r="D72" s="2" t="s">
        <v>33</v>
      </c>
      <c r="E72" s="2">
        <v>0</v>
      </c>
      <c r="F72" s="19"/>
      <c r="G72" s="19"/>
    </row>
    <row r="73" spans="1:7">
      <c r="A73" s="20"/>
      <c r="B73" s="18"/>
      <c r="C73" s="7">
        <f t="shared" si="0"/>
        <v>72</v>
      </c>
      <c r="D73" s="2" t="s">
        <v>33</v>
      </c>
      <c r="E73" s="2">
        <v>0</v>
      </c>
      <c r="F73" s="19"/>
      <c r="G73" s="19"/>
    </row>
    <row r="74" spans="1:7" ht="16.149999999999999" customHeight="1">
      <c r="A74" s="20"/>
      <c r="B74" s="18">
        <v>19</v>
      </c>
      <c r="C74" s="7">
        <f t="shared" si="0"/>
        <v>73</v>
      </c>
      <c r="D74" s="2" t="s">
        <v>33</v>
      </c>
      <c r="E74" s="2">
        <v>0</v>
      </c>
      <c r="F74" s="19" t="s">
        <v>132</v>
      </c>
      <c r="G74" s="19" t="s">
        <v>12</v>
      </c>
    </row>
    <row r="75" spans="1:7">
      <c r="A75" s="20"/>
      <c r="B75" s="18"/>
      <c r="C75" s="5">
        <f t="shared" si="0"/>
        <v>74</v>
      </c>
      <c r="D75" s="2" t="s">
        <v>25</v>
      </c>
      <c r="E75" s="2">
        <v>2</v>
      </c>
      <c r="F75" s="19"/>
      <c r="G75" s="19"/>
    </row>
    <row r="76" spans="1:7">
      <c r="A76" s="20"/>
      <c r="B76" s="18"/>
      <c r="C76" s="5">
        <f t="shared" si="0"/>
        <v>75</v>
      </c>
      <c r="D76" s="2" t="s">
        <v>25</v>
      </c>
      <c r="E76" s="2">
        <v>2</v>
      </c>
      <c r="F76" s="19"/>
      <c r="G76" s="19"/>
    </row>
    <row r="77" spans="1:7">
      <c r="A77" s="20"/>
      <c r="B77" s="18"/>
      <c r="C77" s="5">
        <f t="shared" si="0"/>
        <v>76</v>
      </c>
      <c r="D77" s="2" t="s">
        <v>25</v>
      </c>
      <c r="E77" s="2">
        <v>2</v>
      </c>
      <c r="F77" s="19"/>
      <c r="G77" s="19"/>
    </row>
    <row r="78" spans="1:7">
      <c r="A78" s="20"/>
      <c r="B78" s="18">
        <f>B74+1</f>
        <v>20</v>
      </c>
      <c r="C78" s="5">
        <f t="shared" si="0"/>
        <v>77</v>
      </c>
      <c r="D78" s="2" t="s">
        <v>33</v>
      </c>
      <c r="E78" s="2">
        <v>2</v>
      </c>
      <c r="F78" s="19" t="s">
        <v>113</v>
      </c>
      <c r="G78" s="19" t="s">
        <v>13</v>
      </c>
    </row>
    <row r="79" spans="1:7">
      <c r="A79" s="20"/>
      <c r="B79" s="18"/>
      <c r="C79" s="5">
        <f t="shared" si="0"/>
        <v>78</v>
      </c>
      <c r="D79" s="2" t="s">
        <v>41</v>
      </c>
      <c r="E79" s="2">
        <v>2</v>
      </c>
      <c r="F79" s="19"/>
      <c r="G79" s="19"/>
    </row>
    <row r="80" spans="1:7">
      <c r="A80" s="20"/>
      <c r="B80" s="18"/>
      <c r="C80" s="5">
        <f t="shared" si="0"/>
        <v>79</v>
      </c>
      <c r="D80" s="2" t="s">
        <v>41</v>
      </c>
      <c r="E80" s="2">
        <v>2</v>
      </c>
      <c r="F80" s="19"/>
      <c r="G80" s="19"/>
    </row>
    <row r="81" spans="1:7">
      <c r="A81" s="20"/>
      <c r="B81" s="18"/>
      <c r="C81" s="5">
        <f t="shared" si="0"/>
        <v>80</v>
      </c>
      <c r="D81" s="2" t="s">
        <v>41</v>
      </c>
      <c r="E81" s="2">
        <v>2</v>
      </c>
      <c r="F81" s="19"/>
      <c r="G81" s="19"/>
    </row>
    <row r="82" spans="1:7">
      <c r="A82" s="20"/>
      <c r="B82" s="18">
        <f t="shared" ref="B82:B142" si="1">B78+1</f>
        <v>21</v>
      </c>
      <c r="C82" s="5">
        <f t="shared" si="0"/>
        <v>81</v>
      </c>
      <c r="D82" s="2" t="s">
        <v>41</v>
      </c>
      <c r="E82" s="2">
        <v>2</v>
      </c>
      <c r="F82" s="19" t="s">
        <v>133</v>
      </c>
      <c r="G82" s="19" t="s">
        <v>10</v>
      </c>
    </row>
    <row r="83" spans="1:7">
      <c r="A83" s="20"/>
      <c r="B83" s="18"/>
      <c r="C83" s="5">
        <f t="shared" si="0"/>
        <v>82</v>
      </c>
      <c r="D83" s="2" t="s">
        <v>33</v>
      </c>
      <c r="E83" s="2">
        <v>2</v>
      </c>
      <c r="F83" s="19"/>
      <c r="G83" s="19"/>
    </row>
    <row r="84" spans="1:7">
      <c r="A84" s="20"/>
      <c r="B84" s="18"/>
      <c r="C84" s="5">
        <f t="shared" si="0"/>
        <v>83</v>
      </c>
      <c r="D84" s="2" t="s">
        <v>25</v>
      </c>
      <c r="E84" s="2">
        <v>2</v>
      </c>
      <c r="F84" s="19"/>
      <c r="G84" s="19"/>
    </row>
    <row r="85" spans="1:7">
      <c r="A85" s="20"/>
      <c r="B85" s="18"/>
      <c r="C85" s="5">
        <f t="shared" si="0"/>
        <v>84</v>
      </c>
      <c r="D85" s="2" t="s">
        <v>25</v>
      </c>
      <c r="E85" s="2">
        <v>2</v>
      </c>
      <c r="F85" s="19"/>
      <c r="G85" s="19"/>
    </row>
    <row r="86" spans="1:7">
      <c r="A86" s="20"/>
      <c r="B86" s="18">
        <f t="shared" si="1"/>
        <v>22</v>
      </c>
      <c r="C86" s="5">
        <f t="shared" si="0"/>
        <v>85</v>
      </c>
      <c r="D86" s="20" t="s">
        <v>33</v>
      </c>
      <c r="E86" s="2">
        <v>2</v>
      </c>
      <c r="F86" s="19" t="s">
        <v>115</v>
      </c>
      <c r="G86" s="19" t="s">
        <v>11</v>
      </c>
    </row>
    <row r="87" spans="1:7">
      <c r="A87" s="20"/>
      <c r="B87" s="18"/>
      <c r="C87" s="8">
        <f t="shared" ref="C87:C150" si="2">C86+1</f>
        <v>86</v>
      </c>
      <c r="D87" s="20"/>
      <c r="E87" s="2">
        <v>0</v>
      </c>
      <c r="F87" s="19"/>
      <c r="G87" s="19"/>
    </row>
    <row r="88" spans="1:7">
      <c r="A88" s="20"/>
      <c r="B88" s="18"/>
      <c r="C88" s="5">
        <f t="shared" si="2"/>
        <v>87</v>
      </c>
      <c r="D88" s="20"/>
      <c r="E88" s="2">
        <v>2</v>
      </c>
      <c r="F88" s="19"/>
      <c r="G88" s="19"/>
    </row>
    <row r="89" spans="1:7">
      <c r="A89" s="20"/>
      <c r="B89" s="18"/>
      <c r="C89" s="5">
        <f t="shared" si="2"/>
        <v>88</v>
      </c>
      <c r="D89" s="20"/>
      <c r="E89" s="2">
        <v>1</v>
      </c>
      <c r="F89" s="19"/>
      <c r="G89" s="19"/>
    </row>
    <row r="90" spans="1:7">
      <c r="A90" s="20">
        <v>5</v>
      </c>
      <c r="B90" s="18">
        <f t="shared" si="1"/>
        <v>23</v>
      </c>
      <c r="C90" s="5">
        <f t="shared" si="2"/>
        <v>89</v>
      </c>
      <c r="D90" s="2" t="s">
        <v>33</v>
      </c>
      <c r="E90" s="2">
        <v>2</v>
      </c>
      <c r="F90" s="19" t="s">
        <v>112</v>
      </c>
      <c r="G90" s="19" t="s">
        <v>10</v>
      </c>
    </row>
    <row r="91" spans="1:7">
      <c r="A91" s="20"/>
      <c r="B91" s="18"/>
      <c r="C91" s="5">
        <f t="shared" si="2"/>
        <v>90</v>
      </c>
      <c r="D91" s="2" t="s">
        <v>25</v>
      </c>
      <c r="E91" s="2">
        <v>2</v>
      </c>
      <c r="F91" s="19"/>
      <c r="G91" s="19"/>
    </row>
    <row r="92" spans="1:7">
      <c r="A92" s="20"/>
      <c r="B92" s="18"/>
      <c r="C92" s="5">
        <f t="shared" si="2"/>
        <v>91</v>
      </c>
      <c r="D92" s="2" t="s">
        <v>25</v>
      </c>
      <c r="E92" s="2">
        <v>2</v>
      </c>
      <c r="F92" s="19"/>
      <c r="G92" s="19"/>
    </row>
    <row r="93" spans="1:7">
      <c r="A93" s="20"/>
      <c r="B93" s="18"/>
      <c r="C93" s="5">
        <f t="shared" si="2"/>
        <v>92</v>
      </c>
      <c r="D93" s="2" t="s">
        <v>25</v>
      </c>
      <c r="E93" s="2">
        <v>2</v>
      </c>
      <c r="F93" s="19"/>
      <c r="G93" s="19"/>
    </row>
    <row r="94" spans="1:7">
      <c r="A94" s="20"/>
      <c r="B94" s="18">
        <f t="shared" si="1"/>
        <v>24</v>
      </c>
      <c r="C94" s="5">
        <f t="shared" si="2"/>
        <v>93</v>
      </c>
      <c r="D94" s="2" t="s">
        <v>33</v>
      </c>
      <c r="E94" s="2">
        <v>2</v>
      </c>
      <c r="F94" s="19" t="s">
        <v>112</v>
      </c>
      <c r="G94" s="19" t="s">
        <v>13</v>
      </c>
    </row>
    <row r="95" spans="1:7">
      <c r="A95" s="20"/>
      <c r="B95" s="18"/>
      <c r="C95" s="5">
        <f t="shared" si="2"/>
        <v>94</v>
      </c>
      <c r="D95" s="2" t="s">
        <v>41</v>
      </c>
      <c r="E95" s="2">
        <v>2</v>
      </c>
      <c r="F95" s="19"/>
      <c r="G95" s="19"/>
    </row>
    <row r="96" spans="1:7">
      <c r="A96" s="20"/>
      <c r="B96" s="18"/>
      <c r="C96" s="5">
        <f t="shared" si="2"/>
        <v>95</v>
      </c>
      <c r="D96" s="2" t="s">
        <v>41</v>
      </c>
      <c r="E96" s="2">
        <v>2</v>
      </c>
      <c r="F96" s="19"/>
      <c r="G96" s="19"/>
    </row>
    <row r="97" spans="1:7">
      <c r="A97" s="20"/>
      <c r="B97" s="18"/>
      <c r="C97" s="5">
        <f t="shared" si="2"/>
        <v>96</v>
      </c>
      <c r="D97" s="2" t="s">
        <v>41</v>
      </c>
      <c r="E97" s="2">
        <v>2</v>
      </c>
      <c r="F97" s="19"/>
      <c r="G97" s="19"/>
    </row>
    <row r="98" spans="1:7">
      <c r="A98" s="20"/>
      <c r="B98" s="18">
        <f t="shared" si="1"/>
        <v>25</v>
      </c>
      <c r="C98" s="5">
        <f t="shared" si="2"/>
        <v>97</v>
      </c>
      <c r="D98" s="2" t="s">
        <v>41</v>
      </c>
      <c r="E98" s="2">
        <v>2</v>
      </c>
      <c r="F98" s="19" t="s">
        <v>107</v>
      </c>
      <c r="G98" s="19" t="s">
        <v>194</v>
      </c>
    </row>
    <row r="99" spans="1:7">
      <c r="A99" s="20"/>
      <c r="B99" s="18"/>
      <c r="C99" s="5">
        <f t="shared" si="2"/>
        <v>98</v>
      </c>
      <c r="D99" s="2" t="s">
        <v>33</v>
      </c>
      <c r="E99" s="2">
        <v>2</v>
      </c>
      <c r="F99" s="19"/>
      <c r="G99" s="19"/>
    </row>
    <row r="100" spans="1:7">
      <c r="A100" s="20"/>
      <c r="B100" s="18"/>
      <c r="C100" s="5">
        <f t="shared" si="2"/>
        <v>99</v>
      </c>
      <c r="D100" s="2" t="s">
        <v>25</v>
      </c>
      <c r="E100" s="2">
        <v>2</v>
      </c>
      <c r="F100" s="19"/>
      <c r="G100" s="19"/>
    </row>
    <row r="101" spans="1:7">
      <c r="A101" s="20"/>
      <c r="B101" s="18"/>
      <c r="C101" s="5">
        <f t="shared" si="2"/>
        <v>100</v>
      </c>
      <c r="D101" s="2" t="s">
        <v>25</v>
      </c>
      <c r="E101" s="2">
        <v>2</v>
      </c>
      <c r="F101" s="19"/>
      <c r="G101" s="19"/>
    </row>
    <row r="102" spans="1:7">
      <c r="A102" s="20"/>
      <c r="B102" s="18">
        <f t="shared" si="1"/>
        <v>26</v>
      </c>
      <c r="C102" s="5">
        <f t="shared" si="2"/>
        <v>101</v>
      </c>
      <c r="D102" s="2" t="s">
        <v>33</v>
      </c>
      <c r="E102" s="2">
        <v>2</v>
      </c>
      <c r="F102" s="19" t="s">
        <v>116</v>
      </c>
      <c r="G102" s="19" t="s">
        <v>18</v>
      </c>
    </row>
    <row r="103" spans="1:7">
      <c r="A103" s="20"/>
      <c r="B103" s="18"/>
      <c r="C103" s="5">
        <f t="shared" si="2"/>
        <v>102</v>
      </c>
      <c r="D103" s="2" t="s">
        <v>41</v>
      </c>
      <c r="E103" s="2">
        <v>1</v>
      </c>
      <c r="F103" s="19"/>
      <c r="G103" s="19"/>
    </row>
    <row r="104" spans="1:7">
      <c r="A104" s="20"/>
      <c r="B104" s="18"/>
      <c r="C104" s="5">
        <f t="shared" si="2"/>
        <v>103</v>
      </c>
      <c r="D104" s="2" t="s">
        <v>41</v>
      </c>
      <c r="E104" s="2">
        <v>2</v>
      </c>
      <c r="F104" s="19"/>
      <c r="G104" s="19"/>
    </row>
    <row r="105" spans="1:7">
      <c r="A105" s="20"/>
      <c r="B105" s="18"/>
      <c r="C105" s="5">
        <f t="shared" si="2"/>
        <v>104</v>
      </c>
      <c r="D105" s="2" t="s">
        <v>41</v>
      </c>
      <c r="E105" s="2">
        <v>2</v>
      </c>
      <c r="F105" s="19"/>
      <c r="G105" s="19"/>
    </row>
    <row r="106" spans="1:7" ht="16.149999999999999" customHeight="1">
      <c r="A106" s="20"/>
      <c r="B106" s="18">
        <f t="shared" si="1"/>
        <v>27</v>
      </c>
      <c r="C106" s="5">
        <f t="shared" si="2"/>
        <v>105</v>
      </c>
      <c r="D106" s="2" t="s">
        <v>33</v>
      </c>
      <c r="E106" s="2">
        <v>2</v>
      </c>
      <c r="F106" s="19" t="s">
        <v>117</v>
      </c>
      <c r="G106" s="19" t="s">
        <v>18</v>
      </c>
    </row>
    <row r="107" spans="1:7">
      <c r="A107" s="20"/>
      <c r="B107" s="18"/>
      <c r="C107" s="5">
        <f t="shared" si="2"/>
        <v>106</v>
      </c>
      <c r="D107" s="2" t="s">
        <v>25</v>
      </c>
      <c r="E107" s="2">
        <v>2</v>
      </c>
      <c r="F107" s="19"/>
      <c r="G107" s="19"/>
    </row>
    <row r="108" spans="1:7">
      <c r="A108" s="20"/>
      <c r="B108" s="18"/>
      <c r="C108" s="5">
        <f t="shared" si="2"/>
        <v>107</v>
      </c>
      <c r="D108" s="2" t="s">
        <v>25</v>
      </c>
      <c r="E108" s="2">
        <v>2</v>
      </c>
      <c r="F108" s="19"/>
      <c r="G108" s="19"/>
    </row>
    <row r="109" spans="1:7">
      <c r="A109" s="20"/>
      <c r="B109" s="18"/>
      <c r="C109" s="5">
        <f t="shared" si="2"/>
        <v>108</v>
      </c>
      <c r="D109" s="2" t="s">
        <v>25</v>
      </c>
      <c r="E109" s="2">
        <v>2</v>
      </c>
      <c r="F109" s="19"/>
      <c r="G109" s="19"/>
    </row>
    <row r="110" spans="1:7" ht="16.149999999999999" customHeight="1">
      <c r="A110" s="20"/>
      <c r="B110" s="18">
        <f t="shared" si="1"/>
        <v>28</v>
      </c>
      <c r="C110" s="5">
        <f t="shared" si="2"/>
        <v>109</v>
      </c>
      <c r="D110" s="20" t="s">
        <v>33</v>
      </c>
      <c r="E110" s="2">
        <v>2</v>
      </c>
      <c r="F110" s="19" t="s">
        <v>114</v>
      </c>
      <c r="G110" s="19" t="s">
        <v>17</v>
      </c>
    </row>
    <row r="111" spans="1:7">
      <c r="A111" s="20"/>
      <c r="B111" s="18"/>
      <c r="C111" s="8">
        <f t="shared" si="2"/>
        <v>110</v>
      </c>
      <c r="D111" s="20"/>
      <c r="E111" s="2">
        <v>0</v>
      </c>
      <c r="F111" s="19"/>
      <c r="G111" s="19"/>
    </row>
    <row r="112" spans="1:7">
      <c r="A112" s="20"/>
      <c r="B112" s="18"/>
      <c r="C112" s="5">
        <f t="shared" si="2"/>
        <v>111</v>
      </c>
      <c r="D112" s="20"/>
      <c r="E112" s="2">
        <v>2</v>
      </c>
      <c r="F112" s="19"/>
      <c r="G112" s="19"/>
    </row>
    <row r="113" spans="1:7">
      <c r="A113" s="20"/>
      <c r="B113" s="18"/>
      <c r="C113" s="5">
        <f t="shared" si="2"/>
        <v>112</v>
      </c>
      <c r="D113" s="20"/>
      <c r="E113" s="2">
        <v>2</v>
      </c>
      <c r="F113" s="19"/>
      <c r="G113" s="19"/>
    </row>
    <row r="114" spans="1:7">
      <c r="A114" s="20">
        <v>6</v>
      </c>
      <c r="B114" s="18">
        <f t="shared" si="1"/>
        <v>29</v>
      </c>
      <c r="C114" s="5">
        <f t="shared" si="2"/>
        <v>113</v>
      </c>
      <c r="D114" s="2" t="s">
        <v>33</v>
      </c>
      <c r="E114" s="2">
        <v>2</v>
      </c>
      <c r="F114" s="19" t="s">
        <v>118</v>
      </c>
      <c r="G114" s="19" t="s">
        <v>195</v>
      </c>
    </row>
    <row r="115" spans="1:7">
      <c r="A115" s="20"/>
      <c r="B115" s="18"/>
      <c r="C115" s="5">
        <f t="shared" si="2"/>
        <v>114</v>
      </c>
      <c r="D115" s="2" t="s">
        <v>25</v>
      </c>
      <c r="E115" s="2">
        <v>2</v>
      </c>
      <c r="F115" s="19"/>
      <c r="G115" s="19"/>
    </row>
    <row r="116" spans="1:7">
      <c r="A116" s="20"/>
      <c r="B116" s="18"/>
      <c r="C116" s="5">
        <f t="shared" si="2"/>
        <v>115</v>
      </c>
      <c r="D116" s="2" t="s">
        <v>25</v>
      </c>
      <c r="E116" s="2">
        <v>2</v>
      </c>
      <c r="F116" s="19"/>
      <c r="G116" s="19"/>
    </row>
    <row r="117" spans="1:7">
      <c r="A117" s="20"/>
      <c r="B117" s="18"/>
      <c r="C117" s="5">
        <f t="shared" si="2"/>
        <v>116</v>
      </c>
      <c r="D117" s="2" t="s">
        <v>33</v>
      </c>
      <c r="E117" s="2">
        <v>2</v>
      </c>
      <c r="F117" s="19"/>
      <c r="G117" s="19"/>
    </row>
    <row r="118" spans="1:7" ht="16.149999999999999" customHeight="1">
      <c r="A118" s="20"/>
      <c r="B118" s="18">
        <f t="shared" si="1"/>
        <v>30</v>
      </c>
      <c r="C118" s="5">
        <f t="shared" si="2"/>
        <v>117</v>
      </c>
      <c r="D118" s="2" t="s">
        <v>33</v>
      </c>
      <c r="E118" s="2">
        <v>2</v>
      </c>
      <c r="F118" s="19" t="s">
        <v>119</v>
      </c>
      <c r="G118" s="19" t="s">
        <v>14</v>
      </c>
    </row>
    <row r="119" spans="1:7">
      <c r="A119" s="20"/>
      <c r="B119" s="18"/>
      <c r="C119" s="5">
        <f t="shared" si="2"/>
        <v>118</v>
      </c>
      <c r="D119" s="2" t="s">
        <v>41</v>
      </c>
      <c r="E119" s="2">
        <v>2</v>
      </c>
      <c r="F119" s="19"/>
      <c r="G119" s="19"/>
    </row>
    <row r="120" spans="1:7">
      <c r="A120" s="20"/>
      <c r="B120" s="18"/>
      <c r="C120" s="5">
        <f t="shared" si="2"/>
        <v>119</v>
      </c>
      <c r="D120" s="2" t="s">
        <v>41</v>
      </c>
      <c r="E120" s="2">
        <v>2</v>
      </c>
      <c r="F120" s="19"/>
      <c r="G120" s="19"/>
    </row>
    <row r="121" spans="1:7">
      <c r="A121" s="20"/>
      <c r="B121" s="18"/>
      <c r="C121" s="5">
        <f t="shared" si="2"/>
        <v>120</v>
      </c>
      <c r="D121" s="2" t="s">
        <v>41</v>
      </c>
      <c r="E121" s="2">
        <v>2</v>
      </c>
      <c r="F121" s="19"/>
      <c r="G121" s="19"/>
    </row>
    <row r="122" spans="1:7">
      <c r="A122" s="20"/>
      <c r="B122" s="18">
        <f t="shared" si="1"/>
        <v>31</v>
      </c>
      <c r="C122" s="5">
        <f t="shared" si="2"/>
        <v>121</v>
      </c>
      <c r="D122" s="2" t="s">
        <v>33</v>
      </c>
      <c r="E122" s="2">
        <v>2</v>
      </c>
      <c r="F122" s="19" t="s">
        <v>120</v>
      </c>
      <c r="G122" s="19" t="s">
        <v>16</v>
      </c>
    </row>
    <row r="123" spans="1:7">
      <c r="A123" s="20"/>
      <c r="B123" s="18"/>
      <c r="C123" s="5">
        <f t="shared" si="2"/>
        <v>122</v>
      </c>
      <c r="D123" s="2" t="s">
        <v>25</v>
      </c>
      <c r="E123" s="2">
        <v>2</v>
      </c>
      <c r="F123" s="19"/>
      <c r="G123" s="19"/>
    </row>
    <row r="124" spans="1:7">
      <c r="A124" s="20"/>
      <c r="B124" s="18"/>
      <c r="C124" s="5">
        <f t="shared" si="2"/>
        <v>123</v>
      </c>
      <c r="D124" s="2" t="s">
        <v>25</v>
      </c>
      <c r="E124" s="2">
        <v>2</v>
      </c>
      <c r="F124" s="19"/>
      <c r="G124" s="19"/>
    </row>
    <row r="125" spans="1:7">
      <c r="A125" s="20"/>
      <c r="B125" s="18"/>
      <c r="C125" s="5">
        <f t="shared" si="2"/>
        <v>124</v>
      </c>
      <c r="D125" s="2" t="s">
        <v>25</v>
      </c>
      <c r="E125" s="2">
        <v>2</v>
      </c>
      <c r="F125" s="19"/>
      <c r="G125" s="19"/>
    </row>
    <row r="126" spans="1:7" ht="16.149999999999999" customHeight="1">
      <c r="A126" s="20"/>
      <c r="B126" s="18">
        <f t="shared" si="1"/>
        <v>32</v>
      </c>
      <c r="C126" s="5">
        <f t="shared" si="2"/>
        <v>125</v>
      </c>
      <c r="D126" s="20" t="s">
        <v>33</v>
      </c>
      <c r="E126" s="2">
        <v>2</v>
      </c>
      <c r="F126" s="19" t="s">
        <v>121</v>
      </c>
      <c r="G126" s="19" t="s">
        <v>15</v>
      </c>
    </row>
    <row r="127" spans="1:7">
      <c r="A127" s="20"/>
      <c r="B127" s="18"/>
      <c r="C127" s="5">
        <f t="shared" si="2"/>
        <v>126</v>
      </c>
      <c r="D127" s="20"/>
      <c r="E127" s="2">
        <v>2</v>
      </c>
      <c r="F127" s="19"/>
      <c r="G127" s="19"/>
    </row>
    <row r="128" spans="1:7">
      <c r="A128" s="20"/>
      <c r="B128" s="18"/>
      <c r="C128" s="8">
        <f t="shared" si="2"/>
        <v>127</v>
      </c>
      <c r="D128" s="20"/>
      <c r="E128" s="2">
        <v>0</v>
      </c>
      <c r="F128" s="19"/>
      <c r="G128" s="19"/>
    </row>
    <row r="129" spans="1:7">
      <c r="A129" s="20"/>
      <c r="B129" s="18"/>
      <c r="C129" s="5">
        <f t="shared" si="2"/>
        <v>128</v>
      </c>
      <c r="D129" s="20"/>
      <c r="E129" s="2">
        <v>2</v>
      </c>
      <c r="F129" s="19"/>
      <c r="G129" s="19"/>
    </row>
    <row r="130" spans="1:7">
      <c r="A130" s="20"/>
      <c r="B130" s="18">
        <f t="shared" si="1"/>
        <v>33</v>
      </c>
      <c r="C130" s="5">
        <f t="shared" si="2"/>
        <v>129</v>
      </c>
      <c r="D130" s="2" t="s">
        <v>25</v>
      </c>
      <c r="E130" s="2">
        <v>2</v>
      </c>
      <c r="F130" s="19" t="s">
        <v>118</v>
      </c>
      <c r="G130" s="19" t="s">
        <v>197</v>
      </c>
    </row>
    <row r="131" spans="1:7">
      <c r="A131" s="20"/>
      <c r="B131" s="18"/>
      <c r="C131" s="5">
        <f t="shared" si="2"/>
        <v>130</v>
      </c>
      <c r="D131" s="2" t="s">
        <v>25</v>
      </c>
      <c r="E131" s="2">
        <v>2</v>
      </c>
      <c r="F131" s="19"/>
      <c r="G131" s="19"/>
    </row>
    <row r="132" spans="1:7">
      <c r="A132" s="20"/>
      <c r="B132" s="18"/>
      <c r="C132" s="5">
        <f t="shared" si="2"/>
        <v>131</v>
      </c>
      <c r="D132" s="2" t="s">
        <v>25</v>
      </c>
      <c r="E132" s="2">
        <v>2</v>
      </c>
      <c r="F132" s="19"/>
      <c r="G132" s="19"/>
    </row>
    <row r="133" spans="1:7">
      <c r="A133" s="20"/>
      <c r="B133" s="18"/>
      <c r="C133" s="5">
        <f t="shared" si="2"/>
        <v>132</v>
      </c>
      <c r="D133" s="2" t="s">
        <v>33</v>
      </c>
      <c r="E133" s="2">
        <v>2</v>
      </c>
      <c r="F133" s="19"/>
      <c r="G133" s="19"/>
    </row>
    <row r="134" spans="1:7">
      <c r="A134" s="20"/>
      <c r="B134" s="18">
        <f t="shared" si="1"/>
        <v>34</v>
      </c>
      <c r="C134" s="5">
        <f t="shared" si="2"/>
        <v>133</v>
      </c>
      <c r="D134" s="2" t="s">
        <v>41</v>
      </c>
      <c r="E134" s="2">
        <v>2</v>
      </c>
      <c r="F134" s="19" t="s">
        <v>118</v>
      </c>
      <c r="G134" s="19" t="s">
        <v>14</v>
      </c>
    </row>
    <row r="135" spans="1:7">
      <c r="A135" s="20"/>
      <c r="B135" s="18"/>
      <c r="C135" s="5">
        <f t="shared" si="2"/>
        <v>134</v>
      </c>
      <c r="D135" s="2" t="s">
        <v>41</v>
      </c>
      <c r="E135" s="2">
        <v>2</v>
      </c>
      <c r="F135" s="19"/>
      <c r="G135" s="19"/>
    </row>
    <row r="136" spans="1:7">
      <c r="A136" s="20"/>
      <c r="B136" s="18"/>
      <c r="C136" s="5">
        <f t="shared" si="2"/>
        <v>135</v>
      </c>
      <c r="D136" s="2" t="s">
        <v>41</v>
      </c>
      <c r="E136" s="2">
        <v>2</v>
      </c>
      <c r="F136" s="19"/>
      <c r="G136" s="19"/>
    </row>
    <row r="137" spans="1:7">
      <c r="A137" s="20"/>
      <c r="B137" s="18"/>
      <c r="C137" s="5">
        <f t="shared" si="2"/>
        <v>136</v>
      </c>
      <c r="D137" s="2" t="s">
        <v>33</v>
      </c>
      <c r="E137" s="2">
        <v>2</v>
      </c>
      <c r="F137" s="19"/>
      <c r="G137" s="19"/>
    </row>
    <row r="138" spans="1:7" ht="16.149999999999999" customHeight="1">
      <c r="A138" s="20">
        <v>7</v>
      </c>
      <c r="B138" s="18">
        <f t="shared" si="1"/>
        <v>35</v>
      </c>
      <c r="C138" s="5">
        <f t="shared" si="2"/>
        <v>137</v>
      </c>
      <c r="D138" s="2" t="s">
        <v>25</v>
      </c>
      <c r="E138" s="2">
        <v>2</v>
      </c>
      <c r="F138" s="19" t="s">
        <v>122</v>
      </c>
      <c r="G138" s="19" t="s">
        <v>198</v>
      </c>
    </row>
    <row r="139" spans="1:7">
      <c r="A139" s="20"/>
      <c r="B139" s="18"/>
      <c r="C139" s="5">
        <f t="shared" si="2"/>
        <v>138</v>
      </c>
      <c r="D139" s="2" t="s">
        <v>25</v>
      </c>
      <c r="E139" s="2">
        <v>2</v>
      </c>
      <c r="F139" s="19"/>
      <c r="G139" s="19"/>
    </row>
    <row r="140" spans="1:7">
      <c r="A140" s="20"/>
      <c r="B140" s="18"/>
      <c r="C140" s="5">
        <f t="shared" si="2"/>
        <v>139</v>
      </c>
      <c r="D140" s="2" t="s">
        <v>25</v>
      </c>
      <c r="E140" s="2">
        <v>2</v>
      </c>
      <c r="F140" s="19"/>
      <c r="G140" s="19"/>
    </row>
    <row r="141" spans="1:7">
      <c r="A141" s="20"/>
      <c r="B141" s="18"/>
      <c r="C141" s="5">
        <f t="shared" si="2"/>
        <v>140</v>
      </c>
      <c r="D141" s="2" t="s">
        <v>33</v>
      </c>
      <c r="E141" s="2">
        <v>2</v>
      </c>
      <c r="F141" s="19"/>
      <c r="G141" s="19"/>
    </row>
    <row r="142" spans="1:7">
      <c r="A142" s="20"/>
      <c r="B142" s="18">
        <f t="shared" si="1"/>
        <v>36</v>
      </c>
      <c r="C142" s="5">
        <f t="shared" si="2"/>
        <v>141</v>
      </c>
      <c r="D142" s="2" t="s">
        <v>41</v>
      </c>
      <c r="E142" s="2">
        <v>3</v>
      </c>
      <c r="F142" s="19" t="s">
        <v>123</v>
      </c>
      <c r="G142" s="19" t="s">
        <v>19</v>
      </c>
    </row>
    <row r="143" spans="1:7">
      <c r="A143" s="20"/>
      <c r="B143" s="18"/>
      <c r="C143" s="5">
        <f t="shared" si="2"/>
        <v>142</v>
      </c>
      <c r="D143" s="2" t="s">
        <v>41</v>
      </c>
      <c r="E143" s="2">
        <v>3</v>
      </c>
      <c r="F143" s="19"/>
      <c r="G143" s="19"/>
    </row>
    <row r="144" spans="1:7">
      <c r="A144" s="20"/>
      <c r="B144" s="18"/>
      <c r="C144" s="5">
        <f t="shared" si="2"/>
        <v>143</v>
      </c>
      <c r="D144" s="2" t="s">
        <v>33</v>
      </c>
      <c r="E144" s="2">
        <v>3</v>
      </c>
      <c r="F144" s="19"/>
      <c r="G144" s="19"/>
    </row>
    <row r="145" spans="1:7">
      <c r="A145" s="20"/>
      <c r="B145" s="18"/>
      <c r="C145" s="5">
        <f t="shared" si="2"/>
        <v>144</v>
      </c>
      <c r="D145" s="2" t="s">
        <v>33</v>
      </c>
      <c r="E145" s="2">
        <v>3</v>
      </c>
      <c r="F145" s="19"/>
      <c r="G145" s="19"/>
    </row>
    <row r="146" spans="1:7" ht="16.149999999999999" customHeight="1">
      <c r="A146" s="20"/>
      <c r="B146" s="18">
        <f t="shared" ref="B146:B166" si="3">B142+1</f>
        <v>37</v>
      </c>
      <c r="C146" s="5">
        <f t="shared" si="2"/>
        <v>145</v>
      </c>
      <c r="D146" s="2" t="s">
        <v>25</v>
      </c>
      <c r="E146" s="2">
        <v>3</v>
      </c>
      <c r="F146" s="19" t="s">
        <v>118</v>
      </c>
      <c r="G146" s="19" t="s">
        <v>199</v>
      </c>
    </row>
    <row r="147" spans="1:7">
      <c r="A147" s="20"/>
      <c r="B147" s="18"/>
      <c r="C147" s="5">
        <f t="shared" si="2"/>
        <v>146</v>
      </c>
      <c r="D147" s="2" t="s">
        <v>25</v>
      </c>
      <c r="E147" s="2">
        <v>3</v>
      </c>
      <c r="F147" s="19"/>
      <c r="G147" s="19"/>
    </row>
    <row r="148" spans="1:7">
      <c r="A148" s="20"/>
      <c r="B148" s="18"/>
      <c r="C148" s="5">
        <f t="shared" si="2"/>
        <v>147</v>
      </c>
      <c r="D148" s="2" t="s">
        <v>25</v>
      </c>
      <c r="E148" s="2">
        <v>3</v>
      </c>
      <c r="F148" s="19"/>
      <c r="G148" s="19"/>
    </row>
    <row r="149" spans="1:7">
      <c r="A149" s="20"/>
      <c r="B149" s="18"/>
      <c r="C149" s="5">
        <f t="shared" si="2"/>
        <v>148</v>
      </c>
      <c r="D149" s="2" t="s">
        <v>33</v>
      </c>
      <c r="E149" s="2">
        <v>3</v>
      </c>
      <c r="F149" s="19"/>
      <c r="G149" s="19"/>
    </row>
    <row r="150" spans="1:7">
      <c r="A150" s="20"/>
      <c r="B150" s="18">
        <f t="shared" si="3"/>
        <v>38</v>
      </c>
      <c r="C150" s="5">
        <f t="shared" si="2"/>
        <v>149</v>
      </c>
      <c r="D150" s="2" t="s">
        <v>41</v>
      </c>
      <c r="E150" s="2">
        <v>3</v>
      </c>
      <c r="F150" s="19" t="s">
        <v>118</v>
      </c>
      <c r="G150" s="19" t="s">
        <v>20</v>
      </c>
    </row>
    <row r="151" spans="1:7">
      <c r="A151" s="20"/>
      <c r="B151" s="18"/>
      <c r="C151" s="5">
        <f t="shared" ref="C151:C169" si="4">C150+1</f>
        <v>150</v>
      </c>
      <c r="D151" s="2" t="s">
        <v>41</v>
      </c>
      <c r="E151" s="2">
        <v>3</v>
      </c>
      <c r="F151" s="19"/>
      <c r="G151" s="19"/>
    </row>
    <row r="152" spans="1:7">
      <c r="A152" s="20"/>
      <c r="B152" s="18"/>
      <c r="C152" s="5">
        <f t="shared" si="4"/>
        <v>151</v>
      </c>
      <c r="D152" s="2" t="s">
        <v>41</v>
      </c>
      <c r="E152" s="2">
        <v>3</v>
      </c>
      <c r="F152" s="19"/>
      <c r="G152" s="19"/>
    </row>
    <row r="153" spans="1:7">
      <c r="A153" s="20"/>
      <c r="B153" s="18"/>
      <c r="C153" s="5">
        <f t="shared" si="4"/>
        <v>152</v>
      </c>
      <c r="D153" s="2" t="s">
        <v>33</v>
      </c>
      <c r="E153" s="2">
        <v>3</v>
      </c>
      <c r="F153" s="19"/>
      <c r="G153" s="19"/>
    </row>
    <row r="154" spans="1:7">
      <c r="A154" s="20"/>
      <c r="B154" s="18">
        <f t="shared" si="3"/>
        <v>39</v>
      </c>
      <c r="C154" s="5">
        <f t="shared" si="4"/>
        <v>153</v>
      </c>
      <c r="D154" s="2" t="s">
        <v>25</v>
      </c>
      <c r="E154" s="2">
        <v>3</v>
      </c>
      <c r="F154" s="19" t="s">
        <v>118</v>
      </c>
      <c r="G154" s="19" t="s">
        <v>21</v>
      </c>
    </row>
    <row r="155" spans="1:7">
      <c r="A155" s="20"/>
      <c r="B155" s="18"/>
      <c r="C155" s="5">
        <f t="shared" si="4"/>
        <v>154</v>
      </c>
      <c r="D155" s="2" t="s">
        <v>25</v>
      </c>
      <c r="E155" s="2">
        <v>3</v>
      </c>
      <c r="F155" s="19"/>
      <c r="G155" s="19"/>
    </row>
    <row r="156" spans="1:7">
      <c r="A156" s="20"/>
      <c r="B156" s="18"/>
      <c r="C156" s="5">
        <f t="shared" si="4"/>
        <v>155</v>
      </c>
      <c r="D156" s="2" t="s">
        <v>25</v>
      </c>
      <c r="E156" s="2">
        <v>3</v>
      </c>
      <c r="F156" s="19"/>
      <c r="G156" s="19"/>
    </row>
    <row r="157" spans="1:7">
      <c r="A157" s="20"/>
      <c r="B157" s="18"/>
      <c r="C157" s="5">
        <f t="shared" si="4"/>
        <v>156</v>
      </c>
      <c r="D157" s="2" t="s">
        <v>33</v>
      </c>
      <c r="E157" s="2">
        <v>3</v>
      </c>
      <c r="F157" s="19"/>
      <c r="G157" s="19"/>
    </row>
    <row r="158" spans="1:7">
      <c r="A158" s="20"/>
      <c r="B158" s="18">
        <f t="shared" si="3"/>
        <v>40</v>
      </c>
      <c r="C158" s="5">
        <f t="shared" si="4"/>
        <v>157</v>
      </c>
      <c r="D158" s="2" t="s">
        <v>41</v>
      </c>
      <c r="E158" s="2">
        <v>3</v>
      </c>
      <c r="F158" s="19" t="s">
        <v>124</v>
      </c>
      <c r="G158" s="19" t="s">
        <v>22</v>
      </c>
    </row>
    <row r="159" spans="1:7">
      <c r="A159" s="20"/>
      <c r="B159" s="18"/>
      <c r="C159" s="5">
        <f t="shared" si="4"/>
        <v>158</v>
      </c>
      <c r="D159" s="2" t="s">
        <v>41</v>
      </c>
      <c r="E159" s="2">
        <v>3</v>
      </c>
      <c r="F159" s="19"/>
      <c r="G159" s="19"/>
    </row>
    <row r="160" spans="1:7">
      <c r="A160" s="20"/>
      <c r="B160" s="18"/>
      <c r="C160" s="5">
        <f t="shared" si="4"/>
        <v>159</v>
      </c>
      <c r="D160" s="2" t="s">
        <v>41</v>
      </c>
      <c r="E160" s="2">
        <v>3</v>
      </c>
      <c r="F160" s="19"/>
      <c r="G160" s="19"/>
    </row>
    <row r="161" spans="1:7">
      <c r="A161" s="20"/>
      <c r="B161" s="18"/>
      <c r="C161" s="5">
        <f t="shared" si="4"/>
        <v>160</v>
      </c>
      <c r="D161" s="2" t="s">
        <v>33</v>
      </c>
      <c r="E161" s="2">
        <v>3</v>
      </c>
      <c r="F161" s="19"/>
      <c r="G161" s="19"/>
    </row>
    <row r="162" spans="1:7">
      <c r="A162" s="20">
        <v>8</v>
      </c>
      <c r="B162" s="18">
        <f t="shared" si="3"/>
        <v>41</v>
      </c>
      <c r="C162" s="5">
        <f t="shared" si="4"/>
        <v>161</v>
      </c>
      <c r="D162" s="2" t="s">
        <v>33</v>
      </c>
      <c r="E162" s="2">
        <v>3</v>
      </c>
      <c r="F162" s="19" t="s">
        <v>118</v>
      </c>
      <c r="G162" s="19" t="s">
        <v>21</v>
      </c>
    </row>
    <row r="163" spans="1:7">
      <c r="A163" s="20"/>
      <c r="B163" s="18"/>
      <c r="C163" s="5">
        <f t="shared" si="4"/>
        <v>162</v>
      </c>
      <c r="D163" s="2" t="s">
        <v>25</v>
      </c>
      <c r="E163" s="2">
        <v>3</v>
      </c>
      <c r="F163" s="19"/>
      <c r="G163" s="19"/>
    </row>
    <row r="164" spans="1:7">
      <c r="A164" s="20"/>
      <c r="B164" s="18"/>
      <c r="C164" s="5">
        <f t="shared" si="4"/>
        <v>163</v>
      </c>
      <c r="D164" s="2" t="s">
        <v>25</v>
      </c>
      <c r="E164" s="2">
        <v>3</v>
      </c>
      <c r="F164" s="19"/>
      <c r="G164" s="19"/>
    </row>
    <row r="165" spans="1:7">
      <c r="A165" s="20"/>
      <c r="B165" s="18"/>
      <c r="C165" s="5">
        <f t="shared" si="4"/>
        <v>164</v>
      </c>
      <c r="D165" s="2" t="s">
        <v>33</v>
      </c>
      <c r="E165" s="2">
        <v>3</v>
      </c>
      <c r="F165" s="19"/>
      <c r="G165" s="19"/>
    </row>
    <row r="166" spans="1:7">
      <c r="A166" s="20"/>
      <c r="B166" s="18">
        <f t="shared" si="3"/>
        <v>42</v>
      </c>
      <c r="C166" s="8">
        <f t="shared" si="4"/>
        <v>165</v>
      </c>
      <c r="D166" s="20" t="s">
        <v>33</v>
      </c>
      <c r="E166" s="2">
        <v>0</v>
      </c>
      <c r="F166" s="19" t="s">
        <v>24</v>
      </c>
      <c r="G166" s="19" t="s">
        <v>106</v>
      </c>
    </row>
    <row r="167" spans="1:7">
      <c r="A167" s="20"/>
      <c r="B167" s="18"/>
      <c r="C167" s="5">
        <f t="shared" si="4"/>
        <v>166</v>
      </c>
      <c r="D167" s="20"/>
      <c r="E167" s="2">
        <v>3</v>
      </c>
      <c r="F167" s="19"/>
      <c r="G167" s="19"/>
    </row>
    <row r="168" spans="1:7">
      <c r="A168" s="20"/>
      <c r="B168" s="18"/>
      <c r="C168" s="8">
        <f t="shared" si="4"/>
        <v>167</v>
      </c>
      <c r="D168" s="20"/>
      <c r="E168" s="2">
        <v>0</v>
      </c>
      <c r="F168" s="19"/>
      <c r="G168" s="19"/>
    </row>
    <row r="169" spans="1:7">
      <c r="A169" s="20"/>
      <c r="B169" s="18"/>
      <c r="C169" s="5">
        <f t="shared" si="4"/>
        <v>168</v>
      </c>
      <c r="D169" s="20"/>
      <c r="E169" s="2">
        <v>3</v>
      </c>
      <c r="F169" s="19"/>
      <c r="G169" s="19"/>
    </row>
    <row r="170" spans="1:7">
      <c r="A170" s="20"/>
      <c r="B170" s="18">
        <v>43</v>
      </c>
      <c r="C170" s="5">
        <v>169</v>
      </c>
      <c r="D170" s="20" t="s">
        <v>25</v>
      </c>
      <c r="E170" s="1">
        <v>3</v>
      </c>
      <c r="F170" s="19" t="s">
        <v>26</v>
      </c>
      <c r="G170" s="19" t="s">
        <v>27</v>
      </c>
    </row>
    <row r="171" spans="1:7">
      <c r="A171" s="20"/>
      <c r="B171" s="18"/>
      <c r="C171" s="5">
        <v>170</v>
      </c>
      <c r="D171" s="20"/>
      <c r="E171" s="1">
        <v>3</v>
      </c>
      <c r="F171" s="20"/>
      <c r="G171" s="20"/>
    </row>
    <row r="172" spans="1:7">
      <c r="A172" s="20"/>
      <c r="B172" s="18"/>
      <c r="C172" s="5">
        <v>171</v>
      </c>
      <c r="D172" s="20"/>
      <c r="E172" s="1">
        <v>3</v>
      </c>
      <c r="F172" s="20"/>
      <c r="G172" s="20"/>
    </row>
    <row r="173" spans="1:7">
      <c r="A173" s="20"/>
      <c r="B173" s="18"/>
      <c r="C173" s="5">
        <v>172</v>
      </c>
      <c r="D173" s="20"/>
      <c r="E173" s="1">
        <v>3</v>
      </c>
      <c r="F173" s="20"/>
      <c r="G173" s="20"/>
    </row>
    <row r="174" spans="1:7">
      <c r="A174" s="20"/>
      <c r="B174" s="18">
        <v>44</v>
      </c>
      <c r="C174" s="5">
        <v>173</v>
      </c>
      <c r="D174" s="19" t="s">
        <v>28</v>
      </c>
      <c r="E174" s="1">
        <v>3</v>
      </c>
      <c r="F174" s="19" t="s">
        <v>29</v>
      </c>
      <c r="G174" s="19" t="s">
        <v>30</v>
      </c>
    </row>
    <row r="175" spans="1:7">
      <c r="A175" s="20"/>
      <c r="B175" s="18"/>
      <c r="C175" s="5">
        <v>174</v>
      </c>
      <c r="D175" s="20"/>
      <c r="E175" s="1">
        <v>3</v>
      </c>
      <c r="F175" s="20"/>
      <c r="G175" s="20"/>
    </row>
    <row r="176" spans="1:7">
      <c r="A176" s="20"/>
      <c r="B176" s="18"/>
      <c r="C176" s="6">
        <v>175</v>
      </c>
      <c r="D176" s="20"/>
      <c r="E176" s="1">
        <v>3</v>
      </c>
      <c r="F176" s="20"/>
      <c r="G176" s="20"/>
    </row>
    <row r="177" spans="1:8">
      <c r="A177" s="20"/>
      <c r="B177" s="18"/>
      <c r="C177" s="6">
        <v>176</v>
      </c>
      <c r="D177" s="20"/>
      <c r="E177" s="1">
        <v>3</v>
      </c>
      <c r="F177" s="20"/>
      <c r="G177" s="20"/>
    </row>
    <row r="178" spans="1:8">
      <c r="A178" s="20"/>
      <c r="B178" s="18">
        <v>45</v>
      </c>
      <c r="C178" s="6">
        <v>177</v>
      </c>
      <c r="D178" s="20" t="s">
        <v>25</v>
      </c>
      <c r="E178" s="1">
        <v>3</v>
      </c>
      <c r="F178" s="19" t="s">
        <v>31</v>
      </c>
      <c r="G178" s="19" t="s">
        <v>32</v>
      </c>
      <c r="H178" s="19" t="s">
        <v>155</v>
      </c>
    </row>
    <row r="179" spans="1:8">
      <c r="A179" s="20"/>
      <c r="B179" s="18"/>
      <c r="C179" s="5">
        <v>178</v>
      </c>
      <c r="D179" s="20"/>
      <c r="E179" s="1">
        <v>3</v>
      </c>
      <c r="F179" s="20"/>
      <c r="G179" s="19"/>
      <c r="H179" s="19"/>
    </row>
    <row r="180" spans="1:8">
      <c r="A180" s="20"/>
      <c r="B180" s="18"/>
      <c r="C180" s="5">
        <v>179</v>
      </c>
      <c r="D180" s="20"/>
      <c r="E180" s="1">
        <v>3</v>
      </c>
      <c r="F180" s="20"/>
      <c r="G180" s="19"/>
      <c r="H180" s="19"/>
    </row>
    <row r="181" spans="1:8">
      <c r="A181" s="20"/>
      <c r="B181" s="18"/>
      <c r="C181" s="5">
        <v>180</v>
      </c>
      <c r="D181" s="20"/>
      <c r="E181" s="1">
        <v>3</v>
      </c>
      <c r="F181" s="20"/>
      <c r="G181" s="19"/>
      <c r="H181" s="19"/>
    </row>
    <row r="182" spans="1:8">
      <c r="A182" s="20"/>
      <c r="B182" s="18">
        <v>46</v>
      </c>
      <c r="C182" s="7">
        <v>181</v>
      </c>
      <c r="D182" s="20" t="s">
        <v>33</v>
      </c>
      <c r="E182" s="1">
        <v>0</v>
      </c>
      <c r="F182" s="20"/>
      <c r="G182" s="21"/>
      <c r="H182" s="21"/>
    </row>
    <row r="183" spans="1:8">
      <c r="A183" s="20"/>
      <c r="B183" s="18"/>
      <c r="C183" s="7">
        <v>182</v>
      </c>
      <c r="D183" s="20"/>
      <c r="E183" s="1">
        <v>0</v>
      </c>
      <c r="F183" s="20"/>
      <c r="G183" s="21"/>
      <c r="H183" s="21"/>
    </row>
    <row r="184" spans="1:8">
      <c r="A184" s="20"/>
      <c r="B184" s="18"/>
      <c r="C184" s="8">
        <v>183</v>
      </c>
      <c r="D184" s="20"/>
      <c r="E184" s="1">
        <v>0</v>
      </c>
      <c r="F184" s="20"/>
      <c r="G184" s="21"/>
      <c r="H184" s="21"/>
    </row>
    <row r="185" spans="1:8">
      <c r="A185" s="20"/>
      <c r="B185" s="18"/>
      <c r="C185" s="8">
        <v>184</v>
      </c>
      <c r="D185" s="20"/>
      <c r="E185" s="1">
        <v>0</v>
      </c>
      <c r="F185" s="20"/>
      <c r="G185" s="21"/>
      <c r="H185" s="21"/>
    </row>
    <row r="186" spans="1:8">
      <c r="A186" s="20">
        <v>9</v>
      </c>
      <c r="B186" s="18">
        <v>47</v>
      </c>
      <c r="C186" s="5">
        <v>185</v>
      </c>
      <c r="D186" s="20" t="s">
        <v>25</v>
      </c>
      <c r="E186" s="1">
        <v>3</v>
      </c>
      <c r="F186" s="19" t="s">
        <v>26</v>
      </c>
      <c r="G186" s="20" t="s">
        <v>34</v>
      </c>
      <c r="H186" s="19" t="s">
        <v>156</v>
      </c>
    </row>
    <row r="187" spans="1:8">
      <c r="A187" s="20"/>
      <c r="B187" s="18"/>
      <c r="C187" s="5">
        <v>186</v>
      </c>
      <c r="D187" s="20"/>
      <c r="E187" s="1">
        <v>3</v>
      </c>
      <c r="F187" s="20"/>
      <c r="G187" s="20"/>
      <c r="H187" s="19"/>
    </row>
    <row r="188" spans="1:8">
      <c r="A188" s="20"/>
      <c r="B188" s="18"/>
      <c r="C188" s="5">
        <v>187</v>
      </c>
      <c r="D188" s="20"/>
      <c r="E188" s="1">
        <v>3</v>
      </c>
      <c r="F188" s="20"/>
      <c r="G188" s="20"/>
      <c r="H188" s="19"/>
    </row>
    <row r="189" spans="1:8">
      <c r="A189" s="20"/>
      <c r="B189" s="18"/>
      <c r="C189" s="5">
        <v>188</v>
      </c>
      <c r="D189" s="20"/>
      <c r="E189" s="1">
        <v>3</v>
      </c>
      <c r="F189" s="20"/>
      <c r="G189" s="20"/>
      <c r="H189" s="19"/>
    </row>
    <row r="190" spans="1:8">
      <c r="A190" s="20"/>
      <c r="B190" s="18">
        <v>48</v>
      </c>
      <c r="C190" s="5">
        <v>189</v>
      </c>
      <c r="D190" s="19" t="s">
        <v>28</v>
      </c>
      <c r="E190" s="1">
        <v>3</v>
      </c>
      <c r="F190" s="19" t="s">
        <v>35</v>
      </c>
      <c r="G190" s="19" t="s">
        <v>36</v>
      </c>
      <c r="H190" s="19" t="s">
        <v>156</v>
      </c>
    </row>
    <row r="191" spans="1:8">
      <c r="A191" s="20"/>
      <c r="B191" s="18"/>
      <c r="C191" s="5">
        <v>190</v>
      </c>
      <c r="D191" s="20"/>
      <c r="E191" s="1">
        <v>3</v>
      </c>
      <c r="F191" s="20"/>
      <c r="G191" s="19"/>
      <c r="H191" s="19"/>
    </row>
    <row r="192" spans="1:8">
      <c r="A192" s="20"/>
      <c r="B192" s="18"/>
      <c r="C192" s="5">
        <v>191</v>
      </c>
      <c r="D192" s="20"/>
      <c r="E192" s="1">
        <v>3</v>
      </c>
      <c r="F192" s="20"/>
      <c r="G192" s="19"/>
      <c r="H192" s="19"/>
    </row>
    <row r="193" spans="1:8">
      <c r="A193" s="20"/>
      <c r="B193" s="18"/>
      <c r="C193" s="5">
        <v>192</v>
      </c>
      <c r="D193" s="20"/>
      <c r="E193" s="1">
        <v>3</v>
      </c>
      <c r="F193" s="20"/>
      <c r="G193" s="19"/>
      <c r="H193" s="19"/>
    </row>
    <row r="194" spans="1:8">
      <c r="A194" s="20"/>
      <c r="B194" s="18">
        <v>49</v>
      </c>
      <c r="C194" s="5">
        <v>193</v>
      </c>
      <c r="D194" s="20" t="s">
        <v>25</v>
      </c>
      <c r="E194" s="1">
        <v>4</v>
      </c>
      <c r="F194" s="19" t="s">
        <v>37</v>
      </c>
      <c r="G194" s="19" t="s">
        <v>38</v>
      </c>
      <c r="H194" s="19" t="s">
        <v>157</v>
      </c>
    </row>
    <row r="195" spans="1:8">
      <c r="A195" s="20"/>
      <c r="B195" s="18"/>
      <c r="C195" s="5">
        <v>194</v>
      </c>
      <c r="D195" s="20"/>
      <c r="E195" s="1">
        <v>4</v>
      </c>
      <c r="F195" s="20"/>
      <c r="G195" s="20"/>
      <c r="H195" s="19"/>
    </row>
    <row r="196" spans="1:8">
      <c r="A196" s="20"/>
      <c r="B196" s="18"/>
      <c r="C196" s="5">
        <v>195</v>
      </c>
      <c r="D196" s="20"/>
      <c r="E196" s="1">
        <v>4</v>
      </c>
      <c r="F196" s="20"/>
      <c r="G196" s="20"/>
      <c r="H196" s="19"/>
    </row>
    <row r="197" spans="1:8">
      <c r="A197" s="20"/>
      <c r="B197" s="18"/>
      <c r="C197" s="5">
        <v>196</v>
      </c>
      <c r="D197" s="20"/>
      <c r="E197" s="1">
        <v>4</v>
      </c>
      <c r="F197" s="20"/>
      <c r="G197" s="20"/>
      <c r="H197" s="19"/>
    </row>
    <row r="198" spans="1:8">
      <c r="A198" s="20"/>
      <c r="B198" s="18">
        <v>50</v>
      </c>
      <c r="C198" s="5">
        <v>197</v>
      </c>
      <c r="D198" s="2" t="s">
        <v>25</v>
      </c>
      <c r="E198" s="1">
        <v>4</v>
      </c>
      <c r="F198" s="19" t="s">
        <v>39</v>
      </c>
      <c r="G198" s="19" t="s">
        <v>40</v>
      </c>
      <c r="H198" s="19" t="s">
        <v>157</v>
      </c>
    </row>
    <row r="199" spans="1:8">
      <c r="A199" s="20"/>
      <c r="B199" s="18"/>
      <c r="C199" s="5">
        <v>198</v>
      </c>
      <c r="D199" s="2" t="s">
        <v>33</v>
      </c>
      <c r="E199" s="1">
        <v>4</v>
      </c>
      <c r="F199" s="20"/>
      <c r="G199" s="20"/>
      <c r="H199" s="19"/>
    </row>
    <row r="200" spans="1:8">
      <c r="A200" s="20"/>
      <c r="B200" s="18"/>
      <c r="C200" s="5">
        <v>199</v>
      </c>
      <c r="D200" s="3" t="s">
        <v>41</v>
      </c>
      <c r="E200" s="1">
        <v>4</v>
      </c>
      <c r="F200" s="20"/>
      <c r="G200" s="20"/>
      <c r="H200" s="19"/>
    </row>
    <row r="201" spans="1:8">
      <c r="A201" s="20"/>
      <c r="B201" s="18"/>
      <c r="C201" s="5">
        <v>200</v>
      </c>
      <c r="D201" s="2" t="s">
        <v>41</v>
      </c>
      <c r="E201" s="1">
        <v>4</v>
      </c>
      <c r="F201" s="20"/>
      <c r="G201" s="20"/>
      <c r="H201" s="19"/>
    </row>
    <row r="202" spans="1:8">
      <c r="A202" s="20"/>
      <c r="B202" s="18">
        <v>51</v>
      </c>
      <c r="C202" s="5">
        <v>201</v>
      </c>
      <c r="D202" s="2" t="s">
        <v>41</v>
      </c>
      <c r="E202" s="1">
        <v>4</v>
      </c>
      <c r="F202" s="19" t="s">
        <v>42</v>
      </c>
      <c r="G202" s="19" t="s">
        <v>40</v>
      </c>
      <c r="H202" s="19" t="s">
        <v>105</v>
      </c>
    </row>
    <row r="203" spans="1:8">
      <c r="A203" s="20"/>
      <c r="B203" s="18"/>
      <c r="C203" s="5">
        <v>202</v>
      </c>
      <c r="D203" s="2" t="s">
        <v>33</v>
      </c>
      <c r="E203" s="1">
        <v>4</v>
      </c>
      <c r="F203" s="20"/>
      <c r="G203" s="20"/>
      <c r="H203" s="19"/>
    </row>
    <row r="204" spans="1:8">
      <c r="A204" s="20"/>
      <c r="B204" s="18"/>
      <c r="C204" s="5">
        <v>203</v>
      </c>
      <c r="D204" s="2" t="s">
        <v>33</v>
      </c>
      <c r="E204" s="1">
        <v>4</v>
      </c>
      <c r="F204" s="20"/>
      <c r="G204" s="20"/>
      <c r="H204" s="19"/>
    </row>
    <row r="205" spans="1:8">
      <c r="A205" s="20"/>
      <c r="B205" s="18"/>
      <c r="C205" s="5">
        <v>204</v>
      </c>
      <c r="D205" s="2" t="s">
        <v>25</v>
      </c>
      <c r="E205" s="1">
        <v>4</v>
      </c>
      <c r="F205" s="20"/>
      <c r="G205" s="20"/>
      <c r="H205" s="19"/>
    </row>
    <row r="206" spans="1:8">
      <c r="A206" s="20"/>
      <c r="B206" s="18">
        <v>52</v>
      </c>
      <c r="C206" s="5">
        <v>205</v>
      </c>
      <c r="D206" s="2" t="s">
        <v>25</v>
      </c>
      <c r="E206" s="1">
        <v>4</v>
      </c>
      <c r="F206" s="19" t="s">
        <v>43</v>
      </c>
      <c r="G206" s="19" t="s">
        <v>44</v>
      </c>
      <c r="H206" s="20" t="s">
        <v>45</v>
      </c>
    </row>
    <row r="207" spans="1:8">
      <c r="A207" s="20"/>
      <c r="B207" s="18"/>
      <c r="C207" s="5">
        <v>206</v>
      </c>
      <c r="D207" s="2" t="s">
        <v>33</v>
      </c>
      <c r="E207" s="1">
        <v>4</v>
      </c>
      <c r="F207" s="20"/>
      <c r="G207" s="20"/>
      <c r="H207" s="20"/>
    </row>
    <row r="208" spans="1:8">
      <c r="A208" s="20"/>
      <c r="B208" s="18"/>
      <c r="C208" s="5">
        <v>207</v>
      </c>
      <c r="D208" s="2" t="s">
        <v>33</v>
      </c>
      <c r="E208" s="2">
        <v>1</v>
      </c>
      <c r="F208" s="20"/>
      <c r="G208" s="20"/>
      <c r="H208" s="20"/>
    </row>
    <row r="209" spans="1:8">
      <c r="A209" s="20"/>
      <c r="B209" s="18"/>
      <c r="C209" s="5">
        <v>208</v>
      </c>
      <c r="D209" s="2" t="s">
        <v>41</v>
      </c>
      <c r="E209" s="1">
        <v>4</v>
      </c>
      <c r="F209" s="20"/>
      <c r="G209" s="20"/>
      <c r="H209" s="20"/>
    </row>
    <row r="210" spans="1:8">
      <c r="A210" s="20">
        <v>10</v>
      </c>
      <c r="B210" s="18">
        <v>53</v>
      </c>
      <c r="C210" s="5">
        <v>209</v>
      </c>
      <c r="D210" s="2" t="s">
        <v>41</v>
      </c>
      <c r="E210" s="1">
        <v>4</v>
      </c>
      <c r="F210" s="19" t="s">
        <v>46</v>
      </c>
      <c r="G210" s="19" t="s">
        <v>47</v>
      </c>
      <c r="H210" s="20" t="s">
        <v>48</v>
      </c>
    </row>
    <row r="211" spans="1:8">
      <c r="A211" s="20"/>
      <c r="B211" s="18"/>
      <c r="C211" s="5">
        <v>210</v>
      </c>
      <c r="D211" s="2" t="s">
        <v>33</v>
      </c>
      <c r="E211" s="1">
        <v>2</v>
      </c>
      <c r="F211" s="20"/>
      <c r="G211" s="20"/>
      <c r="H211" s="20"/>
    </row>
    <row r="212" spans="1:8">
      <c r="A212" s="20"/>
      <c r="B212" s="18"/>
      <c r="C212" s="5">
        <v>211</v>
      </c>
      <c r="D212" s="2" t="s">
        <v>33</v>
      </c>
      <c r="E212" s="1">
        <v>4</v>
      </c>
      <c r="F212" s="20"/>
      <c r="G212" s="20"/>
      <c r="H212" s="20"/>
    </row>
    <row r="213" spans="1:8">
      <c r="A213" s="20"/>
      <c r="B213" s="18"/>
      <c r="C213" s="5">
        <v>212</v>
      </c>
      <c r="D213" s="2" t="s">
        <v>25</v>
      </c>
      <c r="E213" s="1">
        <v>4</v>
      </c>
      <c r="F213" s="20"/>
      <c r="G213" s="20"/>
      <c r="H213" s="20"/>
    </row>
    <row r="214" spans="1:8">
      <c r="A214" s="20"/>
      <c r="B214" s="18">
        <v>54</v>
      </c>
      <c r="C214" s="5">
        <v>213</v>
      </c>
      <c r="D214" s="2" t="s">
        <v>25</v>
      </c>
      <c r="E214" s="1">
        <v>4</v>
      </c>
      <c r="F214" s="19" t="s">
        <v>49</v>
      </c>
      <c r="G214" s="19" t="s">
        <v>50</v>
      </c>
      <c r="H214" s="20" t="s">
        <v>48</v>
      </c>
    </row>
    <row r="215" spans="1:8">
      <c r="A215" s="20"/>
      <c r="B215" s="18"/>
      <c r="C215" s="5">
        <v>214</v>
      </c>
      <c r="D215" s="2" t="s">
        <v>33</v>
      </c>
      <c r="E215" s="1">
        <v>4</v>
      </c>
      <c r="F215" s="20"/>
      <c r="G215" s="20"/>
      <c r="H215" s="20"/>
    </row>
    <row r="216" spans="1:8">
      <c r="A216" s="20"/>
      <c r="B216" s="18"/>
      <c r="C216" s="5">
        <v>215</v>
      </c>
      <c r="D216" s="2" t="s">
        <v>33</v>
      </c>
      <c r="E216" s="1">
        <v>4</v>
      </c>
      <c r="F216" s="20"/>
      <c r="G216" s="20"/>
      <c r="H216" s="20"/>
    </row>
    <row r="217" spans="1:8">
      <c r="A217" s="20"/>
      <c r="B217" s="18"/>
      <c r="C217" s="5">
        <v>216</v>
      </c>
      <c r="D217" s="2" t="s">
        <v>41</v>
      </c>
      <c r="E217" s="1">
        <v>4</v>
      </c>
      <c r="F217" s="20"/>
      <c r="G217" s="20"/>
      <c r="H217" s="20"/>
    </row>
    <row r="218" spans="1:8">
      <c r="A218" s="20"/>
      <c r="B218" s="18">
        <v>55</v>
      </c>
      <c r="C218" s="5">
        <v>217</v>
      </c>
      <c r="D218" s="2" t="s">
        <v>41</v>
      </c>
      <c r="E218" s="1">
        <v>4</v>
      </c>
      <c r="F218" s="19" t="s">
        <v>51</v>
      </c>
      <c r="G218" s="19" t="s">
        <v>47</v>
      </c>
      <c r="H218" s="20" t="s">
        <v>52</v>
      </c>
    </row>
    <row r="219" spans="1:8">
      <c r="A219" s="20"/>
      <c r="B219" s="18"/>
      <c r="C219" s="5">
        <v>218</v>
      </c>
      <c r="D219" s="2" t="s">
        <v>33</v>
      </c>
      <c r="E219" s="1">
        <v>4</v>
      </c>
      <c r="F219" s="20"/>
      <c r="G219" s="20"/>
      <c r="H219" s="20"/>
    </row>
    <row r="220" spans="1:8">
      <c r="A220" s="20"/>
      <c r="B220" s="18"/>
      <c r="C220" s="5">
        <v>219</v>
      </c>
      <c r="D220" s="2" t="s">
        <v>33</v>
      </c>
      <c r="E220" s="1">
        <v>4</v>
      </c>
      <c r="F220" s="20"/>
      <c r="G220" s="20"/>
      <c r="H220" s="20"/>
    </row>
    <row r="221" spans="1:8">
      <c r="A221" s="20"/>
      <c r="B221" s="18"/>
      <c r="C221" s="5">
        <v>220</v>
      </c>
      <c r="D221" s="2" t="s">
        <v>25</v>
      </c>
      <c r="E221" s="1">
        <v>4</v>
      </c>
      <c r="F221" s="20"/>
      <c r="G221" s="20"/>
      <c r="H221" s="20"/>
    </row>
    <row r="222" spans="1:8">
      <c r="A222" s="20"/>
      <c r="B222" s="18">
        <v>56</v>
      </c>
      <c r="C222" s="5">
        <v>221</v>
      </c>
      <c r="D222" s="2" t="s">
        <v>25</v>
      </c>
      <c r="E222" s="1">
        <v>4</v>
      </c>
      <c r="F222" s="19" t="s">
        <v>53</v>
      </c>
      <c r="G222" s="19" t="s">
        <v>47</v>
      </c>
      <c r="H222" s="20" t="s">
        <v>54</v>
      </c>
    </row>
    <row r="223" spans="1:8">
      <c r="A223" s="20"/>
      <c r="B223" s="18"/>
      <c r="C223" s="5">
        <v>222</v>
      </c>
      <c r="D223" s="2" t="s">
        <v>25</v>
      </c>
      <c r="E223" s="1">
        <v>4</v>
      </c>
      <c r="F223" s="20"/>
      <c r="G223" s="20"/>
      <c r="H223" s="20"/>
    </row>
    <row r="224" spans="1:8">
      <c r="A224" s="20"/>
      <c r="B224" s="18"/>
      <c r="C224" s="5">
        <v>223</v>
      </c>
      <c r="D224" s="2" t="s">
        <v>33</v>
      </c>
      <c r="E224" s="1">
        <v>3</v>
      </c>
      <c r="F224" s="20"/>
      <c r="G224" s="20"/>
      <c r="H224" s="20"/>
    </row>
    <row r="225" spans="1:8">
      <c r="A225" s="20"/>
      <c r="B225" s="18"/>
      <c r="C225" s="8">
        <v>224</v>
      </c>
      <c r="D225" s="2" t="s">
        <v>33</v>
      </c>
      <c r="E225" s="1">
        <v>0</v>
      </c>
      <c r="F225" s="20"/>
      <c r="G225" s="20"/>
      <c r="H225" s="20"/>
    </row>
    <row r="226" spans="1:8">
      <c r="A226" s="20"/>
      <c r="B226" s="18">
        <v>57</v>
      </c>
      <c r="C226" s="5">
        <v>225</v>
      </c>
      <c r="D226" s="2" t="s">
        <v>33</v>
      </c>
      <c r="E226" s="1">
        <v>4</v>
      </c>
      <c r="F226" s="19" t="s">
        <v>55</v>
      </c>
      <c r="G226" s="19" t="s">
        <v>56</v>
      </c>
      <c r="H226" s="19" t="s">
        <v>57</v>
      </c>
    </row>
    <row r="227" spans="1:8">
      <c r="A227" s="20"/>
      <c r="B227" s="18"/>
      <c r="C227" s="8">
        <v>226</v>
      </c>
      <c r="D227" s="2" t="s">
        <v>33</v>
      </c>
      <c r="E227" s="1">
        <v>0</v>
      </c>
      <c r="F227" s="20"/>
      <c r="G227" s="20"/>
      <c r="H227" s="20"/>
    </row>
    <row r="228" spans="1:8">
      <c r="A228" s="20"/>
      <c r="B228" s="18"/>
      <c r="C228" s="5">
        <v>227</v>
      </c>
      <c r="D228" s="2" t="s">
        <v>25</v>
      </c>
      <c r="E228" s="1">
        <v>4</v>
      </c>
      <c r="F228" s="20"/>
      <c r="G228" s="20"/>
      <c r="H228" s="20"/>
    </row>
    <row r="229" spans="1:8">
      <c r="A229" s="20"/>
      <c r="B229" s="18"/>
      <c r="C229" s="5">
        <v>228</v>
      </c>
      <c r="D229" s="2" t="s">
        <v>25</v>
      </c>
      <c r="E229" s="1">
        <v>4</v>
      </c>
      <c r="F229" s="20"/>
      <c r="G229" s="20"/>
      <c r="H229" s="20"/>
    </row>
    <row r="230" spans="1:8">
      <c r="A230" s="20"/>
      <c r="B230" s="18">
        <v>58</v>
      </c>
      <c r="C230" s="5">
        <v>229</v>
      </c>
      <c r="D230" s="2" t="s">
        <v>25</v>
      </c>
      <c r="E230" s="1">
        <v>4</v>
      </c>
      <c r="F230" s="29" t="s">
        <v>58</v>
      </c>
      <c r="G230" s="19" t="s">
        <v>59</v>
      </c>
      <c r="H230" s="19" t="s">
        <v>60</v>
      </c>
    </row>
    <row r="231" spans="1:8">
      <c r="A231" s="20"/>
      <c r="B231" s="18"/>
      <c r="C231" s="5">
        <v>230</v>
      </c>
      <c r="D231" s="2" t="s">
        <v>33</v>
      </c>
      <c r="E231" s="1">
        <v>4</v>
      </c>
      <c r="F231" s="20"/>
      <c r="G231" s="19"/>
      <c r="H231" s="20"/>
    </row>
    <row r="232" spans="1:8">
      <c r="A232" s="20"/>
      <c r="B232" s="18"/>
      <c r="C232" s="5">
        <v>231</v>
      </c>
      <c r="D232" s="2" t="s">
        <v>33</v>
      </c>
      <c r="E232" s="1">
        <v>4</v>
      </c>
      <c r="F232" s="20"/>
      <c r="G232" s="19"/>
      <c r="H232" s="20"/>
    </row>
    <row r="233" spans="1:8">
      <c r="A233" s="20"/>
      <c r="B233" s="18"/>
      <c r="C233" s="5">
        <v>232</v>
      </c>
      <c r="D233" s="2" t="s">
        <v>41</v>
      </c>
      <c r="E233" s="1">
        <v>4</v>
      </c>
      <c r="F233" s="20"/>
      <c r="G233" s="19"/>
      <c r="H233" s="20"/>
    </row>
    <row r="234" spans="1:8">
      <c r="A234" s="20">
        <v>11</v>
      </c>
      <c r="B234" s="18">
        <v>59</v>
      </c>
      <c r="C234" s="5">
        <v>233</v>
      </c>
      <c r="D234" s="2" t="s">
        <v>41</v>
      </c>
      <c r="E234" s="1">
        <v>4</v>
      </c>
      <c r="F234" s="29" t="s">
        <v>61</v>
      </c>
      <c r="G234" s="19" t="s">
        <v>62</v>
      </c>
      <c r="H234" s="19" t="s">
        <v>63</v>
      </c>
    </row>
    <row r="235" spans="1:8">
      <c r="A235" s="20"/>
      <c r="B235" s="18"/>
      <c r="C235" s="5">
        <v>234</v>
      </c>
      <c r="D235" s="2" t="s">
        <v>41</v>
      </c>
      <c r="E235" s="1">
        <v>4</v>
      </c>
      <c r="F235" s="20"/>
      <c r="G235" s="19"/>
      <c r="H235" s="20"/>
    </row>
    <row r="236" spans="1:8">
      <c r="A236" s="20"/>
      <c r="B236" s="18"/>
      <c r="C236" s="5">
        <v>235</v>
      </c>
      <c r="D236" s="2" t="s">
        <v>33</v>
      </c>
      <c r="E236" s="1">
        <v>4</v>
      </c>
      <c r="F236" s="20"/>
      <c r="G236" s="19"/>
      <c r="H236" s="20"/>
    </row>
    <row r="237" spans="1:8">
      <c r="A237" s="20"/>
      <c r="B237" s="18"/>
      <c r="C237" s="5">
        <v>236</v>
      </c>
      <c r="D237" s="2" t="s">
        <v>25</v>
      </c>
      <c r="E237" s="1">
        <v>4</v>
      </c>
      <c r="F237" s="20"/>
      <c r="G237" s="19"/>
      <c r="H237" s="20"/>
    </row>
    <row r="238" spans="1:8">
      <c r="A238" s="20"/>
      <c r="B238" s="18">
        <v>60</v>
      </c>
      <c r="C238" s="5">
        <v>237</v>
      </c>
      <c r="D238" s="2" t="s">
        <v>25</v>
      </c>
      <c r="E238" s="1">
        <v>4</v>
      </c>
      <c r="F238" s="19" t="s">
        <v>64</v>
      </c>
      <c r="G238" s="19" t="s">
        <v>65</v>
      </c>
      <c r="H238" s="19" t="s">
        <v>66</v>
      </c>
    </row>
    <row r="239" spans="1:8">
      <c r="A239" s="20"/>
      <c r="B239" s="18"/>
      <c r="C239" s="5">
        <v>238</v>
      </c>
      <c r="D239" s="2" t="s">
        <v>25</v>
      </c>
      <c r="E239" s="1">
        <v>4</v>
      </c>
      <c r="F239" s="20"/>
      <c r="G239" s="19"/>
      <c r="H239" s="20"/>
    </row>
    <row r="240" spans="1:8">
      <c r="A240" s="20"/>
      <c r="B240" s="18"/>
      <c r="C240" s="5">
        <v>239</v>
      </c>
      <c r="D240" s="2" t="s">
        <v>33</v>
      </c>
      <c r="E240" s="1">
        <v>4</v>
      </c>
      <c r="F240" s="20"/>
      <c r="G240" s="19"/>
      <c r="H240" s="20"/>
    </row>
    <row r="241" spans="1:9">
      <c r="A241" s="20"/>
      <c r="B241" s="18"/>
      <c r="C241" s="5">
        <v>240</v>
      </c>
      <c r="D241" s="2" t="s">
        <v>33</v>
      </c>
      <c r="E241" s="1">
        <v>1</v>
      </c>
      <c r="F241" s="20"/>
      <c r="G241" s="19"/>
      <c r="H241" s="20"/>
    </row>
    <row r="242" spans="1:9">
      <c r="A242" s="20"/>
      <c r="B242" s="18">
        <v>61</v>
      </c>
      <c r="C242" s="5">
        <v>241</v>
      </c>
      <c r="D242" s="2" t="s">
        <v>41</v>
      </c>
      <c r="E242" s="1">
        <v>4</v>
      </c>
      <c r="F242" s="29" t="s">
        <v>67</v>
      </c>
      <c r="G242" s="19" t="s">
        <v>59</v>
      </c>
      <c r="H242" s="25" t="s">
        <v>68</v>
      </c>
      <c r="I242" s="1" t="s">
        <v>69</v>
      </c>
    </row>
    <row r="243" spans="1:9">
      <c r="A243" s="20"/>
      <c r="B243" s="18"/>
      <c r="C243" s="5">
        <v>242</v>
      </c>
      <c r="D243" s="2" t="s">
        <v>41</v>
      </c>
      <c r="E243" s="1">
        <v>4</v>
      </c>
      <c r="F243" s="20"/>
      <c r="G243" s="20"/>
      <c r="H243" s="30"/>
    </row>
    <row r="244" spans="1:9">
      <c r="A244" s="20"/>
      <c r="B244" s="18"/>
      <c r="C244" s="5">
        <v>243</v>
      </c>
      <c r="D244" s="2" t="s">
        <v>33</v>
      </c>
      <c r="E244" s="1">
        <v>4</v>
      </c>
      <c r="F244" s="20"/>
      <c r="G244" s="20"/>
      <c r="H244" s="30"/>
    </row>
    <row r="245" spans="1:9">
      <c r="A245" s="20"/>
      <c r="B245" s="18"/>
      <c r="C245" s="5">
        <v>244</v>
      </c>
      <c r="D245" s="2" t="s">
        <v>33</v>
      </c>
      <c r="E245" s="1">
        <v>4</v>
      </c>
      <c r="F245" s="20"/>
      <c r="G245" s="20"/>
      <c r="H245" s="30"/>
    </row>
    <row r="246" spans="1:9">
      <c r="A246" s="20"/>
      <c r="B246" s="18">
        <v>62</v>
      </c>
      <c r="C246" s="5">
        <v>245</v>
      </c>
      <c r="D246" s="2" t="s">
        <v>25</v>
      </c>
      <c r="E246" s="1">
        <v>4</v>
      </c>
      <c r="F246" s="19" t="s">
        <v>70</v>
      </c>
      <c r="G246" s="19" t="s">
        <v>59</v>
      </c>
      <c r="H246" s="27" t="s">
        <v>71</v>
      </c>
    </row>
    <row r="247" spans="1:9">
      <c r="A247" s="20"/>
      <c r="B247" s="18"/>
      <c r="C247" s="5">
        <v>246</v>
      </c>
      <c r="D247" s="2" t="s">
        <v>25</v>
      </c>
      <c r="E247" s="1">
        <v>4</v>
      </c>
      <c r="F247" s="20"/>
      <c r="G247" s="20"/>
      <c r="H247" s="28"/>
      <c r="I247" s="1"/>
    </row>
    <row r="248" spans="1:9">
      <c r="A248" s="20"/>
      <c r="B248" s="18"/>
      <c r="C248" s="5">
        <v>247</v>
      </c>
      <c r="D248" s="2" t="s">
        <v>25</v>
      </c>
      <c r="E248" s="1">
        <v>4</v>
      </c>
      <c r="F248" s="20"/>
      <c r="G248" s="20"/>
      <c r="H248" s="28"/>
    </row>
    <row r="249" spans="1:9">
      <c r="A249" s="20"/>
      <c r="B249" s="18"/>
      <c r="C249" s="5">
        <v>248</v>
      </c>
      <c r="D249" s="2" t="s">
        <v>33</v>
      </c>
      <c r="E249" s="1">
        <v>4</v>
      </c>
      <c r="F249" s="20"/>
      <c r="G249" s="20"/>
      <c r="H249" s="28"/>
      <c r="I249" s="1" t="s">
        <v>72</v>
      </c>
    </row>
    <row r="250" spans="1:9">
      <c r="A250" s="20"/>
      <c r="B250" s="18">
        <v>63</v>
      </c>
      <c r="C250" s="5">
        <v>249</v>
      </c>
      <c r="D250" s="2" t="s">
        <v>33</v>
      </c>
      <c r="E250" s="1">
        <v>3</v>
      </c>
      <c r="F250" s="29" t="s">
        <v>23</v>
      </c>
      <c r="G250" s="25" t="s">
        <v>73</v>
      </c>
      <c r="H250" s="31" t="s">
        <v>74</v>
      </c>
      <c r="I250" s="9"/>
    </row>
    <row r="251" spans="1:9">
      <c r="A251" s="20"/>
      <c r="B251" s="18"/>
      <c r="C251" s="5">
        <v>250</v>
      </c>
      <c r="D251" s="2" t="s">
        <v>41</v>
      </c>
      <c r="E251" s="1">
        <v>4</v>
      </c>
      <c r="F251" s="29"/>
      <c r="G251" s="30"/>
      <c r="H251" s="32"/>
      <c r="I251" s="1" t="s">
        <v>75</v>
      </c>
    </row>
    <row r="252" spans="1:9">
      <c r="A252" s="20"/>
      <c r="B252" s="18"/>
      <c r="C252" s="5">
        <v>251</v>
      </c>
      <c r="D252" s="2" t="s">
        <v>41</v>
      </c>
      <c r="E252" s="1">
        <v>4</v>
      </c>
      <c r="F252" s="29"/>
      <c r="G252" s="30"/>
      <c r="H252" s="32"/>
      <c r="I252" s="9"/>
    </row>
    <row r="253" spans="1:9">
      <c r="A253" s="20"/>
      <c r="B253" s="18"/>
      <c r="C253" s="5">
        <v>252</v>
      </c>
      <c r="D253" s="2" t="s">
        <v>33</v>
      </c>
      <c r="E253" s="1">
        <v>4</v>
      </c>
      <c r="F253" s="29"/>
      <c r="G253" s="30"/>
      <c r="H253" s="32"/>
      <c r="I253" s="9"/>
    </row>
    <row r="254" spans="1:9">
      <c r="A254" s="20"/>
      <c r="B254" s="18">
        <v>64</v>
      </c>
      <c r="C254" s="5">
        <v>253</v>
      </c>
      <c r="D254" s="2" t="s">
        <v>33</v>
      </c>
      <c r="E254" s="1">
        <v>4</v>
      </c>
      <c r="F254" s="19" t="s">
        <v>76</v>
      </c>
      <c r="G254" s="25" t="s">
        <v>77</v>
      </c>
      <c r="H254" s="26" t="s">
        <v>78</v>
      </c>
      <c r="I254" s="1" t="s">
        <v>72</v>
      </c>
    </row>
    <row r="255" spans="1:9">
      <c r="A255" s="20"/>
      <c r="B255" s="18"/>
      <c r="C255" s="5">
        <v>254</v>
      </c>
      <c r="D255" s="2" t="s">
        <v>25</v>
      </c>
      <c r="E255" s="1">
        <v>4</v>
      </c>
      <c r="F255" s="20"/>
      <c r="G255" s="25"/>
      <c r="H255" s="26"/>
      <c r="I255" s="9"/>
    </row>
    <row r="256" spans="1:9">
      <c r="A256" s="20"/>
      <c r="B256" s="18"/>
      <c r="C256" s="5">
        <v>255</v>
      </c>
      <c r="D256" s="2" t="s">
        <v>25</v>
      </c>
      <c r="E256" s="1">
        <v>4</v>
      </c>
      <c r="F256" s="20"/>
      <c r="G256" s="25"/>
      <c r="H256" s="26"/>
      <c r="I256" s="1" t="s">
        <v>72</v>
      </c>
    </row>
    <row r="257" spans="1:8">
      <c r="A257" s="20"/>
      <c r="B257" s="18"/>
      <c r="C257" s="5">
        <v>256</v>
      </c>
      <c r="D257" s="2" t="s">
        <v>33</v>
      </c>
      <c r="E257" s="1">
        <v>4</v>
      </c>
      <c r="F257" s="20"/>
      <c r="G257" s="25"/>
      <c r="H257" s="26"/>
    </row>
    <row r="258" spans="1:8">
      <c r="A258" s="20">
        <v>11</v>
      </c>
      <c r="B258" s="18">
        <v>65</v>
      </c>
      <c r="C258" s="5">
        <v>257</v>
      </c>
      <c r="D258" s="2" t="s">
        <v>33</v>
      </c>
      <c r="E258" s="1">
        <v>4</v>
      </c>
      <c r="F258" s="19" t="s">
        <v>49</v>
      </c>
      <c r="G258" s="19" t="s">
        <v>79</v>
      </c>
      <c r="H258" s="23" t="s">
        <v>80</v>
      </c>
    </row>
    <row r="259" spans="1:8">
      <c r="A259" s="20"/>
      <c r="B259" s="18"/>
      <c r="C259" s="5">
        <v>258</v>
      </c>
      <c r="D259" s="2" t="s">
        <v>41</v>
      </c>
      <c r="E259" s="1">
        <v>4</v>
      </c>
      <c r="F259" s="20"/>
      <c r="G259" s="19"/>
      <c r="H259" s="23"/>
    </row>
    <row r="260" spans="1:8">
      <c r="A260" s="20"/>
      <c r="B260" s="18"/>
      <c r="C260" s="5">
        <v>259</v>
      </c>
      <c r="D260" s="2" t="s">
        <v>41</v>
      </c>
      <c r="E260" s="1">
        <v>4</v>
      </c>
      <c r="F260" s="20"/>
      <c r="G260" s="19"/>
      <c r="H260" s="23"/>
    </row>
    <row r="261" spans="1:8">
      <c r="A261" s="20"/>
      <c r="B261" s="18"/>
      <c r="C261" s="5">
        <v>260</v>
      </c>
      <c r="D261" s="2" t="s">
        <v>41</v>
      </c>
      <c r="E261" s="1">
        <v>4</v>
      </c>
      <c r="F261" s="20"/>
      <c r="G261" s="19"/>
      <c r="H261" s="23"/>
    </row>
    <row r="262" spans="1:8">
      <c r="A262" s="20"/>
      <c r="B262" s="18">
        <v>66</v>
      </c>
      <c r="C262" s="5">
        <v>261</v>
      </c>
      <c r="D262" s="2" t="s">
        <v>33</v>
      </c>
      <c r="E262" s="1">
        <v>4</v>
      </c>
      <c r="F262" s="19" t="s">
        <v>58</v>
      </c>
      <c r="G262" s="19" t="s">
        <v>81</v>
      </c>
      <c r="H262" s="23" t="s">
        <v>82</v>
      </c>
    </row>
    <row r="263" spans="1:8">
      <c r="A263" s="20"/>
      <c r="B263" s="18"/>
      <c r="C263" s="5">
        <v>262</v>
      </c>
      <c r="D263" s="2" t="s">
        <v>33</v>
      </c>
      <c r="E263" s="1">
        <v>4</v>
      </c>
      <c r="F263" s="20"/>
      <c r="G263" s="19"/>
      <c r="H263" s="23"/>
    </row>
    <row r="264" spans="1:8">
      <c r="A264" s="20"/>
      <c r="B264" s="18"/>
      <c r="C264" s="5">
        <v>263</v>
      </c>
      <c r="D264" s="2" t="s">
        <v>25</v>
      </c>
      <c r="E264" s="1">
        <v>4</v>
      </c>
      <c r="F264" s="20"/>
      <c r="G264" s="19"/>
      <c r="H264" s="23"/>
    </row>
    <row r="265" spans="1:8">
      <c r="A265" s="20"/>
      <c r="B265" s="18"/>
      <c r="C265" s="5">
        <v>264</v>
      </c>
      <c r="D265" s="2" t="s">
        <v>25</v>
      </c>
      <c r="E265" s="1">
        <v>4</v>
      </c>
      <c r="F265" s="20"/>
      <c r="G265" s="19"/>
      <c r="H265" s="23"/>
    </row>
    <row r="266" spans="1:8">
      <c r="A266" s="20"/>
      <c r="B266" s="18">
        <v>67</v>
      </c>
      <c r="C266" s="5">
        <v>265</v>
      </c>
      <c r="D266" s="2" t="s">
        <v>25</v>
      </c>
      <c r="E266" s="1">
        <v>4</v>
      </c>
      <c r="F266" s="19" t="s">
        <v>83</v>
      </c>
      <c r="G266" s="19" t="s">
        <v>84</v>
      </c>
      <c r="H266" s="24" t="s">
        <v>85</v>
      </c>
    </row>
    <row r="267" spans="1:8">
      <c r="A267" s="20"/>
      <c r="B267" s="18"/>
      <c r="C267" s="5">
        <v>266</v>
      </c>
      <c r="D267" s="2" t="s">
        <v>33</v>
      </c>
      <c r="E267" s="1">
        <v>1</v>
      </c>
      <c r="F267" s="20"/>
      <c r="G267" s="19"/>
      <c r="H267" s="24"/>
    </row>
    <row r="268" spans="1:8">
      <c r="A268" s="20"/>
      <c r="B268" s="18"/>
      <c r="C268" s="5">
        <v>267</v>
      </c>
      <c r="D268" s="2" t="s">
        <v>33</v>
      </c>
      <c r="E268" s="1">
        <v>1</v>
      </c>
      <c r="F268" s="20"/>
      <c r="G268" s="19"/>
      <c r="H268" s="24"/>
    </row>
    <row r="269" spans="1:8">
      <c r="A269" s="20"/>
      <c r="B269" s="18"/>
      <c r="C269" s="5">
        <v>268</v>
      </c>
      <c r="D269" s="2" t="s">
        <v>33</v>
      </c>
      <c r="E269" s="1">
        <v>3</v>
      </c>
      <c r="F269" s="20"/>
      <c r="G269" s="19"/>
      <c r="H269" s="24"/>
    </row>
    <row r="270" spans="1:8">
      <c r="A270" s="20"/>
      <c r="B270" s="18">
        <v>68</v>
      </c>
      <c r="C270" s="10">
        <v>269</v>
      </c>
      <c r="D270" s="2" t="s">
        <v>33</v>
      </c>
      <c r="E270" s="1">
        <v>0</v>
      </c>
      <c r="F270" s="19"/>
      <c r="G270" s="19" t="s">
        <v>86</v>
      </c>
      <c r="H270" s="24" t="s">
        <v>87</v>
      </c>
    </row>
    <row r="271" spans="1:8">
      <c r="A271" s="20"/>
      <c r="B271" s="18"/>
      <c r="C271" s="5">
        <v>270</v>
      </c>
      <c r="D271" s="2" t="s">
        <v>33</v>
      </c>
      <c r="E271" s="1">
        <v>4</v>
      </c>
      <c r="F271" s="20"/>
      <c r="G271" s="19"/>
      <c r="H271" s="24"/>
    </row>
    <row r="272" spans="1:8">
      <c r="A272" s="20"/>
      <c r="B272" s="18"/>
      <c r="C272" s="5">
        <v>271</v>
      </c>
      <c r="D272" s="2" t="s">
        <v>25</v>
      </c>
      <c r="E272" s="1">
        <v>4</v>
      </c>
      <c r="F272" s="20"/>
      <c r="G272" s="19"/>
      <c r="H272" s="24"/>
    </row>
    <row r="273" spans="1:9">
      <c r="A273" s="20"/>
      <c r="B273" s="18"/>
      <c r="C273" s="5">
        <v>272</v>
      </c>
      <c r="D273" s="2" t="s">
        <v>25</v>
      </c>
      <c r="E273" s="1">
        <v>4</v>
      </c>
      <c r="F273" s="20"/>
      <c r="G273" s="19"/>
      <c r="H273" s="24"/>
    </row>
    <row r="274" spans="1:9">
      <c r="A274" s="20"/>
      <c r="B274" s="18">
        <v>69</v>
      </c>
      <c r="C274" s="5">
        <v>273</v>
      </c>
      <c r="D274" s="2" t="s">
        <v>25</v>
      </c>
      <c r="E274" s="1">
        <v>4</v>
      </c>
      <c r="F274" s="19" t="s">
        <v>88</v>
      </c>
      <c r="G274" s="19" t="s">
        <v>89</v>
      </c>
      <c r="H274" s="24" t="s">
        <v>90</v>
      </c>
    </row>
    <row r="275" spans="1:9">
      <c r="A275" s="20"/>
      <c r="B275" s="18"/>
      <c r="C275" s="5">
        <v>274</v>
      </c>
      <c r="D275" s="2" t="s">
        <v>33</v>
      </c>
      <c r="E275" s="1">
        <v>4</v>
      </c>
      <c r="F275" s="20"/>
      <c r="G275" s="19"/>
      <c r="H275" s="24"/>
    </row>
    <row r="276" spans="1:9">
      <c r="A276" s="20"/>
      <c r="B276" s="18"/>
      <c r="C276" s="5">
        <v>275</v>
      </c>
      <c r="D276" s="2" t="s">
        <v>41</v>
      </c>
      <c r="E276" s="1">
        <v>4</v>
      </c>
      <c r="F276" s="20"/>
      <c r="G276" s="19"/>
      <c r="H276" s="24"/>
    </row>
    <row r="277" spans="1:9">
      <c r="A277" s="20"/>
      <c r="B277" s="18"/>
      <c r="C277" s="5">
        <v>276</v>
      </c>
      <c r="D277" s="2" t="s">
        <v>41</v>
      </c>
      <c r="E277" s="1">
        <v>4</v>
      </c>
      <c r="F277" s="20"/>
      <c r="G277" s="19"/>
      <c r="H277" s="24"/>
    </row>
    <row r="278" spans="1:9">
      <c r="A278" s="20"/>
      <c r="B278" s="18">
        <v>70</v>
      </c>
      <c r="C278" s="5">
        <v>277</v>
      </c>
      <c r="D278" s="2" t="s">
        <v>41</v>
      </c>
      <c r="E278" s="1">
        <v>4</v>
      </c>
      <c r="F278" s="19" t="s">
        <v>91</v>
      </c>
      <c r="G278" s="19" t="s">
        <v>92</v>
      </c>
      <c r="H278" s="24" t="s">
        <v>93</v>
      </c>
    </row>
    <row r="279" spans="1:9">
      <c r="A279" s="20"/>
      <c r="B279" s="18"/>
      <c r="C279" s="5">
        <v>278</v>
      </c>
      <c r="D279" s="2" t="s">
        <v>41</v>
      </c>
      <c r="E279" s="1">
        <v>4</v>
      </c>
      <c r="F279" s="20"/>
      <c r="G279" s="19"/>
      <c r="H279" s="24"/>
    </row>
    <row r="280" spans="1:9">
      <c r="A280" s="20"/>
      <c r="B280" s="18"/>
      <c r="C280" s="5">
        <v>279</v>
      </c>
      <c r="D280" s="2" t="s">
        <v>33</v>
      </c>
      <c r="E280" s="1">
        <v>4</v>
      </c>
      <c r="F280" s="20"/>
      <c r="G280" s="19"/>
      <c r="H280" s="24"/>
    </row>
    <row r="281" spans="1:9">
      <c r="A281" s="20"/>
      <c r="B281" s="18"/>
      <c r="C281" s="5">
        <v>280</v>
      </c>
      <c r="D281" s="2" t="s">
        <v>25</v>
      </c>
      <c r="E281" s="1">
        <v>4</v>
      </c>
      <c r="F281" s="20"/>
      <c r="G281" s="19"/>
      <c r="H281" s="24"/>
    </row>
    <row r="282" spans="1:9">
      <c r="A282" s="20">
        <v>12</v>
      </c>
      <c r="B282" s="18">
        <v>71</v>
      </c>
      <c r="C282" s="5">
        <v>281</v>
      </c>
      <c r="D282" s="2" t="s">
        <v>25</v>
      </c>
      <c r="E282" s="1">
        <v>4</v>
      </c>
      <c r="F282" s="21"/>
      <c r="G282" s="19" t="s">
        <v>94</v>
      </c>
      <c r="H282" s="19" t="s">
        <v>95</v>
      </c>
      <c r="I282" s="4"/>
    </row>
    <row r="283" spans="1:9">
      <c r="A283" s="20"/>
      <c r="B283" s="18"/>
      <c r="C283" s="5">
        <v>282</v>
      </c>
      <c r="D283" s="2" t="s">
        <v>25</v>
      </c>
      <c r="E283" s="1">
        <v>4</v>
      </c>
      <c r="F283" s="21"/>
      <c r="G283" s="19"/>
      <c r="H283" s="19"/>
      <c r="I283" s="4"/>
    </row>
    <row r="284" spans="1:9">
      <c r="A284" s="20"/>
      <c r="B284" s="18"/>
      <c r="C284" s="5">
        <v>283</v>
      </c>
      <c r="D284" s="2" t="s">
        <v>33</v>
      </c>
      <c r="E284" s="1">
        <v>4</v>
      </c>
      <c r="F284" s="21"/>
      <c r="G284" s="19"/>
      <c r="H284" s="19"/>
      <c r="I284" s="4"/>
    </row>
    <row r="285" spans="1:9">
      <c r="A285" s="20"/>
      <c r="B285" s="18"/>
      <c r="C285" s="5">
        <v>284</v>
      </c>
      <c r="D285" s="2" t="s">
        <v>33</v>
      </c>
      <c r="E285" s="1">
        <v>0</v>
      </c>
      <c r="F285" s="21"/>
      <c r="G285" s="19"/>
      <c r="H285" s="19"/>
      <c r="I285" s="4"/>
    </row>
    <row r="286" spans="1:9">
      <c r="A286" s="20"/>
      <c r="B286" s="18">
        <v>72</v>
      </c>
      <c r="C286" s="5">
        <v>285</v>
      </c>
      <c r="D286" s="2" t="s">
        <v>33</v>
      </c>
      <c r="E286" s="1">
        <v>4</v>
      </c>
      <c r="F286" s="20" t="s">
        <v>23</v>
      </c>
      <c r="G286" s="19" t="s">
        <v>96</v>
      </c>
      <c r="H286" s="19" t="s">
        <v>90</v>
      </c>
      <c r="I286" s="4"/>
    </row>
    <row r="287" spans="1:9">
      <c r="A287" s="20"/>
      <c r="B287" s="18"/>
      <c r="C287" s="8">
        <v>286</v>
      </c>
      <c r="D287" s="2" t="s">
        <v>33</v>
      </c>
      <c r="E287" s="1">
        <v>0</v>
      </c>
      <c r="F287" s="20"/>
      <c r="G287" s="19"/>
      <c r="H287" s="19"/>
      <c r="I287" s="4"/>
    </row>
    <row r="288" spans="1:9">
      <c r="A288" s="20"/>
      <c r="B288" s="18"/>
      <c r="C288" s="5">
        <v>287</v>
      </c>
      <c r="D288" s="2" t="s">
        <v>25</v>
      </c>
      <c r="E288" s="1">
        <v>4</v>
      </c>
      <c r="F288" s="20"/>
      <c r="G288" s="19"/>
      <c r="H288" s="19"/>
      <c r="I288" s="4"/>
    </row>
    <row r="289" spans="1:9">
      <c r="A289" s="20"/>
      <c r="B289" s="18"/>
      <c r="C289" s="5">
        <v>288</v>
      </c>
      <c r="D289" s="2" t="s">
        <v>25</v>
      </c>
      <c r="E289" s="1">
        <v>4</v>
      </c>
      <c r="F289" s="20"/>
      <c r="G289" s="19"/>
      <c r="H289" s="19"/>
      <c r="I289" s="4"/>
    </row>
    <row r="290" spans="1:9">
      <c r="A290" s="20"/>
      <c r="B290" s="18">
        <v>73</v>
      </c>
      <c r="C290" s="5">
        <v>289</v>
      </c>
      <c r="D290" s="2" t="s">
        <v>25</v>
      </c>
      <c r="E290" s="1">
        <v>4</v>
      </c>
      <c r="F290" s="21"/>
      <c r="G290" s="19" t="s">
        <v>97</v>
      </c>
      <c r="H290" s="22" t="s">
        <v>98</v>
      </c>
      <c r="I290" s="4"/>
    </row>
    <row r="291" spans="1:9">
      <c r="A291" s="20"/>
      <c r="B291" s="18"/>
      <c r="C291" s="5">
        <v>290</v>
      </c>
      <c r="D291" s="2" t="s">
        <v>25</v>
      </c>
      <c r="E291" s="1">
        <v>4</v>
      </c>
      <c r="F291" s="21"/>
      <c r="G291" s="19"/>
      <c r="H291" s="22"/>
      <c r="I291" s="4"/>
    </row>
    <row r="292" spans="1:9">
      <c r="A292" s="20"/>
      <c r="B292" s="18"/>
      <c r="C292" s="11">
        <v>291</v>
      </c>
      <c r="D292" s="2" t="s">
        <v>33</v>
      </c>
      <c r="E292" s="1">
        <v>0</v>
      </c>
      <c r="F292" s="21"/>
      <c r="G292" s="19"/>
      <c r="H292" s="22"/>
      <c r="I292" s="4"/>
    </row>
    <row r="293" spans="1:9">
      <c r="A293" s="20"/>
      <c r="B293" s="18"/>
      <c r="C293" s="11">
        <v>292</v>
      </c>
      <c r="D293" s="2" t="s">
        <v>41</v>
      </c>
      <c r="E293" s="1">
        <v>0</v>
      </c>
      <c r="F293" s="21"/>
      <c r="G293" s="19"/>
      <c r="H293" s="22"/>
      <c r="I293" s="4"/>
    </row>
    <row r="294" spans="1:9">
      <c r="A294" s="20"/>
      <c r="B294" s="18">
        <v>74</v>
      </c>
      <c r="C294" s="8">
        <v>293</v>
      </c>
      <c r="D294" s="2" t="s">
        <v>41</v>
      </c>
      <c r="E294" s="1">
        <v>0</v>
      </c>
      <c r="F294" s="20" t="s">
        <v>23</v>
      </c>
      <c r="G294" s="19" t="s">
        <v>99</v>
      </c>
      <c r="H294" s="22" t="s">
        <v>100</v>
      </c>
      <c r="I294" s="4"/>
    </row>
    <row r="295" spans="1:9">
      <c r="A295" s="20"/>
      <c r="B295" s="18"/>
      <c r="C295" s="8">
        <v>294</v>
      </c>
      <c r="D295" s="2" t="s">
        <v>41</v>
      </c>
      <c r="E295" s="1">
        <v>0</v>
      </c>
      <c r="F295" s="20"/>
      <c r="G295" s="19"/>
      <c r="H295" s="22"/>
      <c r="I295" s="4"/>
    </row>
    <row r="296" spans="1:9">
      <c r="A296" s="20"/>
      <c r="B296" s="18"/>
      <c r="C296" s="5">
        <v>295</v>
      </c>
      <c r="D296" s="2" t="s">
        <v>33</v>
      </c>
      <c r="E296" s="1">
        <v>4</v>
      </c>
      <c r="F296" s="20"/>
      <c r="G296" s="19"/>
      <c r="H296" s="22"/>
      <c r="I296" s="4"/>
    </row>
    <row r="297" spans="1:9">
      <c r="A297" s="20"/>
      <c r="B297" s="18"/>
      <c r="C297" s="5">
        <v>296</v>
      </c>
      <c r="D297" s="2" t="s">
        <v>25</v>
      </c>
      <c r="E297" s="1">
        <v>4</v>
      </c>
      <c r="F297" s="20"/>
      <c r="G297" s="19"/>
      <c r="H297" s="22"/>
      <c r="I297" s="4"/>
    </row>
    <row r="298" spans="1:9">
      <c r="A298" s="20"/>
      <c r="B298" s="18">
        <v>75</v>
      </c>
      <c r="C298" s="5">
        <v>297</v>
      </c>
      <c r="D298" s="2" t="s">
        <v>25</v>
      </c>
      <c r="E298" s="1">
        <v>4</v>
      </c>
      <c r="F298" s="19" t="s">
        <v>76</v>
      </c>
      <c r="G298" s="19" t="s">
        <v>101</v>
      </c>
      <c r="H298" s="23" t="s">
        <v>102</v>
      </c>
      <c r="I298" s="4"/>
    </row>
    <row r="299" spans="1:9">
      <c r="A299" s="20"/>
      <c r="B299" s="18"/>
      <c r="C299" s="5">
        <v>298</v>
      </c>
      <c r="D299" s="2" t="s">
        <v>25</v>
      </c>
      <c r="E299" s="1">
        <v>4</v>
      </c>
      <c r="F299" s="19"/>
      <c r="G299" s="19"/>
      <c r="H299" s="23"/>
      <c r="I299" s="4"/>
    </row>
    <row r="300" spans="1:9">
      <c r="A300" s="20"/>
      <c r="B300" s="18"/>
      <c r="C300" s="5">
        <v>299</v>
      </c>
      <c r="D300" s="2" t="s">
        <v>33</v>
      </c>
      <c r="E300" s="1">
        <v>4</v>
      </c>
      <c r="F300" s="19"/>
      <c r="G300" s="19"/>
      <c r="H300" s="23"/>
      <c r="I300" s="4"/>
    </row>
    <row r="301" spans="1:9">
      <c r="A301" s="20"/>
      <c r="B301" s="18"/>
      <c r="C301" s="5">
        <v>300</v>
      </c>
      <c r="D301" s="2" t="s">
        <v>33</v>
      </c>
      <c r="E301" s="1">
        <v>4</v>
      </c>
      <c r="F301" s="19"/>
      <c r="G301" s="19"/>
      <c r="H301" s="23"/>
      <c r="I301" s="4"/>
    </row>
    <row r="302" spans="1:9">
      <c r="A302" s="20"/>
      <c r="B302" s="18">
        <v>76</v>
      </c>
      <c r="C302" s="5">
        <v>301</v>
      </c>
      <c r="D302" s="2" t="s">
        <v>41</v>
      </c>
      <c r="E302" s="1">
        <v>4</v>
      </c>
      <c r="F302" s="19" t="s">
        <v>146</v>
      </c>
      <c r="G302" s="19" t="s">
        <v>149</v>
      </c>
      <c r="H302" s="19" t="s">
        <v>158</v>
      </c>
      <c r="I302" s="4"/>
    </row>
    <row r="303" spans="1:9">
      <c r="A303" s="20"/>
      <c r="B303" s="18"/>
      <c r="C303" s="5">
        <v>302</v>
      </c>
      <c r="D303" s="2" t="s">
        <v>41</v>
      </c>
      <c r="E303" s="1">
        <v>4</v>
      </c>
      <c r="F303" s="19"/>
      <c r="G303" s="20"/>
      <c r="H303" s="20"/>
      <c r="I303" s="4"/>
    </row>
    <row r="304" spans="1:9">
      <c r="A304" s="20"/>
      <c r="B304" s="18"/>
      <c r="C304" s="5">
        <v>303</v>
      </c>
      <c r="D304" s="2" t="s">
        <v>41</v>
      </c>
      <c r="E304" s="1">
        <v>4</v>
      </c>
      <c r="F304" s="19"/>
      <c r="G304" s="20"/>
      <c r="H304" s="20"/>
      <c r="I304" s="4"/>
    </row>
    <row r="305" spans="1:9">
      <c r="A305" s="20"/>
      <c r="B305" s="18"/>
      <c r="C305" s="5">
        <v>304</v>
      </c>
      <c r="D305" s="2" t="s">
        <v>33</v>
      </c>
      <c r="E305" s="1">
        <v>4</v>
      </c>
      <c r="F305" s="19"/>
      <c r="G305" s="20"/>
      <c r="H305" s="20"/>
      <c r="I305" s="4"/>
    </row>
    <row r="306" spans="1:9">
      <c r="A306" s="20">
        <v>13</v>
      </c>
      <c r="B306" s="18">
        <v>77</v>
      </c>
      <c r="C306" s="5">
        <v>305</v>
      </c>
      <c r="D306" s="2" t="s">
        <v>33</v>
      </c>
      <c r="E306" s="1">
        <v>5</v>
      </c>
      <c r="F306" s="21"/>
      <c r="G306" s="19" t="s">
        <v>200</v>
      </c>
      <c r="H306" s="19" t="s">
        <v>143</v>
      </c>
      <c r="I306" s="4"/>
    </row>
    <row r="307" spans="1:9">
      <c r="A307" s="20"/>
      <c r="B307" s="18"/>
      <c r="C307" s="5">
        <v>306</v>
      </c>
      <c r="D307" s="2" t="s">
        <v>25</v>
      </c>
      <c r="E307" s="1">
        <v>5</v>
      </c>
      <c r="F307" s="21"/>
      <c r="G307" s="20"/>
      <c r="H307" s="20"/>
      <c r="I307" s="4"/>
    </row>
    <row r="308" spans="1:9">
      <c r="A308" s="20"/>
      <c r="B308" s="18"/>
      <c r="C308" s="5">
        <v>307</v>
      </c>
      <c r="D308" s="2" t="s">
        <v>25</v>
      </c>
      <c r="E308" s="1">
        <v>5</v>
      </c>
      <c r="F308" s="21"/>
      <c r="G308" s="20"/>
      <c r="H308" s="20"/>
      <c r="I308" s="4"/>
    </row>
    <row r="309" spans="1:9">
      <c r="A309" s="20"/>
      <c r="B309" s="18"/>
      <c r="C309" s="5">
        <v>308</v>
      </c>
      <c r="D309" s="2" t="s">
        <v>33</v>
      </c>
      <c r="E309" s="1">
        <v>5</v>
      </c>
      <c r="F309" s="21"/>
      <c r="G309" s="20"/>
      <c r="H309" s="20"/>
      <c r="I309" s="4"/>
    </row>
    <row r="310" spans="1:9" ht="16.149999999999999" customHeight="1">
      <c r="A310" s="20"/>
      <c r="B310" s="18">
        <v>78</v>
      </c>
      <c r="C310" s="8">
        <v>309</v>
      </c>
      <c r="D310" s="2" t="s">
        <v>33</v>
      </c>
      <c r="E310" s="1">
        <v>0</v>
      </c>
      <c r="F310" s="19" t="s">
        <v>147</v>
      </c>
      <c r="G310" s="19" t="s">
        <v>201</v>
      </c>
      <c r="H310" s="19" t="s">
        <v>148</v>
      </c>
      <c r="I310" s="4"/>
    </row>
    <row r="311" spans="1:9">
      <c r="A311" s="20"/>
      <c r="B311" s="18"/>
      <c r="C311" s="5">
        <v>310</v>
      </c>
      <c r="D311" s="2" t="s">
        <v>33</v>
      </c>
      <c r="E311" s="1">
        <v>5</v>
      </c>
      <c r="F311" s="20"/>
      <c r="G311" s="20"/>
      <c r="H311" s="20"/>
      <c r="I311" s="4"/>
    </row>
    <row r="312" spans="1:9">
      <c r="A312" s="20"/>
      <c r="B312" s="18"/>
      <c r="C312" s="5">
        <v>311</v>
      </c>
      <c r="D312" s="2" t="s">
        <v>33</v>
      </c>
      <c r="E312" s="1">
        <v>5</v>
      </c>
      <c r="F312" s="20"/>
      <c r="G312" s="20"/>
      <c r="H312" s="20"/>
      <c r="I312" s="4"/>
    </row>
    <row r="313" spans="1:9">
      <c r="A313" s="20"/>
      <c r="B313" s="18"/>
      <c r="C313" s="5">
        <v>312</v>
      </c>
      <c r="D313" s="2" t="s">
        <v>33</v>
      </c>
      <c r="E313" s="1">
        <v>5</v>
      </c>
      <c r="F313" s="20"/>
      <c r="G313" s="20"/>
      <c r="H313" s="20"/>
      <c r="I313" s="4"/>
    </row>
    <row r="314" spans="1:9" ht="16.149999999999999" customHeight="1">
      <c r="A314" s="20"/>
      <c r="B314" s="18">
        <v>79</v>
      </c>
      <c r="C314" s="5">
        <v>313</v>
      </c>
      <c r="D314" s="2" t="s">
        <v>25</v>
      </c>
      <c r="E314" s="1">
        <v>5</v>
      </c>
      <c r="F314" s="21"/>
      <c r="G314" s="19" t="s">
        <v>202</v>
      </c>
      <c r="H314" s="19" t="s">
        <v>159</v>
      </c>
      <c r="I314" s="4"/>
    </row>
    <row r="315" spans="1:9">
      <c r="A315" s="20"/>
      <c r="B315" s="18"/>
      <c r="C315" s="5">
        <v>314</v>
      </c>
      <c r="D315" s="2" t="s">
        <v>25</v>
      </c>
      <c r="E315" s="1">
        <v>5</v>
      </c>
      <c r="F315" s="21"/>
      <c r="G315" s="20"/>
      <c r="H315" s="20"/>
      <c r="I315" s="4"/>
    </row>
    <row r="316" spans="1:9">
      <c r="A316" s="20"/>
      <c r="B316" s="18"/>
      <c r="C316" s="5">
        <v>315</v>
      </c>
      <c r="D316" s="2" t="s">
        <v>25</v>
      </c>
      <c r="E316" s="1">
        <v>5</v>
      </c>
      <c r="F316" s="21"/>
      <c r="G316" s="20"/>
      <c r="H316" s="20"/>
      <c r="I316" s="4"/>
    </row>
    <row r="317" spans="1:9">
      <c r="A317" s="20"/>
      <c r="B317" s="18"/>
      <c r="C317" s="5">
        <v>316</v>
      </c>
      <c r="D317" s="2" t="s">
        <v>33</v>
      </c>
      <c r="E317" s="1">
        <v>5</v>
      </c>
      <c r="F317" s="21"/>
      <c r="G317" s="20"/>
      <c r="H317" s="20"/>
      <c r="I317" s="4"/>
    </row>
    <row r="318" spans="1:9" ht="16.149999999999999" customHeight="1">
      <c r="A318" s="20"/>
      <c r="B318" s="18">
        <v>80</v>
      </c>
      <c r="C318" s="5">
        <v>317</v>
      </c>
      <c r="D318" s="2" t="s">
        <v>33</v>
      </c>
      <c r="E318" s="1">
        <v>5</v>
      </c>
      <c r="F318" s="19" t="s">
        <v>150</v>
      </c>
      <c r="G318" s="19" t="s">
        <v>203</v>
      </c>
      <c r="H318" s="19" t="s">
        <v>160</v>
      </c>
      <c r="I318" s="4"/>
    </row>
    <row r="319" spans="1:9">
      <c r="A319" s="20"/>
      <c r="B319" s="18"/>
      <c r="C319" s="5">
        <v>318</v>
      </c>
      <c r="D319" s="2" t="s">
        <v>41</v>
      </c>
      <c r="E319" s="1">
        <v>5</v>
      </c>
      <c r="F319" s="20"/>
      <c r="G319" s="20"/>
      <c r="H319" s="20"/>
      <c r="I319" s="4"/>
    </row>
    <row r="320" spans="1:9">
      <c r="A320" s="20"/>
      <c r="B320" s="18"/>
      <c r="C320" s="5">
        <v>319</v>
      </c>
      <c r="D320" s="2" t="s">
        <v>41</v>
      </c>
      <c r="E320" s="1">
        <v>5</v>
      </c>
      <c r="F320" s="20"/>
      <c r="G320" s="20"/>
      <c r="H320" s="20"/>
      <c r="I320" s="4"/>
    </row>
    <row r="321" spans="1:9">
      <c r="A321" s="20"/>
      <c r="B321" s="18"/>
      <c r="C321" s="5">
        <v>320</v>
      </c>
      <c r="D321" s="2" t="s">
        <v>33</v>
      </c>
      <c r="E321" s="1">
        <v>5</v>
      </c>
      <c r="F321" s="20"/>
      <c r="G321" s="20"/>
      <c r="H321" s="20"/>
      <c r="I321" s="4"/>
    </row>
    <row r="322" spans="1:9" ht="16.149999999999999" customHeight="1">
      <c r="A322" s="20"/>
      <c r="B322" s="18">
        <v>81</v>
      </c>
      <c r="C322" s="5">
        <v>321</v>
      </c>
      <c r="D322" s="2" t="s">
        <v>33</v>
      </c>
      <c r="E322" s="1">
        <v>5</v>
      </c>
      <c r="F322" s="20" t="s">
        <v>151</v>
      </c>
      <c r="G322" s="19" t="s">
        <v>175</v>
      </c>
      <c r="H322" s="19" t="s">
        <v>176</v>
      </c>
      <c r="I322" s="4"/>
    </row>
    <row r="323" spans="1:9">
      <c r="A323" s="20"/>
      <c r="B323" s="18"/>
      <c r="C323" s="5">
        <v>322</v>
      </c>
      <c r="D323" s="2" t="s">
        <v>25</v>
      </c>
      <c r="E323" s="1">
        <v>5</v>
      </c>
      <c r="F323" s="20"/>
      <c r="G323" s="20"/>
      <c r="H323" s="19"/>
      <c r="I323" s="4"/>
    </row>
    <row r="324" spans="1:9">
      <c r="A324" s="20"/>
      <c r="B324" s="18"/>
      <c r="C324" s="5">
        <v>323</v>
      </c>
      <c r="D324" s="2" t="s">
        <v>25</v>
      </c>
      <c r="E324" s="1">
        <v>5</v>
      </c>
      <c r="F324" s="20"/>
      <c r="G324" s="20"/>
      <c r="H324" s="19"/>
      <c r="I324" s="4"/>
    </row>
    <row r="325" spans="1:9">
      <c r="A325" s="20"/>
      <c r="B325" s="18"/>
      <c r="C325" s="5">
        <v>324</v>
      </c>
      <c r="D325" s="2" t="s">
        <v>25</v>
      </c>
      <c r="E325" s="1">
        <v>5</v>
      </c>
      <c r="F325" s="20"/>
      <c r="G325" s="20"/>
      <c r="H325" s="19"/>
      <c r="I325" s="4"/>
    </row>
    <row r="326" spans="1:9" ht="16.149999999999999" customHeight="1">
      <c r="A326" s="20"/>
      <c r="B326" s="18">
        <v>82</v>
      </c>
      <c r="C326" s="5">
        <v>325</v>
      </c>
      <c r="D326" s="2" t="s">
        <v>33</v>
      </c>
      <c r="E326" s="1">
        <v>3</v>
      </c>
      <c r="F326" s="19" t="s">
        <v>152</v>
      </c>
      <c r="G326" s="19" t="s">
        <v>177</v>
      </c>
      <c r="H326" s="19" t="s">
        <v>153</v>
      </c>
      <c r="I326" s="4"/>
    </row>
    <row r="327" spans="1:9">
      <c r="A327" s="20"/>
      <c r="B327" s="18"/>
      <c r="C327" s="5">
        <v>326</v>
      </c>
      <c r="D327" s="2" t="s">
        <v>33</v>
      </c>
      <c r="E327" s="1">
        <v>3</v>
      </c>
      <c r="F327" s="20"/>
      <c r="G327" s="20"/>
      <c r="H327" s="20"/>
      <c r="I327" s="4"/>
    </row>
    <row r="328" spans="1:9">
      <c r="A328" s="20"/>
      <c r="B328" s="18"/>
      <c r="C328" s="5">
        <v>327</v>
      </c>
      <c r="D328" s="2" t="s">
        <v>33</v>
      </c>
      <c r="E328" s="1">
        <v>4</v>
      </c>
      <c r="F328" s="20"/>
      <c r="G328" s="20"/>
      <c r="H328" s="20"/>
      <c r="I328" s="4"/>
    </row>
    <row r="329" spans="1:9">
      <c r="A329" s="20"/>
      <c r="B329" s="18"/>
      <c r="C329" s="5">
        <v>328</v>
      </c>
      <c r="D329" s="2" t="s">
        <v>33</v>
      </c>
      <c r="E329" s="1">
        <v>1</v>
      </c>
      <c r="F329" s="20"/>
      <c r="G329" s="20"/>
      <c r="H329" s="20"/>
      <c r="I329" s="4"/>
    </row>
    <row r="330" spans="1:9" ht="16.149999999999999" customHeight="1">
      <c r="A330" s="20">
        <v>14</v>
      </c>
      <c r="B330" s="18">
        <v>83</v>
      </c>
      <c r="C330" s="5">
        <f>C329+1</f>
        <v>329</v>
      </c>
      <c r="D330" s="2" t="s">
        <v>25</v>
      </c>
      <c r="E330" s="2">
        <v>5</v>
      </c>
      <c r="F330" s="21"/>
      <c r="G330" s="19" t="s">
        <v>178</v>
      </c>
      <c r="H330" s="19" t="s">
        <v>164</v>
      </c>
    </row>
    <row r="331" spans="1:9">
      <c r="A331" s="20"/>
      <c r="B331" s="18"/>
      <c r="C331" s="5">
        <f t="shared" ref="C331:C353" si="5">C330+1</f>
        <v>330</v>
      </c>
      <c r="D331" s="2" t="s">
        <v>25</v>
      </c>
      <c r="E331" s="1">
        <v>5</v>
      </c>
      <c r="F331" s="21"/>
      <c r="G331" s="20"/>
      <c r="H331" s="20"/>
    </row>
    <row r="332" spans="1:9">
      <c r="A332" s="20"/>
      <c r="B332" s="18"/>
      <c r="C332" s="5">
        <f t="shared" si="5"/>
        <v>331</v>
      </c>
      <c r="D332" s="2" t="s">
        <v>25</v>
      </c>
      <c r="E332" s="1">
        <v>4</v>
      </c>
      <c r="F332" s="21"/>
      <c r="G332" s="20"/>
      <c r="H332" s="20"/>
    </row>
    <row r="333" spans="1:9">
      <c r="A333" s="20"/>
      <c r="B333" s="18"/>
      <c r="C333" s="5">
        <f t="shared" si="5"/>
        <v>332</v>
      </c>
      <c r="D333" s="2" t="s">
        <v>25</v>
      </c>
      <c r="E333" s="1">
        <v>5</v>
      </c>
      <c r="F333" s="21"/>
      <c r="G333" s="20"/>
      <c r="H333" s="20"/>
    </row>
    <row r="334" spans="1:9" ht="16.149999999999999" customHeight="1">
      <c r="A334" s="20"/>
      <c r="B334" s="18">
        <v>84</v>
      </c>
      <c r="C334" s="5">
        <f t="shared" si="5"/>
        <v>333</v>
      </c>
      <c r="D334" s="2" t="s">
        <v>33</v>
      </c>
      <c r="E334" s="1">
        <v>5</v>
      </c>
      <c r="F334" s="19" t="s">
        <v>163</v>
      </c>
      <c r="G334" s="27" t="s">
        <v>161</v>
      </c>
      <c r="H334" s="19" t="s">
        <v>162</v>
      </c>
    </row>
    <row r="335" spans="1:9">
      <c r="A335" s="20"/>
      <c r="B335" s="18"/>
      <c r="C335" s="5">
        <f t="shared" si="5"/>
        <v>334</v>
      </c>
      <c r="D335" s="2" t="s">
        <v>41</v>
      </c>
      <c r="E335" s="1">
        <v>5</v>
      </c>
      <c r="F335" s="19"/>
      <c r="G335" s="28"/>
      <c r="H335" s="19"/>
    </row>
    <row r="336" spans="1:9">
      <c r="A336" s="20"/>
      <c r="B336" s="18"/>
      <c r="C336" s="5">
        <f t="shared" si="5"/>
        <v>335</v>
      </c>
      <c r="D336" s="2" t="s">
        <v>145</v>
      </c>
      <c r="E336" s="1">
        <v>5</v>
      </c>
      <c r="F336" s="19"/>
      <c r="G336" s="28"/>
      <c r="H336" s="19"/>
    </row>
    <row r="337" spans="1:8">
      <c r="A337" s="20"/>
      <c r="B337" s="18"/>
      <c r="C337" s="5">
        <f t="shared" si="5"/>
        <v>336</v>
      </c>
      <c r="D337" s="2" t="s">
        <v>41</v>
      </c>
      <c r="E337" s="1">
        <v>5</v>
      </c>
      <c r="F337" s="19"/>
      <c r="G337" s="28"/>
      <c r="H337" s="19"/>
    </row>
    <row r="338" spans="1:8" ht="16.149999999999999" customHeight="1">
      <c r="A338" s="20"/>
      <c r="B338" s="18">
        <v>85</v>
      </c>
      <c r="C338" s="5">
        <f t="shared" si="5"/>
        <v>337</v>
      </c>
      <c r="D338" s="2" t="s">
        <v>33</v>
      </c>
      <c r="E338" s="1">
        <v>5</v>
      </c>
      <c r="F338" s="20" t="s">
        <v>151</v>
      </c>
      <c r="G338" s="19" t="s">
        <v>166</v>
      </c>
      <c r="H338" s="33" t="s">
        <v>165</v>
      </c>
    </row>
    <row r="339" spans="1:8">
      <c r="A339" s="20"/>
      <c r="B339" s="18"/>
      <c r="C339" s="5">
        <f t="shared" si="5"/>
        <v>338</v>
      </c>
      <c r="D339" s="2" t="s">
        <v>25</v>
      </c>
      <c r="E339" s="1">
        <v>5</v>
      </c>
      <c r="F339" s="20"/>
      <c r="G339" s="20"/>
      <c r="H339" s="33"/>
    </row>
    <row r="340" spans="1:8">
      <c r="A340" s="20"/>
      <c r="B340" s="18"/>
      <c r="C340" s="5">
        <f t="shared" si="5"/>
        <v>339</v>
      </c>
      <c r="D340" s="2" t="s">
        <v>25</v>
      </c>
      <c r="E340" s="1">
        <v>5</v>
      </c>
      <c r="F340" s="20"/>
      <c r="G340" s="20"/>
      <c r="H340" s="33"/>
    </row>
    <row r="341" spans="1:8">
      <c r="A341" s="20"/>
      <c r="B341" s="18"/>
      <c r="C341" s="5">
        <f t="shared" si="5"/>
        <v>340</v>
      </c>
      <c r="D341" s="2" t="s">
        <v>25</v>
      </c>
      <c r="E341" s="1">
        <v>4</v>
      </c>
      <c r="F341" s="20"/>
      <c r="G341" s="20"/>
      <c r="H341" s="33"/>
    </row>
    <row r="342" spans="1:8" ht="16.149999999999999" customHeight="1">
      <c r="A342" s="20"/>
      <c r="B342" s="18">
        <v>86</v>
      </c>
      <c r="C342" s="5">
        <f t="shared" si="5"/>
        <v>341</v>
      </c>
      <c r="D342" s="2" t="s">
        <v>33</v>
      </c>
      <c r="E342" s="15">
        <v>4</v>
      </c>
      <c r="F342" s="19" t="s">
        <v>181</v>
      </c>
      <c r="G342" s="19" t="s">
        <v>182</v>
      </c>
      <c r="H342" s="19" t="s">
        <v>183</v>
      </c>
    </row>
    <row r="343" spans="1:8">
      <c r="A343" s="20"/>
      <c r="B343" s="18"/>
      <c r="C343" s="5">
        <f t="shared" si="5"/>
        <v>342</v>
      </c>
      <c r="D343" s="2" t="s">
        <v>33</v>
      </c>
      <c r="E343" s="12">
        <v>0</v>
      </c>
      <c r="F343" s="19"/>
      <c r="G343" s="20"/>
      <c r="H343" s="19"/>
    </row>
    <row r="344" spans="1:8">
      <c r="A344" s="20"/>
      <c r="B344" s="18"/>
      <c r="C344" s="5">
        <f t="shared" si="5"/>
        <v>343</v>
      </c>
      <c r="D344" s="2" t="s">
        <v>41</v>
      </c>
      <c r="E344" s="1">
        <v>4</v>
      </c>
      <c r="F344" s="19"/>
      <c r="G344" s="20"/>
      <c r="H344" s="19"/>
    </row>
    <row r="345" spans="1:8">
      <c r="A345" s="20"/>
      <c r="B345" s="18"/>
      <c r="C345" s="5">
        <f t="shared" si="5"/>
        <v>344</v>
      </c>
      <c r="D345" s="2" t="s">
        <v>145</v>
      </c>
      <c r="E345" s="15">
        <v>4</v>
      </c>
      <c r="F345" s="19"/>
      <c r="G345" s="20"/>
      <c r="H345" s="19"/>
    </row>
    <row r="346" spans="1:8" ht="16.149999999999999" customHeight="1">
      <c r="A346" s="20"/>
      <c r="B346" s="18">
        <v>87</v>
      </c>
      <c r="C346" s="5">
        <f t="shared" si="5"/>
        <v>345</v>
      </c>
      <c r="D346" s="2" t="s">
        <v>41</v>
      </c>
      <c r="E346" s="1">
        <v>4</v>
      </c>
      <c r="F346" s="20" t="s">
        <v>151</v>
      </c>
      <c r="G346" s="27" t="s">
        <v>184</v>
      </c>
      <c r="H346" s="33" t="s">
        <v>185</v>
      </c>
    </row>
    <row r="347" spans="1:8">
      <c r="A347" s="20"/>
      <c r="B347" s="18"/>
      <c r="C347" s="5">
        <f t="shared" si="5"/>
        <v>346</v>
      </c>
      <c r="D347" s="2" t="s">
        <v>33</v>
      </c>
      <c r="E347" s="1">
        <v>4</v>
      </c>
      <c r="F347" s="20"/>
      <c r="G347" s="28"/>
      <c r="H347" s="33"/>
    </row>
    <row r="348" spans="1:8">
      <c r="A348" s="20"/>
      <c r="B348" s="18"/>
      <c r="C348" s="5">
        <f t="shared" si="5"/>
        <v>347</v>
      </c>
      <c r="D348" s="2" t="s">
        <v>25</v>
      </c>
      <c r="E348" s="1">
        <v>4</v>
      </c>
      <c r="F348" s="20"/>
      <c r="G348" s="28"/>
      <c r="H348" s="33"/>
    </row>
    <row r="349" spans="1:8">
      <c r="A349" s="20"/>
      <c r="B349" s="18"/>
      <c r="C349" s="5">
        <f t="shared" si="5"/>
        <v>348</v>
      </c>
      <c r="D349" s="2" t="s">
        <v>25</v>
      </c>
      <c r="E349" s="1">
        <v>4</v>
      </c>
      <c r="F349" s="20"/>
      <c r="G349" s="28"/>
      <c r="H349" s="33"/>
    </row>
    <row r="350" spans="1:8" ht="16.149999999999999" customHeight="1">
      <c r="A350" s="20"/>
      <c r="B350" s="18">
        <v>88</v>
      </c>
      <c r="C350" s="5">
        <f t="shared" si="5"/>
        <v>349</v>
      </c>
      <c r="D350" s="2" t="s">
        <v>25</v>
      </c>
      <c r="E350" s="1">
        <v>4</v>
      </c>
      <c r="F350" s="19" t="s">
        <v>58</v>
      </c>
      <c r="G350" s="27" t="s">
        <v>186</v>
      </c>
      <c r="H350" s="19" t="s">
        <v>187</v>
      </c>
    </row>
    <row r="351" spans="1:8">
      <c r="A351" s="20"/>
      <c r="B351" s="18"/>
      <c r="C351" s="5">
        <f t="shared" si="5"/>
        <v>350</v>
      </c>
      <c r="D351" s="2" t="s">
        <v>33</v>
      </c>
      <c r="E351" s="1">
        <v>4</v>
      </c>
      <c r="F351" s="20"/>
      <c r="G351" s="28"/>
      <c r="H351" s="33"/>
    </row>
    <row r="352" spans="1:8">
      <c r="A352" s="20"/>
      <c r="B352" s="18"/>
      <c r="C352" s="8">
        <f t="shared" si="5"/>
        <v>351</v>
      </c>
      <c r="D352" s="2" t="s">
        <v>33</v>
      </c>
      <c r="E352" s="1">
        <v>2</v>
      </c>
      <c r="F352" s="20"/>
      <c r="G352" s="28"/>
      <c r="H352" s="33"/>
    </row>
    <row r="353" spans="1:12">
      <c r="A353" s="20"/>
      <c r="B353" s="18"/>
      <c r="C353" s="5">
        <f t="shared" si="5"/>
        <v>352</v>
      </c>
      <c r="D353" s="2" t="s">
        <v>41</v>
      </c>
      <c r="E353" s="1">
        <v>4</v>
      </c>
      <c r="F353" s="20"/>
      <c r="G353" s="28"/>
      <c r="H353" s="33"/>
    </row>
    <row r="354" spans="1:12" ht="16.149999999999999" customHeight="1">
      <c r="A354" s="20">
        <v>15</v>
      </c>
      <c r="B354" s="18">
        <v>89</v>
      </c>
      <c r="C354" s="5">
        <v>353</v>
      </c>
      <c r="D354" s="2" t="s">
        <v>41</v>
      </c>
      <c r="E354" s="12" t="s">
        <v>103</v>
      </c>
      <c r="F354" s="19" t="s">
        <v>83</v>
      </c>
      <c r="G354" s="33" t="s">
        <v>167</v>
      </c>
      <c r="H354" s="19" t="s">
        <v>172</v>
      </c>
    </row>
    <row r="355" spans="1:12">
      <c r="A355" s="20"/>
      <c r="B355" s="18"/>
      <c r="C355" s="5">
        <v>354</v>
      </c>
      <c r="D355" s="2" t="s">
        <v>33</v>
      </c>
      <c r="E355" s="12" t="s">
        <v>104</v>
      </c>
      <c r="F355" s="20"/>
      <c r="G355" s="19"/>
      <c r="H355" s="33"/>
    </row>
    <row r="356" spans="1:12">
      <c r="A356" s="20"/>
      <c r="B356" s="18"/>
      <c r="C356" s="5">
        <v>355</v>
      </c>
      <c r="D356" s="2" t="s">
        <v>25</v>
      </c>
      <c r="E356" s="1">
        <v>4</v>
      </c>
      <c r="F356" s="20"/>
      <c r="G356" s="19"/>
      <c r="H356" s="33"/>
    </row>
    <row r="357" spans="1:12">
      <c r="A357" s="20"/>
      <c r="B357" s="18"/>
      <c r="C357" s="5">
        <v>356</v>
      </c>
      <c r="D357" s="2" t="s">
        <v>25</v>
      </c>
      <c r="E357" s="1">
        <v>4</v>
      </c>
      <c r="F357" s="20"/>
      <c r="G357" s="19"/>
      <c r="H357" s="33"/>
    </row>
    <row r="358" spans="1:12" ht="16.149999999999999" customHeight="1">
      <c r="A358" s="20"/>
      <c r="B358" s="18">
        <v>90</v>
      </c>
      <c r="C358" s="5">
        <v>357</v>
      </c>
      <c r="D358" s="2" t="s">
        <v>25</v>
      </c>
      <c r="E358" s="1">
        <v>5</v>
      </c>
      <c r="F358" s="19" t="s">
        <v>192</v>
      </c>
      <c r="G358" s="33" t="s">
        <v>193</v>
      </c>
      <c r="H358" s="19" t="s">
        <v>188</v>
      </c>
      <c r="I358" s="20" t="s">
        <v>189</v>
      </c>
      <c r="J358">
        <v>2</v>
      </c>
      <c r="K358">
        <v>2</v>
      </c>
    </row>
    <row r="359" spans="1:12">
      <c r="A359" s="20"/>
      <c r="B359" s="18"/>
      <c r="C359" s="5">
        <f>C358+1</f>
        <v>358</v>
      </c>
      <c r="D359" s="2" t="s">
        <v>25</v>
      </c>
      <c r="E359" s="1">
        <v>5</v>
      </c>
      <c r="F359" s="20"/>
      <c r="G359" s="33"/>
      <c r="H359" s="20"/>
      <c r="I359" s="20"/>
      <c r="J359">
        <v>7</v>
      </c>
      <c r="K359">
        <v>7</v>
      </c>
    </row>
    <row r="360" spans="1:12">
      <c r="A360" s="20"/>
      <c r="B360" s="18"/>
      <c r="C360" s="5">
        <f t="shared" ref="C360:C378" si="6">C359+1</f>
        <v>359</v>
      </c>
      <c r="D360" s="2" t="s">
        <v>33</v>
      </c>
      <c r="E360" s="1">
        <v>5</v>
      </c>
      <c r="F360" s="20"/>
      <c r="G360" s="33"/>
      <c r="H360" s="20"/>
      <c r="I360" s="20"/>
      <c r="J360">
        <v>4</v>
      </c>
      <c r="K360">
        <v>5</v>
      </c>
      <c r="L360">
        <f>SUM(J358:J361)</f>
        <v>14</v>
      </c>
    </row>
    <row r="361" spans="1:12">
      <c r="A361" s="20"/>
      <c r="B361" s="18"/>
      <c r="C361" s="5">
        <f t="shared" si="6"/>
        <v>360</v>
      </c>
      <c r="D361" s="2" t="s">
        <v>41</v>
      </c>
      <c r="E361" s="12" t="s">
        <v>144</v>
      </c>
      <c r="F361" s="20"/>
      <c r="G361" s="33"/>
      <c r="H361" s="20"/>
      <c r="I361" s="20"/>
      <c r="J361">
        <v>1</v>
      </c>
      <c r="K361">
        <v>1</v>
      </c>
      <c r="L361">
        <f>SUM(K358:K361)</f>
        <v>15</v>
      </c>
    </row>
    <row r="362" spans="1:12" ht="16.149999999999999" customHeight="1">
      <c r="A362" s="20"/>
      <c r="B362" s="18">
        <v>91</v>
      </c>
      <c r="C362" s="5">
        <f t="shared" si="6"/>
        <v>361</v>
      </c>
      <c r="D362" s="2" t="s">
        <v>145</v>
      </c>
      <c r="E362" s="1">
        <v>5</v>
      </c>
      <c r="F362" s="19" t="s">
        <v>151</v>
      </c>
      <c r="G362" s="33" t="s">
        <v>168</v>
      </c>
      <c r="H362" s="19" t="s">
        <v>173</v>
      </c>
      <c r="I362" s="20" t="s">
        <v>190</v>
      </c>
      <c r="J362">
        <v>1</v>
      </c>
      <c r="K362">
        <v>1</v>
      </c>
    </row>
    <row r="363" spans="1:12">
      <c r="A363" s="20"/>
      <c r="B363" s="18"/>
      <c r="C363" s="5">
        <f t="shared" si="6"/>
        <v>362</v>
      </c>
      <c r="D363" s="2" t="s">
        <v>41</v>
      </c>
      <c r="E363" s="12" t="s">
        <v>191</v>
      </c>
      <c r="F363" s="20"/>
      <c r="G363" s="33"/>
      <c r="H363" s="33"/>
      <c r="I363" s="20"/>
      <c r="J363">
        <v>6</v>
      </c>
      <c r="K363">
        <v>7</v>
      </c>
    </row>
    <row r="364" spans="1:12">
      <c r="A364" s="20"/>
      <c r="B364" s="18"/>
      <c r="C364" s="5">
        <f t="shared" si="6"/>
        <v>363</v>
      </c>
      <c r="D364" s="2" t="s">
        <v>33</v>
      </c>
      <c r="E364" s="12" t="s">
        <v>191</v>
      </c>
      <c r="F364" s="20"/>
      <c r="G364" s="33"/>
      <c r="H364" s="33"/>
      <c r="I364" s="20"/>
      <c r="J364">
        <v>5</v>
      </c>
      <c r="K364">
        <v>6</v>
      </c>
    </row>
    <row r="365" spans="1:12">
      <c r="A365" s="20"/>
      <c r="B365" s="18"/>
      <c r="C365" s="5">
        <f t="shared" si="6"/>
        <v>364</v>
      </c>
      <c r="D365" s="2" t="s">
        <v>25</v>
      </c>
      <c r="E365" s="16">
        <v>5</v>
      </c>
      <c r="F365" s="20"/>
      <c r="G365" s="33"/>
      <c r="H365" s="33"/>
      <c r="I365" s="20"/>
      <c r="J365">
        <v>1</v>
      </c>
      <c r="K365">
        <v>1</v>
      </c>
    </row>
    <row r="366" spans="1:12">
      <c r="A366" s="20"/>
      <c r="B366" s="18">
        <v>92</v>
      </c>
      <c r="C366" s="5">
        <f t="shared" si="6"/>
        <v>365</v>
      </c>
      <c r="D366" s="2" t="s">
        <v>25</v>
      </c>
      <c r="E366" s="16">
        <v>5</v>
      </c>
      <c r="F366" s="19" t="s">
        <v>151</v>
      </c>
      <c r="G366" s="20" t="s">
        <v>169</v>
      </c>
      <c r="H366" s="19" t="s">
        <v>172</v>
      </c>
      <c r="I366" s="20" t="s">
        <v>189</v>
      </c>
    </row>
    <row r="367" spans="1:12">
      <c r="A367" s="20"/>
      <c r="B367" s="18"/>
      <c r="C367" s="5">
        <f t="shared" si="6"/>
        <v>366</v>
      </c>
      <c r="D367" s="2" t="s">
        <v>25</v>
      </c>
      <c r="E367" s="16">
        <v>5</v>
      </c>
      <c r="F367" s="20"/>
      <c r="G367" s="20"/>
      <c r="H367" s="20"/>
      <c r="I367" s="20"/>
    </row>
    <row r="368" spans="1:12">
      <c r="A368" s="20"/>
      <c r="B368" s="18"/>
      <c r="C368" s="5">
        <f t="shared" si="6"/>
        <v>367</v>
      </c>
      <c r="D368" s="2" t="s">
        <v>25</v>
      </c>
      <c r="E368" s="16">
        <v>5</v>
      </c>
      <c r="F368" s="20"/>
      <c r="G368" s="20"/>
      <c r="H368" s="20"/>
      <c r="I368" s="20"/>
    </row>
    <row r="369" spans="1:9">
      <c r="A369" s="20"/>
      <c r="B369" s="18"/>
      <c r="C369" s="5">
        <f t="shared" si="6"/>
        <v>368</v>
      </c>
      <c r="D369" s="2" t="s">
        <v>33</v>
      </c>
      <c r="E369" s="12" t="s">
        <v>104</v>
      </c>
      <c r="F369" s="20"/>
      <c r="G369" s="20"/>
      <c r="H369" s="20"/>
      <c r="I369" s="20"/>
    </row>
    <row r="370" spans="1:9">
      <c r="A370" s="20"/>
      <c r="B370" s="18">
        <v>93</v>
      </c>
      <c r="C370" s="8">
        <f t="shared" si="6"/>
        <v>369</v>
      </c>
      <c r="D370" s="2" t="s">
        <v>33</v>
      </c>
      <c r="E370" s="1">
        <v>0</v>
      </c>
      <c r="F370" s="19"/>
      <c r="G370" s="20" t="s">
        <v>170</v>
      </c>
      <c r="H370" s="20"/>
    </row>
    <row r="371" spans="1:9">
      <c r="A371" s="20"/>
      <c r="B371" s="18"/>
      <c r="C371" s="5">
        <f t="shared" si="6"/>
        <v>370</v>
      </c>
      <c r="D371" s="2" t="s">
        <v>33</v>
      </c>
      <c r="E371" s="1">
        <v>2</v>
      </c>
      <c r="F371" s="20"/>
      <c r="G371" s="20"/>
      <c r="H371" s="20"/>
    </row>
    <row r="372" spans="1:9">
      <c r="A372" s="20"/>
      <c r="B372" s="18"/>
      <c r="C372" s="8">
        <f t="shared" si="6"/>
        <v>371</v>
      </c>
      <c r="D372" s="2" t="s">
        <v>33</v>
      </c>
      <c r="E372" s="1">
        <v>0</v>
      </c>
      <c r="F372" s="20"/>
      <c r="G372" s="20"/>
      <c r="H372" s="20"/>
    </row>
    <row r="373" spans="1:9">
      <c r="A373" s="20"/>
      <c r="B373" s="18"/>
      <c r="C373" s="5">
        <f t="shared" si="6"/>
        <v>372</v>
      </c>
      <c r="D373" s="2" t="s">
        <v>25</v>
      </c>
      <c r="E373" s="1">
        <v>5</v>
      </c>
      <c r="F373" s="20"/>
      <c r="G373" s="20"/>
      <c r="H373" s="20"/>
    </row>
    <row r="374" spans="1:9">
      <c r="A374" s="20"/>
      <c r="B374" s="18">
        <v>94</v>
      </c>
      <c r="C374" s="5">
        <f t="shared" si="6"/>
        <v>373</v>
      </c>
      <c r="D374" s="2" t="s">
        <v>25</v>
      </c>
      <c r="E374" s="16">
        <v>5</v>
      </c>
      <c r="F374" s="19" t="s">
        <v>70</v>
      </c>
      <c r="G374" s="20" t="s">
        <v>171</v>
      </c>
      <c r="H374" s="19" t="s">
        <v>174</v>
      </c>
    </row>
    <row r="375" spans="1:9">
      <c r="A375" s="20"/>
      <c r="B375" s="18"/>
      <c r="C375" s="5">
        <f t="shared" si="6"/>
        <v>374</v>
      </c>
      <c r="D375" s="2" t="s">
        <v>25</v>
      </c>
      <c r="E375" s="16">
        <v>5</v>
      </c>
      <c r="F375" s="20"/>
      <c r="G375" s="20"/>
      <c r="H375" s="20"/>
    </row>
    <row r="376" spans="1:9">
      <c r="A376" s="20"/>
      <c r="B376" s="18"/>
      <c r="C376" s="5">
        <f>C375+1</f>
        <v>375</v>
      </c>
      <c r="D376" s="2" t="s">
        <v>25</v>
      </c>
      <c r="E376" s="16">
        <v>5</v>
      </c>
      <c r="F376" s="20"/>
      <c r="G376" s="20"/>
      <c r="H376" s="20"/>
    </row>
    <row r="377" spans="1:9">
      <c r="A377" s="20"/>
      <c r="B377" s="18"/>
      <c r="C377" s="5">
        <f t="shared" si="6"/>
        <v>376</v>
      </c>
      <c r="D377" s="2" t="s">
        <v>33</v>
      </c>
      <c r="E377" s="1">
        <v>5</v>
      </c>
      <c r="F377" s="20"/>
      <c r="G377" s="20"/>
      <c r="H377" s="20"/>
    </row>
    <row r="378" spans="1:9">
      <c r="A378" s="20">
        <v>16</v>
      </c>
      <c r="B378" s="18">
        <v>95</v>
      </c>
      <c r="C378" s="5">
        <f t="shared" si="6"/>
        <v>377</v>
      </c>
      <c r="D378" s="2" t="s">
        <v>33</v>
      </c>
      <c r="E378" s="12" t="s">
        <v>144</v>
      </c>
      <c r="F378" s="19" t="s">
        <v>204</v>
      </c>
      <c r="G378" s="33" t="s">
        <v>180</v>
      </c>
      <c r="H378" s="19" t="s">
        <v>208</v>
      </c>
    </row>
    <row r="379" spans="1:9">
      <c r="A379" s="20"/>
      <c r="B379" s="18"/>
      <c r="C379" s="5">
        <f>C378+1</f>
        <v>378</v>
      </c>
      <c r="D379" s="2" t="s">
        <v>145</v>
      </c>
      <c r="E379" s="16">
        <v>5</v>
      </c>
      <c r="F379" s="20"/>
      <c r="G379" s="33"/>
      <c r="H379" s="20"/>
    </row>
    <row r="380" spans="1:9">
      <c r="A380" s="20"/>
      <c r="B380" s="18"/>
      <c r="C380" s="5">
        <f>C379+1</f>
        <v>379</v>
      </c>
      <c r="D380" s="2" t="s">
        <v>145</v>
      </c>
      <c r="E380" s="16">
        <v>5</v>
      </c>
      <c r="F380" s="20"/>
      <c r="G380" s="33"/>
      <c r="H380" s="20"/>
    </row>
    <row r="381" spans="1:9">
      <c r="A381" s="20"/>
      <c r="B381" s="18"/>
      <c r="C381" s="5">
        <f>C380+1</f>
        <v>380</v>
      </c>
      <c r="D381" s="2" t="s">
        <v>33</v>
      </c>
      <c r="E381" s="12" t="s">
        <v>144</v>
      </c>
      <c r="F381" s="20"/>
      <c r="G381" s="33"/>
      <c r="H381" s="20"/>
    </row>
    <row r="382" spans="1:9">
      <c r="A382" s="20"/>
      <c r="B382" s="18">
        <v>96</v>
      </c>
      <c r="C382" s="5">
        <f>C381+1</f>
        <v>381</v>
      </c>
      <c r="D382" s="2" t="s">
        <v>33</v>
      </c>
      <c r="E382" s="16">
        <v>5</v>
      </c>
      <c r="F382" s="19"/>
      <c r="G382" s="20"/>
      <c r="H382" s="19" t="s">
        <v>209</v>
      </c>
      <c r="I382" s="20" t="s">
        <v>207</v>
      </c>
    </row>
    <row r="383" spans="1:9">
      <c r="A383" s="20"/>
      <c r="B383" s="18"/>
      <c r="C383" s="5">
        <f>C382+1</f>
        <v>382</v>
      </c>
      <c r="D383" s="2" t="s">
        <v>25</v>
      </c>
      <c r="E383" s="16">
        <v>5</v>
      </c>
      <c r="F383" s="20"/>
      <c r="G383" s="20"/>
      <c r="H383" s="20"/>
      <c r="I383" s="20"/>
    </row>
    <row r="384" spans="1:9">
      <c r="A384" s="20"/>
      <c r="B384" s="18"/>
      <c r="C384" s="5">
        <f t="shared" ref="C384:C401" si="7">C383+1</f>
        <v>383</v>
      </c>
      <c r="D384" s="2" t="s">
        <v>25</v>
      </c>
      <c r="E384" s="16">
        <v>5</v>
      </c>
      <c r="F384" s="20"/>
      <c r="G384" s="20"/>
      <c r="H384" s="20"/>
      <c r="I384" s="20"/>
    </row>
    <row r="385" spans="1:9">
      <c r="A385" s="20"/>
      <c r="B385" s="18"/>
      <c r="C385" s="5">
        <f t="shared" si="7"/>
        <v>384</v>
      </c>
      <c r="D385" s="2" t="s">
        <v>25</v>
      </c>
      <c r="E385" s="16">
        <v>5</v>
      </c>
      <c r="F385" s="20"/>
      <c r="G385" s="20"/>
      <c r="H385" s="20"/>
      <c r="I385" s="20"/>
    </row>
    <row r="386" spans="1:9" ht="16.149999999999999" customHeight="1">
      <c r="A386" s="20"/>
      <c r="B386" s="18">
        <v>97</v>
      </c>
      <c r="C386" s="5">
        <f t="shared" si="7"/>
        <v>385</v>
      </c>
      <c r="D386" s="2" t="s">
        <v>33</v>
      </c>
      <c r="E386" s="17" t="s">
        <v>103</v>
      </c>
      <c r="F386" s="19"/>
      <c r="G386" s="33" t="s">
        <v>180</v>
      </c>
      <c r="H386" s="19" t="s">
        <v>209</v>
      </c>
      <c r="I386" s="4"/>
    </row>
    <row r="387" spans="1:9">
      <c r="A387" s="20"/>
      <c r="B387" s="18"/>
      <c r="C387" s="5">
        <f t="shared" si="7"/>
        <v>386</v>
      </c>
      <c r="D387" s="2" t="s">
        <v>33</v>
      </c>
      <c r="E387" s="17" t="s">
        <v>104</v>
      </c>
      <c r="F387" s="20"/>
      <c r="G387" s="33"/>
      <c r="H387" s="20"/>
    </row>
    <row r="388" spans="1:9">
      <c r="A388" s="20"/>
      <c r="B388" s="18"/>
      <c r="C388" s="5">
        <f t="shared" si="7"/>
        <v>387</v>
      </c>
      <c r="D388" s="2" t="s">
        <v>33</v>
      </c>
      <c r="E388" s="16">
        <v>5</v>
      </c>
      <c r="F388" s="20"/>
      <c r="G388" s="33"/>
      <c r="H388" s="20"/>
    </row>
    <row r="389" spans="1:9">
      <c r="A389" s="20"/>
      <c r="B389" s="18"/>
      <c r="C389" s="10">
        <f t="shared" si="7"/>
        <v>388</v>
      </c>
      <c r="D389" s="2" t="s">
        <v>33</v>
      </c>
      <c r="E389" s="16">
        <v>0</v>
      </c>
      <c r="F389" s="20"/>
      <c r="G389" s="33"/>
      <c r="H389" s="20"/>
    </row>
    <row r="390" spans="1:9">
      <c r="A390" s="20"/>
      <c r="B390" s="18">
        <v>98</v>
      </c>
      <c r="C390" s="5">
        <f t="shared" si="7"/>
        <v>389</v>
      </c>
      <c r="D390" s="2" t="s">
        <v>33</v>
      </c>
      <c r="E390" s="1">
        <v>5</v>
      </c>
      <c r="F390" s="19" t="s">
        <v>23</v>
      </c>
      <c r="G390" s="20"/>
      <c r="H390" s="19" t="s">
        <v>210</v>
      </c>
      <c r="I390" s="20" t="s">
        <v>207</v>
      </c>
    </row>
    <row r="391" spans="1:9">
      <c r="A391" s="20"/>
      <c r="B391" s="18"/>
      <c r="C391" s="5">
        <f t="shared" si="7"/>
        <v>390</v>
      </c>
      <c r="D391" s="2" t="s">
        <v>25</v>
      </c>
      <c r="E391" s="1">
        <v>5</v>
      </c>
      <c r="F391" s="20"/>
      <c r="G391" s="20"/>
      <c r="H391" s="20"/>
      <c r="I391" s="20"/>
    </row>
    <row r="392" spans="1:9">
      <c r="A392" s="20"/>
      <c r="B392" s="18"/>
      <c r="C392" s="5">
        <f t="shared" si="7"/>
        <v>391</v>
      </c>
      <c r="D392" s="2" t="s">
        <v>25</v>
      </c>
      <c r="E392" s="1">
        <v>5</v>
      </c>
      <c r="F392" s="20"/>
      <c r="G392" s="20"/>
      <c r="H392" s="20"/>
      <c r="I392" s="20"/>
    </row>
    <row r="393" spans="1:9">
      <c r="A393" s="20"/>
      <c r="B393" s="18"/>
      <c r="C393" s="5">
        <f t="shared" si="7"/>
        <v>392</v>
      </c>
      <c r="D393" s="2" t="s">
        <v>25</v>
      </c>
      <c r="E393" s="1">
        <v>5</v>
      </c>
      <c r="F393" s="20"/>
      <c r="G393" s="20"/>
      <c r="H393" s="20"/>
      <c r="I393" s="20"/>
    </row>
    <row r="394" spans="1:9">
      <c r="A394" s="20"/>
      <c r="B394" s="18">
        <v>99</v>
      </c>
      <c r="C394" s="5">
        <f t="shared" si="7"/>
        <v>393</v>
      </c>
      <c r="D394" s="2" t="s">
        <v>25</v>
      </c>
      <c r="E394" s="1">
        <v>5</v>
      </c>
      <c r="F394" s="19" t="s">
        <v>179</v>
      </c>
      <c r="G394" s="33" t="s">
        <v>180</v>
      </c>
      <c r="H394" s="19" t="s">
        <v>209</v>
      </c>
    </row>
    <row r="395" spans="1:9">
      <c r="A395" s="20"/>
      <c r="B395" s="18"/>
      <c r="C395" s="5">
        <f t="shared" si="7"/>
        <v>394</v>
      </c>
      <c r="D395" s="2" t="s">
        <v>33</v>
      </c>
      <c r="E395" s="12" t="s">
        <v>144</v>
      </c>
      <c r="F395" s="20"/>
      <c r="G395" s="33"/>
      <c r="H395" s="20"/>
    </row>
    <row r="396" spans="1:9">
      <c r="A396" s="20"/>
      <c r="B396" s="18"/>
      <c r="C396" s="5">
        <f t="shared" si="7"/>
        <v>395</v>
      </c>
      <c r="D396" s="2" t="s">
        <v>145</v>
      </c>
      <c r="E396" s="1">
        <v>5</v>
      </c>
      <c r="F396" s="20"/>
      <c r="G396" s="33"/>
      <c r="H396" s="20"/>
    </row>
    <row r="397" spans="1:9">
      <c r="A397" s="20"/>
      <c r="B397" s="18"/>
      <c r="C397" s="5">
        <f t="shared" si="7"/>
        <v>396</v>
      </c>
      <c r="D397" s="2" t="s">
        <v>145</v>
      </c>
      <c r="E397" s="1">
        <v>5</v>
      </c>
      <c r="F397" s="20"/>
      <c r="G397" s="33"/>
      <c r="H397" s="20"/>
    </row>
    <row r="398" spans="1:9">
      <c r="A398" s="20"/>
      <c r="B398" s="18">
        <v>100</v>
      </c>
      <c r="C398" s="5">
        <f t="shared" si="7"/>
        <v>397</v>
      </c>
      <c r="D398" s="2" t="s">
        <v>41</v>
      </c>
      <c r="E398" s="17" t="s">
        <v>103</v>
      </c>
      <c r="F398" s="19"/>
      <c r="G398" s="33" t="s">
        <v>180</v>
      </c>
      <c r="H398" s="19" t="s">
        <v>209</v>
      </c>
      <c r="I398" s="20" t="s">
        <v>207</v>
      </c>
    </row>
    <row r="399" spans="1:9">
      <c r="A399" s="20"/>
      <c r="B399" s="18"/>
      <c r="C399" s="5">
        <f t="shared" si="7"/>
        <v>398</v>
      </c>
      <c r="D399" s="2" t="s">
        <v>33</v>
      </c>
      <c r="E399" s="1">
        <v>5</v>
      </c>
      <c r="F399" s="20"/>
      <c r="G399" s="33"/>
      <c r="H399" s="20"/>
      <c r="I399" s="20"/>
    </row>
    <row r="400" spans="1:9">
      <c r="A400" s="20"/>
      <c r="B400" s="18"/>
      <c r="C400" s="5">
        <f t="shared" si="7"/>
        <v>399</v>
      </c>
      <c r="D400" s="2" t="s">
        <v>25</v>
      </c>
      <c r="E400" s="1">
        <v>5</v>
      </c>
      <c r="F400" s="20"/>
      <c r="G400" s="33"/>
      <c r="H400" s="20"/>
      <c r="I400" s="20"/>
    </row>
    <row r="401" spans="1:9">
      <c r="A401" s="20"/>
      <c r="B401" s="18"/>
      <c r="C401" s="5">
        <f t="shared" si="7"/>
        <v>400</v>
      </c>
      <c r="D401" s="2" t="s">
        <v>25</v>
      </c>
      <c r="E401" s="1">
        <v>5</v>
      </c>
      <c r="F401" s="20"/>
      <c r="G401" s="33"/>
      <c r="H401" s="20"/>
      <c r="I401" s="20"/>
    </row>
    <row r="402" spans="1:9">
      <c r="A402" s="20">
        <v>17</v>
      </c>
      <c r="B402" s="18">
        <v>101</v>
      </c>
      <c r="C402" s="5">
        <f>C401+1</f>
        <v>401</v>
      </c>
      <c r="D402" s="2" t="s">
        <v>25</v>
      </c>
      <c r="E402" s="1">
        <v>5</v>
      </c>
      <c r="F402" s="19"/>
      <c r="G402" s="33" t="s">
        <v>180</v>
      </c>
      <c r="H402" s="20"/>
    </row>
    <row r="403" spans="1:9">
      <c r="A403" s="20"/>
      <c r="B403" s="18"/>
      <c r="C403" s="5">
        <f t="shared" ref="C403:C425" si="8">C402+1</f>
        <v>402</v>
      </c>
      <c r="D403" s="2" t="s">
        <v>33</v>
      </c>
      <c r="E403" s="1">
        <v>5</v>
      </c>
      <c r="F403" s="20"/>
      <c r="G403" s="33"/>
      <c r="H403" s="20"/>
    </row>
    <row r="404" spans="1:9">
      <c r="A404" s="20"/>
      <c r="B404" s="18"/>
      <c r="C404" s="5">
        <f t="shared" si="8"/>
        <v>403</v>
      </c>
      <c r="D404" s="2" t="s">
        <v>41</v>
      </c>
      <c r="E404" s="12" t="s">
        <v>144</v>
      </c>
      <c r="F404" s="20"/>
      <c r="G404" s="33"/>
      <c r="H404" s="20"/>
    </row>
    <row r="405" spans="1:9">
      <c r="A405" s="20"/>
      <c r="B405" s="18"/>
      <c r="C405" s="5">
        <f t="shared" si="8"/>
        <v>404</v>
      </c>
      <c r="D405" s="2" t="s">
        <v>145</v>
      </c>
      <c r="E405" s="1">
        <v>5</v>
      </c>
      <c r="F405" s="20"/>
      <c r="G405" s="33"/>
      <c r="H405" s="20"/>
    </row>
    <row r="406" spans="1:9">
      <c r="A406" s="20"/>
      <c r="B406" s="18">
        <v>102</v>
      </c>
      <c r="C406" s="5">
        <f t="shared" si="8"/>
        <v>405</v>
      </c>
      <c r="D406" s="2" t="s">
        <v>41</v>
      </c>
      <c r="E406" s="12" t="s">
        <v>144</v>
      </c>
      <c r="F406" s="19" t="s">
        <v>23</v>
      </c>
      <c r="G406" s="33" t="s">
        <v>180</v>
      </c>
      <c r="H406" s="20" t="s">
        <v>174</v>
      </c>
    </row>
    <row r="407" spans="1:9">
      <c r="A407" s="20"/>
      <c r="B407" s="18"/>
      <c r="C407" s="5">
        <f t="shared" si="8"/>
        <v>406</v>
      </c>
      <c r="D407" s="2" t="s">
        <v>33</v>
      </c>
      <c r="E407" s="1">
        <v>5</v>
      </c>
      <c r="F407" s="20"/>
      <c r="G407" s="33"/>
      <c r="H407" s="20"/>
    </row>
    <row r="408" spans="1:9">
      <c r="A408" s="20"/>
      <c r="B408" s="18"/>
      <c r="C408" s="5">
        <f t="shared" si="8"/>
        <v>407</v>
      </c>
      <c r="D408" s="2" t="s">
        <v>25</v>
      </c>
      <c r="E408" s="1">
        <v>5</v>
      </c>
      <c r="F408" s="20"/>
      <c r="G408" s="33"/>
      <c r="H408" s="20"/>
    </row>
    <row r="409" spans="1:9">
      <c r="A409" s="20"/>
      <c r="B409" s="18"/>
      <c r="C409" s="5">
        <f t="shared" si="8"/>
        <v>408</v>
      </c>
      <c r="D409" s="2" t="s">
        <v>25</v>
      </c>
      <c r="E409" s="1">
        <v>5</v>
      </c>
      <c r="F409" s="20"/>
      <c r="G409" s="33"/>
      <c r="H409" s="20"/>
    </row>
    <row r="410" spans="1:9">
      <c r="A410" s="20"/>
      <c r="B410" s="18">
        <v>103</v>
      </c>
      <c r="C410" s="5">
        <f t="shared" si="8"/>
        <v>409</v>
      </c>
      <c r="D410" s="2" t="s">
        <v>25</v>
      </c>
      <c r="E410" s="1">
        <v>5</v>
      </c>
      <c r="F410" s="19" t="s">
        <v>23</v>
      </c>
      <c r="G410" s="20"/>
      <c r="H410" s="20"/>
    </row>
    <row r="411" spans="1:9">
      <c r="A411" s="20"/>
      <c r="B411" s="18"/>
      <c r="C411" s="5">
        <f t="shared" si="8"/>
        <v>410</v>
      </c>
      <c r="D411" s="2" t="s">
        <v>25</v>
      </c>
      <c r="E411" s="1">
        <v>5</v>
      </c>
      <c r="F411" s="20"/>
      <c r="G411" s="20"/>
      <c r="H411" s="20"/>
    </row>
    <row r="412" spans="1:9">
      <c r="A412" s="20"/>
      <c r="B412" s="18"/>
      <c r="C412" s="10">
        <f t="shared" si="8"/>
        <v>411</v>
      </c>
      <c r="D412" s="2" t="s">
        <v>25</v>
      </c>
      <c r="E412" s="1">
        <v>0</v>
      </c>
      <c r="F412" s="20"/>
      <c r="G412" s="20"/>
      <c r="H412" s="20"/>
    </row>
    <row r="413" spans="1:9">
      <c r="A413" s="20"/>
      <c r="B413" s="18"/>
      <c r="C413" s="5">
        <f t="shared" si="8"/>
        <v>412</v>
      </c>
      <c r="D413" s="2" t="s">
        <v>33</v>
      </c>
      <c r="E413" s="17" t="s">
        <v>103</v>
      </c>
      <c r="F413" s="20"/>
      <c r="G413" s="20"/>
      <c r="H413" s="20"/>
    </row>
    <row r="414" spans="1:9" ht="16.149999999999999" customHeight="1">
      <c r="A414" s="20"/>
      <c r="B414" s="18">
        <v>104</v>
      </c>
      <c r="C414" s="10">
        <f t="shared" si="8"/>
        <v>413</v>
      </c>
      <c r="D414" s="2" t="s">
        <v>33</v>
      </c>
      <c r="E414" s="2">
        <v>0</v>
      </c>
      <c r="F414" s="19" t="s">
        <v>206</v>
      </c>
      <c r="G414" s="20"/>
      <c r="H414" s="20"/>
    </row>
    <row r="415" spans="1:9">
      <c r="A415" s="20"/>
      <c r="B415" s="18"/>
      <c r="C415" s="5">
        <f t="shared" si="8"/>
        <v>414</v>
      </c>
      <c r="D415" s="2" t="s">
        <v>25</v>
      </c>
      <c r="E415" s="17" t="s">
        <v>104</v>
      </c>
      <c r="F415" s="20"/>
      <c r="G415" s="20"/>
      <c r="H415" s="20"/>
    </row>
    <row r="416" spans="1:9">
      <c r="A416" s="20"/>
      <c r="B416" s="18"/>
      <c r="C416" s="5">
        <f t="shared" si="8"/>
        <v>415</v>
      </c>
      <c r="D416" s="2" t="s">
        <v>25</v>
      </c>
      <c r="E416" s="1">
        <v>5</v>
      </c>
      <c r="F416" s="20"/>
      <c r="G416" s="20"/>
      <c r="H416" s="20"/>
    </row>
    <row r="417" spans="1:8">
      <c r="A417" s="20"/>
      <c r="B417" s="18"/>
      <c r="C417" s="5">
        <f t="shared" si="8"/>
        <v>416</v>
      </c>
      <c r="D417" s="2" t="s">
        <v>25</v>
      </c>
      <c r="E417" s="1">
        <v>5</v>
      </c>
      <c r="F417" s="20"/>
      <c r="G417" s="20"/>
      <c r="H417" s="20"/>
    </row>
    <row r="418" spans="1:8" ht="16.149999999999999" customHeight="1">
      <c r="A418" s="20"/>
      <c r="B418" s="18">
        <v>105</v>
      </c>
      <c r="C418" s="5">
        <f t="shared" si="8"/>
        <v>417</v>
      </c>
      <c r="D418" s="2" t="s">
        <v>25</v>
      </c>
      <c r="E418" s="1">
        <v>5</v>
      </c>
      <c r="F418" s="19" t="s">
        <v>205</v>
      </c>
      <c r="G418" s="33" t="s">
        <v>180</v>
      </c>
      <c r="H418" s="20"/>
    </row>
    <row r="419" spans="1:8">
      <c r="A419" s="20"/>
      <c r="B419" s="18"/>
      <c r="C419" s="5">
        <f t="shared" si="8"/>
        <v>418</v>
      </c>
      <c r="D419" s="2" t="s">
        <v>33</v>
      </c>
      <c r="E419" s="1">
        <v>5</v>
      </c>
      <c r="F419" s="20"/>
      <c r="G419" s="33"/>
      <c r="H419" s="20"/>
    </row>
    <row r="420" spans="1:8">
      <c r="A420" s="20"/>
      <c r="B420" s="18"/>
      <c r="C420" s="5">
        <f t="shared" si="8"/>
        <v>419</v>
      </c>
      <c r="D420" s="2" t="s">
        <v>33</v>
      </c>
      <c r="E420" s="17" t="s">
        <v>103</v>
      </c>
      <c r="F420" s="20"/>
      <c r="G420" s="33"/>
      <c r="H420" s="20"/>
    </row>
    <row r="421" spans="1:8">
      <c r="A421" s="20"/>
      <c r="B421" s="18"/>
      <c r="C421" s="5">
        <f t="shared" si="8"/>
        <v>420</v>
      </c>
      <c r="D421" s="2" t="s">
        <v>41</v>
      </c>
      <c r="E421" s="1">
        <v>5</v>
      </c>
      <c r="F421" s="20"/>
      <c r="G421" s="33"/>
      <c r="H421" s="20"/>
    </row>
    <row r="422" spans="1:8">
      <c r="A422" s="20"/>
      <c r="B422" s="18">
        <v>106</v>
      </c>
      <c r="C422" s="5">
        <f t="shared" si="8"/>
        <v>421</v>
      </c>
      <c r="D422" s="2" t="s">
        <v>41</v>
      </c>
      <c r="E422" s="1">
        <v>5</v>
      </c>
      <c r="F422" s="19" t="s">
        <v>23</v>
      </c>
      <c r="G422" s="33" t="s">
        <v>180</v>
      </c>
      <c r="H422" s="20" t="s">
        <v>174</v>
      </c>
    </row>
    <row r="423" spans="1:8">
      <c r="A423" s="20"/>
      <c r="B423" s="18"/>
      <c r="C423" s="5">
        <f t="shared" si="8"/>
        <v>422</v>
      </c>
      <c r="D423" s="2" t="s">
        <v>33</v>
      </c>
      <c r="E423" s="12" t="s">
        <v>144</v>
      </c>
      <c r="F423" s="20"/>
      <c r="G423" s="33"/>
      <c r="H423" s="20"/>
    </row>
    <row r="424" spans="1:8">
      <c r="A424" s="20"/>
      <c r="B424" s="18"/>
      <c r="C424" s="5">
        <f t="shared" si="8"/>
        <v>423</v>
      </c>
      <c r="D424" s="2" t="s">
        <v>25</v>
      </c>
      <c r="E424" s="1">
        <v>5</v>
      </c>
      <c r="F424" s="20"/>
      <c r="G424" s="33"/>
      <c r="H424" s="20"/>
    </row>
    <row r="425" spans="1:8">
      <c r="A425" s="20"/>
      <c r="B425" s="18"/>
      <c r="C425" s="5">
        <f t="shared" si="8"/>
        <v>424</v>
      </c>
      <c r="D425" s="2" t="s">
        <v>25</v>
      </c>
      <c r="E425" s="1">
        <v>5</v>
      </c>
      <c r="F425" s="20"/>
      <c r="G425" s="33"/>
      <c r="H425" s="20"/>
    </row>
  </sheetData>
  <mergeCells count="402">
    <mergeCell ref="H422:H425"/>
    <mergeCell ref="H402:H405"/>
    <mergeCell ref="F406:F409"/>
    <mergeCell ref="G406:G409"/>
    <mergeCell ref="H406:H409"/>
    <mergeCell ref="F410:F413"/>
    <mergeCell ref="G410:G413"/>
    <mergeCell ref="H410:H413"/>
    <mergeCell ref="F414:F417"/>
    <mergeCell ref="F418:F421"/>
    <mergeCell ref="G414:G417"/>
    <mergeCell ref="G418:G421"/>
    <mergeCell ref="H414:H417"/>
    <mergeCell ref="H418:H421"/>
    <mergeCell ref="A402:A425"/>
    <mergeCell ref="B402:B405"/>
    <mergeCell ref="B406:B409"/>
    <mergeCell ref="B410:B413"/>
    <mergeCell ref="B414:B417"/>
    <mergeCell ref="B418:B421"/>
    <mergeCell ref="B422:B425"/>
    <mergeCell ref="F402:F405"/>
    <mergeCell ref="G402:G405"/>
    <mergeCell ref="F422:F425"/>
    <mergeCell ref="G422:G425"/>
    <mergeCell ref="I358:I361"/>
    <mergeCell ref="H398:H401"/>
    <mergeCell ref="H378:H381"/>
    <mergeCell ref="F382:F385"/>
    <mergeCell ref="G382:G385"/>
    <mergeCell ref="H382:H385"/>
    <mergeCell ref="F386:F389"/>
    <mergeCell ref="G386:G389"/>
    <mergeCell ref="H386:H389"/>
    <mergeCell ref="F390:F393"/>
    <mergeCell ref="F394:F397"/>
    <mergeCell ref="G390:G393"/>
    <mergeCell ref="H390:H393"/>
    <mergeCell ref="G394:G397"/>
    <mergeCell ref="H394:H397"/>
    <mergeCell ref="F374:F377"/>
    <mergeCell ref="G374:G377"/>
    <mergeCell ref="H374:H377"/>
    <mergeCell ref="I362:I365"/>
    <mergeCell ref="I366:I369"/>
    <mergeCell ref="I382:I385"/>
    <mergeCell ref="I390:I393"/>
    <mergeCell ref="I398:I401"/>
    <mergeCell ref="A378:A401"/>
    <mergeCell ref="B378:B381"/>
    <mergeCell ref="B382:B385"/>
    <mergeCell ref="B386:B389"/>
    <mergeCell ref="B390:B393"/>
    <mergeCell ref="B394:B397"/>
    <mergeCell ref="B398:B401"/>
    <mergeCell ref="F378:F381"/>
    <mergeCell ref="G378:G381"/>
    <mergeCell ref="F398:F401"/>
    <mergeCell ref="G398:G401"/>
    <mergeCell ref="G354:G357"/>
    <mergeCell ref="G358:G361"/>
    <mergeCell ref="H354:H357"/>
    <mergeCell ref="H358:H361"/>
    <mergeCell ref="G362:G365"/>
    <mergeCell ref="H362:H365"/>
    <mergeCell ref="G366:G369"/>
    <mergeCell ref="H366:H369"/>
    <mergeCell ref="G370:G373"/>
    <mergeCell ref="H370:H373"/>
    <mergeCell ref="A66:A89"/>
    <mergeCell ref="A42:A65"/>
    <mergeCell ref="A18:A41"/>
    <mergeCell ref="A2:A17"/>
    <mergeCell ref="F354:F357"/>
    <mergeCell ref="F358:F361"/>
    <mergeCell ref="F362:F365"/>
    <mergeCell ref="F366:F369"/>
    <mergeCell ref="F370:F373"/>
    <mergeCell ref="F182:F185"/>
    <mergeCell ref="A282:A305"/>
    <mergeCell ref="A258:A281"/>
    <mergeCell ref="A234:A257"/>
    <mergeCell ref="A210:A233"/>
    <mergeCell ref="A186:A209"/>
    <mergeCell ref="A162:A185"/>
    <mergeCell ref="A138:A161"/>
    <mergeCell ref="A114:A137"/>
    <mergeCell ref="A90:A113"/>
    <mergeCell ref="B354:B357"/>
    <mergeCell ref="B358:B361"/>
    <mergeCell ref="B362:B365"/>
    <mergeCell ref="B366:B369"/>
    <mergeCell ref="B370:B373"/>
    <mergeCell ref="B374:B377"/>
    <mergeCell ref="A354:A377"/>
    <mergeCell ref="A330:A353"/>
    <mergeCell ref="A306:A329"/>
    <mergeCell ref="B342:B345"/>
    <mergeCell ref="F342:F345"/>
    <mergeCell ref="G342:G345"/>
    <mergeCell ref="H342:H345"/>
    <mergeCell ref="B346:B349"/>
    <mergeCell ref="F346:F349"/>
    <mergeCell ref="G346:G349"/>
    <mergeCell ref="H346:H349"/>
    <mergeCell ref="B350:B353"/>
    <mergeCell ref="F350:F353"/>
    <mergeCell ref="G350:G353"/>
    <mergeCell ref="H350:H353"/>
    <mergeCell ref="B330:B333"/>
    <mergeCell ref="F330:F333"/>
    <mergeCell ref="G330:G333"/>
    <mergeCell ref="H330:H333"/>
    <mergeCell ref="B334:B337"/>
    <mergeCell ref="F334:F337"/>
    <mergeCell ref="G334:G337"/>
    <mergeCell ref="H334:H337"/>
    <mergeCell ref="B338:B341"/>
    <mergeCell ref="F338:F341"/>
    <mergeCell ref="G338:G341"/>
    <mergeCell ref="H338:H341"/>
    <mergeCell ref="B18:B21"/>
    <mergeCell ref="B22:B25"/>
    <mergeCell ref="B26:B29"/>
    <mergeCell ref="B30:B33"/>
    <mergeCell ref="F18:F21"/>
    <mergeCell ref="F22:F25"/>
    <mergeCell ref="F26:F29"/>
    <mergeCell ref="F30:F33"/>
    <mergeCell ref="F34:F37"/>
    <mergeCell ref="F38:F41"/>
    <mergeCell ref="F42:F45"/>
    <mergeCell ref="F46:F49"/>
    <mergeCell ref="F50:F53"/>
    <mergeCell ref="B58:B61"/>
    <mergeCell ref="B34:B37"/>
    <mergeCell ref="B38:B41"/>
    <mergeCell ref="B42:B45"/>
    <mergeCell ref="B46:B49"/>
    <mergeCell ref="B50:B53"/>
    <mergeCell ref="B54:B57"/>
    <mergeCell ref="F54:F57"/>
    <mergeCell ref="G54:G57"/>
    <mergeCell ref="F58:F61"/>
    <mergeCell ref="G58:G61"/>
    <mergeCell ref="F62:F65"/>
    <mergeCell ref="F66:F69"/>
    <mergeCell ref="G66:G69"/>
    <mergeCell ref="B134:B137"/>
    <mergeCell ref="B138:B141"/>
    <mergeCell ref="B110:B113"/>
    <mergeCell ref="B114:B117"/>
    <mergeCell ref="B118:B121"/>
    <mergeCell ref="B122:B125"/>
    <mergeCell ref="B126:B129"/>
    <mergeCell ref="B130:B133"/>
    <mergeCell ref="B86:B89"/>
    <mergeCell ref="B90:B93"/>
    <mergeCell ref="B94:B97"/>
    <mergeCell ref="B98:B101"/>
    <mergeCell ref="B102:B105"/>
    <mergeCell ref="B106:B109"/>
    <mergeCell ref="B62:B65"/>
    <mergeCell ref="B66:B69"/>
    <mergeCell ref="B70:B73"/>
    <mergeCell ref="F70:F73"/>
    <mergeCell ref="G70:G73"/>
    <mergeCell ref="F74:F77"/>
    <mergeCell ref="G74:G77"/>
    <mergeCell ref="F78:F81"/>
    <mergeCell ref="G78:G81"/>
    <mergeCell ref="B158:B161"/>
    <mergeCell ref="B162:B165"/>
    <mergeCell ref="B166:B169"/>
    <mergeCell ref="B142:B145"/>
    <mergeCell ref="B146:B149"/>
    <mergeCell ref="B150:B153"/>
    <mergeCell ref="B154:B157"/>
    <mergeCell ref="B74:B77"/>
    <mergeCell ref="B78:B81"/>
    <mergeCell ref="B82:B85"/>
    <mergeCell ref="G94:G97"/>
    <mergeCell ref="F94:F97"/>
    <mergeCell ref="F98:F101"/>
    <mergeCell ref="G98:G101"/>
    <mergeCell ref="G102:G105"/>
    <mergeCell ref="F102:F105"/>
    <mergeCell ref="F82:F85"/>
    <mergeCell ref="G82:G85"/>
    <mergeCell ref="F86:F89"/>
    <mergeCell ref="G86:G89"/>
    <mergeCell ref="F90:F93"/>
    <mergeCell ref="G90:G93"/>
    <mergeCell ref="F118:F121"/>
    <mergeCell ref="G118:G121"/>
    <mergeCell ref="F122:F125"/>
    <mergeCell ref="G122:G125"/>
    <mergeCell ref="G126:G129"/>
    <mergeCell ref="F126:F129"/>
    <mergeCell ref="G106:G109"/>
    <mergeCell ref="F106:F109"/>
    <mergeCell ref="G110:G113"/>
    <mergeCell ref="F110:F113"/>
    <mergeCell ref="F114:F117"/>
    <mergeCell ref="G114:G117"/>
    <mergeCell ref="F142:F145"/>
    <mergeCell ref="G142:G145"/>
    <mergeCell ref="F146:F149"/>
    <mergeCell ref="G146:G149"/>
    <mergeCell ref="F150:F153"/>
    <mergeCell ref="G150:G153"/>
    <mergeCell ref="F130:F133"/>
    <mergeCell ref="G130:G133"/>
    <mergeCell ref="F134:F137"/>
    <mergeCell ref="G134:G137"/>
    <mergeCell ref="F138:F141"/>
    <mergeCell ref="G138:G141"/>
    <mergeCell ref="F166:F169"/>
    <mergeCell ref="G166:G169"/>
    <mergeCell ref="B170:B173"/>
    <mergeCell ref="D170:D173"/>
    <mergeCell ref="F170:F173"/>
    <mergeCell ref="G170:G173"/>
    <mergeCell ref="F154:F157"/>
    <mergeCell ref="G154:G157"/>
    <mergeCell ref="F158:F161"/>
    <mergeCell ref="G158:G161"/>
    <mergeCell ref="F162:F165"/>
    <mergeCell ref="G162:G165"/>
    <mergeCell ref="B174:B177"/>
    <mergeCell ref="D174:D177"/>
    <mergeCell ref="F174:F177"/>
    <mergeCell ref="G174:G177"/>
    <mergeCell ref="B178:B181"/>
    <mergeCell ref="D178:D181"/>
    <mergeCell ref="F178:F181"/>
    <mergeCell ref="G178:G181"/>
    <mergeCell ref="G182:G185"/>
    <mergeCell ref="F190:F193"/>
    <mergeCell ref="G190:G193"/>
    <mergeCell ref="H190:H193"/>
    <mergeCell ref="B194:B197"/>
    <mergeCell ref="D194:D197"/>
    <mergeCell ref="F194:F197"/>
    <mergeCell ref="G194:G197"/>
    <mergeCell ref="H194:H197"/>
    <mergeCell ref="B182:B185"/>
    <mergeCell ref="D182:D185"/>
    <mergeCell ref="B186:B189"/>
    <mergeCell ref="D186:D189"/>
    <mergeCell ref="F186:F189"/>
    <mergeCell ref="G186:G189"/>
    <mergeCell ref="H186:H189"/>
    <mergeCell ref="H182:H185"/>
    <mergeCell ref="G206:G209"/>
    <mergeCell ref="H206:H209"/>
    <mergeCell ref="B210:B213"/>
    <mergeCell ref="F210:F213"/>
    <mergeCell ref="G210:G213"/>
    <mergeCell ref="H210:H213"/>
    <mergeCell ref="B198:B201"/>
    <mergeCell ref="F198:F201"/>
    <mergeCell ref="G198:G201"/>
    <mergeCell ref="H198:H201"/>
    <mergeCell ref="B202:B205"/>
    <mergeCell ref="F202:F205"/>
    <mergeCell ref="G202:G205"/>
    <mergeCell ref="H202:H205"/>
    <mergeCell ref="B206:B209"/>
    <mergeCell ref="F206:F209"/>
    <mergeCell ref="G222:G225"/>
    <mergeCell ref="H222:H225"/>
    <mergeCell ref="B226:B229"/>
    <mergeCell ref="F226:F229"/>
    <mergeCell ref="G226:G229"/>
    <mergeCell ref="H226:H229"/>
    <mergeCell ref="B214:B217"/>
    <mergeCell ref="F214:F217"/>
    <mergeCell ref="G214:G217"/>
    <mergeCell ref="H214:H217"/>
    <mergeCell ref="B218:B221"/>
    <mergeCell ref="F218:F221"/>
    <mergeCell ref="G218:G221"/>
    <mergeCell ref="H218:H221"/>
    <mergeCell ref="G238:G241"/>
    <mergeCell ref="H238:H241"/>
    <mergeCell ref="B242:B245"/>
    <mergeCell ref="F242:F245"/>
    <mergeCell ref="G242:G245"/>
    <mergeCell ref="H242:H245"/>
    <mergeCell ref="B230:B233"/>
    <mergeCell ref="F230:F233"/>
    <mergeCell ref="G230:G233"/>
    <mergeCell ref="H230:H233"/>
    <mergeCell ref="B234:B237"/>
    <mergeCell ref="F234:F237"/>
    <mergeCell ref="G234:G237"/>
    <mergeCell ref="H234:H237"/>
    <mergeCell ref="G254:G257"/>
    <mergeCell ref="H254:H257"/>
    <mergeCell ref="B258:B261"/>
    <mergeCell ref="F258:F261"/>
    <mergeCell ref="G258:G261"/>
    <mergeCell ref="H258:H261"/>
    <mergeCell ref="B246:B249"/>
    <mergeCell ref="F246:F249"/>
    <mergeCell ref="G246:G249"/>
    <mergeCell ref="H246:H249"/>
    <mergeCell ref="B250:B253"/>
    <mergeCell ref="F250:F253"/>
    <mergeCell ref="G250:G253"/>
    <mergeCell ref="H250:H253"/>
    <mergeCell ref="G270:G273"/>
    <mergeCell ref="H270:H273"/>
    <mergeCell ref="B274:B277"/>
    <mergeCell ref="F274:F277"/>
    <mergeCell ref="G274:G277"/>
    <mergeCell ref="H274:H277"/>
    <mergeCell ref="B262:B265"/>
    <mergeCell ref="F262:F265"/>
    <mergeCell ref="G262:G265"/>
    <mergeCell ref="H262:H265"/>
    <mergeCell ref="B266:B269"/>
    <mergeCell ref="F266:F269"/>
    <mergeCell ref="G266:G269"/>
    <mergeCell ref="H266:H269"/>
    <mergeCell ref="G286:G289"/>
    <mergeCell ref="H286:H289"/>
    <mergeCell ref="B290:B293"/>
    <mergeCell ref="F290:F293"/>
    <mergeCell ref="G290:G293"/>
    <mergeCell ref="H290:H293"/>
    <mergeCell ref="B278:B281"/>
    <mergeCell ref="F278:F281"/>
    <mergeCell ref="G278:G281"/>
    <mergeCell ref="H278:H281"/>
    <mergeCell ref="B282:B285"/>
    <mergeCell ref="F282:F285"/>
    <mergeCell ref="G282:G285"/>
    <mergeCell ref="H282:H285"/>
    <mergeCell ref="G302:G305"/>
    <mergeCell ref="H302:H305"/>
    <mergeCell ref="B306:B309"/>
    <mergeCell ref="F306:F309"/>
    <mergeCell ref="G306:G309"/>
    <mergeCell ref="H306:H309"/>
    <mergeCell ref="B294:B297"/>
    <mergeCell ref="F294:F297"/>
    <mergeCell ref="G294:G297"/>
    <mergeCell ref="H294:H297"/>
    <mergeCell ref="B298:B301"/>
    <mergeCell ref="F298:F301"/>
    <mergeCell ref="G298:G301"/>
    <mergeCell ref="H298:H301"/>
    <mergeCell ref="G326:G329"/>
    <mergeCell ref="H326:H329"/>
    <mergeCell ref="D86:D89"/>
    <mergeCell ref="D18:D21"/>
    <mergeCell ref="D110:D113"/>
    <mergeCell ref="D126:D129"/>
    <mergeCell ref="D166:D169"/>
    <mergeCell ref="H178:H181"/>
    <mergeCell ref="B318:B321"/>
    <mergeCell ref="F318:F321"/>
    <mergeCell ref="G318:G321"/>
    <mergeCell ref="H318:H321"/>
    <mergeCell ref="B322:B325"/>
    <mergeCell ref="F322:F325"/>
    <mergeCell ref="G322:G325"/>
    <mergeCell ref="H322:H325"/>
    <mergeCell ref="B310:B313"/>
    <mergeCell ref="F310:F313"/>
    <mergeCell ref="G310:G313"/>
    <mergeCell ref="H310:H313"/>
    <mergeCell ref="B314:B317"/>
    <mergeCell ref="F314:F317"/>
    <mergeCell ref="G314:G317"/>
    <mergeCell ref="H314:H317"/>
    <mergeCell ref="B14:B17"/>
    <mergeCell ref="B10:B13"/>
    <mergeCell ref="B6:B9"/>
    <mergeCell ref="B2:B5"/>
    <mergeCell ref="F2:F5"/>
    <mergeCell ref="F6:F9"/>
    <mergeCell ref="F10:F13"/>
    <mergeCell ref="F14:F17"/>
    <mergeCell ref="B326:B329"/>
    <mergeCell ref="F326:F329"/>
    <mergeCell ref="B302:B305"/>
    <mergeCell ref="F302:F305"/>
    <mergeCell ref="B286:B289"/>
    <mergeCell ref="F286:F289"/>
    <mergeCell ref="B270:B273"/>
    <mergeCell ref="F270:F273"/>
    <mergeCell ref="B254:B257"/>
    <mergeCell ref="F254:F257"/>
    <mergeCell ref="B238:B241"/>
    <mergeCell ref="F238:F241"/>
    <mergeCell ref="B222:B225"/>
    <mergeCell ref="F222:F225"/>
    <mergeCell ref="B190:B193"/>
    <mergeCell ref="D190:D19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66416-3149-564D-B263-C5952908551A}">
  <dimension ref="A1:Z93"/>
  <sheetViews>
    <sheetView topLeftCell="A29" workbookViewId="0">
      <selection activeCell="F59" sqref="F59"/>
    </sheetView>
  </sheetViews>
  <sheetFormatPr defaultColWidth="11.25" defaultRowHeight="15.75"/>
  <cols>
    <col min="1" max="1" width="15.75" customWidth="1"/>
  </cols>
  <sheetData>
    <row r="1" spans="1:6">
      <c r="A1" t="s">
        <v>0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</row>
    <row r="2" spans="1:6">
      <c r="A2" s="5">
        <v>1</v>
      </c>
      <c r="B2" s="13">
        <v>2</v>
      </c>
      <c r="C2" s="13">
        <v>2</v>
      </c>
      <c r="D2" s="13"/>
      <c r="E2" s="13"/>
      <c r="F2" s="13">
        <f>SUM(B2:D2)</f>
        <v>4</v>
      </c>
    </row>
    <row r="3" spans="1:6">
      <c r="A3" s="5">
        <v>2</v>
      </c>
      <c r="B3" s="13">
        <v>1</v>
      </c>
      <c r="C3" s="13">
        <v>1</v>
      </c>
      <c r="D3" s="13"/>
      <c r="E3" s="13"/>
      <c r="F3" s="13">
        <f t="shared" ref="F3:F62" si="0">SUM(B3:D3)</f>
        <v>2</v>
      </c>
    </row>
    <row r="4" spans="1:6">
      <c r="A4" s="5">
        <v>3</v>
      </c>
      <c r="B4" s="13">
        <v>2</v>
      </c>
      <c r="C4" s="13">
        <v>2</v>
      </c>
      <c r="D4" s="13"/>
      <c r="E4" s="13"/>
      <c r="F4" s="13">
        <f t="shared" si="0"/>
        <v>4</v>
      </c>
    </row>
    <row r="5" spans="1:6">
      <c r="A5" s="5">
        <v>4</v>
      </c>
      <c r="B5" s="13">
        <v>1</v>
      </c>
      <c r="C5" s="13">
        <v>1</v>
      </c>
      <c r="D5" s="13"/>
      <c r="E5" s="13"/>
      <c r="F5" s="13">
        <f t="shared" si="0"/>
        <v>2</v>
      </c>
    </row>
    <row r="6" spans="1:6">
      <c r="A6" s="5">
        <v>5</v>
      </c>
      <c r="B6" s="13">
        <v>2</v>
      </c>
      <c r="C6" s="13"/>
      <c r="D6" s="13"/>
      <c r="E6" s="13"/>
      <c r="F6" s="13">
        <f t="shared" si="0"/>
        <v>2</v>
      </c>
    </row>
    <row r="7" spans="1:6">
      <c r="A7" s="5">
        <v>6</v>
      </c>
      <c r="B7" s="13">
        <v>3</v>
      </c>
      <c r="C7" s="13">
        <v>1</v>
      </c>
      <c r="D7" s="13"/>
      <c r="E7" s="13"/>
      <c r="F7" s="13">
        <f t="shared" si="0"/>
        <v>4</v>
      </c>
    </row>
    <row r="8" spans="1:6">
      <c r="A8" s="5">
        <v>7</v>
      </c>
      <c r="B8" s="13">
        <v>4</v>
      </c>
      <c r="C8" s="13"/>
      <c r="D8" s="13"/>
      <c r="E8" s="13"/>
      <c r="F8" s="13">
        <f t="shared" si="0"/>
        <v>4</v>
      </c>
    </row>
    <row r="9" spans="1:6">
      <c r="A9" s="5">
        <v>8</v>
      </c>
      <c r="B9" s="13">
        <v>4</v>
      </c>
      <c r="C9" s="13"/>
      <c r="D9" s="13"/>
      <c r="E9" s="13"/>
      <c r="F9" s="13">
        <f t="shared" si="0"/>
        <v>4</v>
      </c>
    </row>
    <row r="10" spans="1:6">
      <c r="A10" s="5">
        <v>9</v>
      </c>
      <c r="B10" s="13">
        <v>4</v>
      </c>
      <c r="C10" s="13"/>
      <c r="D10" s="13"/>
      <c r="E10" s="13"/>
      <c r="F10" s="13">
        <f t="shared" si="0"/>
        <v>4</v>
      </c>
    </row>
    <row r="11" spans="1:6">
      <c r="A11" s="5">
        <v>10</v>
      </c>
      <c r="B11" s="13">
        <v>3</v>
      </c>
      <c r="C11" s="13">
        <v>1</v>
      </c>
      <c r="D11" s="13"/>
      <c r="E11" s="13"/>
      <c r="F11" s="13">
        <f t="shared" si="0"/>
        <v>4</v>
      </c>
    </row>
    <row r="12" spans="1:6">
      <c r="A12" s="5">
        <v>11</v>
      </c>
      <c r="B12" s="13">
        <v>3</v>
      </c>
      <c r="C12" s="13">
        <v>1</v>
      </c>
      <c r="D12" s="13"/>
      <c r="E12" s="13"/>
      <c r="F12" s="13">
        <f t="shared" si="0"/>
        <v>4</v>
      </c>
    </row>
    <row r="13" spans="1:6">
      <c r="A13" s="5">
        <v>12</v>
      </c>
      <c r="B13" s="13">
        <v>3</v>
      </c>
      <c r="C13" s="13">
        <v>1</v>
      </c>
      <c r="D13" s="13"/>
      <c r="E13" s="13"/>
      <c r="F13" s="13">
        <f t="shared" si="0"/>
        <v>4</v>
      </c>
    </row>
    <row r="14" spans="1:6">
      <c r="A14" s="5">
        <v>13</v>
      </c>
      <c r="B14" s="13">
        <v>2</v>
      </c>
      <c r="C14" s="13">
        <v>2</v>
      </c>
      <c r="D14" s="13"/>
      <c r="E14" s="13"/>
      <c r="F14" s="13">
        <f t="shared" si="0"/>
        <v>4</v>
      </c>
    </row>
    <row r="15" spans="1:6">
      <c r="A15" s="5">
        <v>14</v>
      </c>
      <c r="B15" s="13">
        <v>6</v>
      </c>
      <c r="C15" s="13">
        <v>2</v>
      </c>
      <c r="D15" s="13"/>
      <c r="E15" s="13"/>
      <c r="F15" s="13">
        <f t="shared" si="0"/>
        <v>8</v>
      </c>
    </row>
    <row r="16" spans="1:6">
      <c r="A16" s="5">
        <v>15</v>
      </c>
      <c r="B16" s="13">
        <v>7</v>
      </c>
      <c r="C16" s="13">
        <v>1</v>
      </c>
      <c r="D16" s="13"/>
      <c r="E16" s="13"/>
      <c r="F16" s="13">
        <f t="shared" si="0"/>
        <v>8</v>
      </c>
    </row>
    <row r="17" spans="1:6">
      <c r="A17" s="5">
        <v>16</v>
      </c>
      <c r="B17" s="13">
        <v>2</v>
      </c>
      <c r="C17" s="13">
        <v>2</v>
      </c>
      <c r="D17" s="13"/>
      <c r="E17" s="13"/>
      <c r="F17" s="13">
        <f t="shared" si="0"/>
        <v>4</v>
      </c>
    </row>
    <row r="18" spans="1:6">
      <c r="A18" s="5">
        <v>17</v>
      </c>
      <c r="B18" s="13">
        <v>6</v>
      </c>
      <c r="C18" s="13">
        <v>2</v>
      </c>
      <c r="D18" s="13"/>
      <c r="E18" s="13"/>
      <c r="F18" s="13">
        <f t="shared" si="0"/>
        <v>8</v>
      </c>
    </row>
    <row r="19" spans="1:6">
      <c r="A19" s="5">
        <v>18</v>
      </c>
      <c r="B19" s="13">
        <v>4</v>
      </c>
      <c r="C19" s="13"/>
      <c r="D19" s="13"/>
      <c r="E19" s="13"/>
      <c r="F19" s="13">
        <f t="shared" si="0"/>
        <v>4</v>
      </c>
    </row>
    <row r="20" spans="1:6">
      <c r="A20" s="5">
        <v>19</v>
      </c>
      <c r="B20" s="13">
        <v>6</v>
      </c>
      <c r="C20" s="13"/>
      <c r="D20" s="13"/>
      <c r="E20" s="13"/>
      <c r="F20" s="13">
        <f t="shared" si="0"/>
        <v>6</v>
      </c>
    </row>
    <row r="21" spans="1:6">
      <c r="A21" s="5">
        <v>20</v>
      </c>
      <c r="B21" s="13">
        <v>6</v>
      </c>
      <c r="C21" s="13">
        <v>2</v>
      </c>
      <c r="D21" s="13"/>
      <c r="E21" s="13"/>
      <c r="F21" s="13">
        <f t="shared" si="0"/>
        <v>8</v>
      </c>
    </row>
    <row r="22" spans="1:6">
      <c r="A22" s="5">
        <v>21</v>
      </c>
      <c r="B22" s="13">
        <v>6</v>
      </c>
      <c r="C22" s="13">
        <v>1</v>
      </c>
      <c r="D22" s="13">
        <v>1</v>
      </c>
      <c r="E22" s="13"/>
      <c r="F22" s="13">
        <f t="shared" si="0"/>
        <v>8</v>
      </c>
    </row>
    <row r="23" spans="1:6">
      <c r="A23" s="5">
        <v>22</v>
      </c>
      <c r="B23" s="13">
        <v>3</v>
      </c>
      <c r="C23" s="13">
        <v>2</v>
      </c>
      <c r="D23" s="13"/>
      <c r="E23" s="13"/>
      <c r="F23" s="13">
        <f t="shared" si="0"/>
        <v>5</v>
      </c>
    </row>
    <row r="24" spans="1:6">
      <c r="A24" s="5">
        <v>23</v>
      </c>
      <c r="B24" s="13">
        <v>6</v>
      </c>
      <c r="C24" s="13">
        <v>2</v>
      </c>
      <c r="D24" s="13"/>
      <c r="E24" s="13"/>
      <c r="F24" s="13">
        <f t="shared" si="0"/>
        <v>8</v>
      </c>
    </row>
    <row r="25" spans="1:6">
      <c r="A25" s="5">
        <v>24</v>
      </c>
      <c r="B25" s="13">
        <v>6</v>
      </c>
      <c r="C25" s="13">
        <v>2</v>
      </c>
      <c r="D25" s="13"/>
      <c r="E25" s="13"/>
      <c r="F25" s="13">
        <f t="shared" si="0"/>
        <v>8</v>
      </c>
    </row>
    <row r="26" spans="1:6">
      <c r="A26" s="5">
        <v>25</v>
      </c>
      <c r="B26" s="13">
        <v>6</v>
      </c>
      <c r="C26" s="13">
        <v>2</v>
      </c>
      <c r="D26" s="13"/>
      <c r="E26" s="13"/>
      <c r="F26" s="13">
        <f t="shared" si="0"/>
        <v>8</v>
      </c>
    </row>
    <row r="27" spans="1:6">
      <c r="A27" s="5">
        <v>26</v>
      </c>
      <c r="B27" s="13">
        <v>5</v>
      </c>
      <c r="C27" s="13">
        <v>2</v>
      </c>
      <c r="D27" s="13"/>
      <c r="E27" s="13"/>
      <c r="F27" s="13">
        <f t="shared" si="0"/>
        <v>7</v>
      </c>
    </row>
    <row r="28" spans="1:6">
      <c r="A28" s="5">
        <v>27</v>
      </c>
      <c r="B28" s="13">
        <v>6</v>
      </c>
      <c r="C28" s="13">
        <v>2</v>
      </c>
      <c r="D28" s="13"/>
      <c r="E28" s="13"/>
      <c r="F28" s="13">
        <f t="shared" si="0"/>
        <v>8</v>
      </c>
    </row>
    <row r="29" spans="1:6">
      <c r="A29" s="5">
        <v>28</v>
      </c>
      <c r="B29" s="13">
        <v>5</v>
      </c>
      <c r="C29" s="13">
        <v>1</v>
      </c>
      <c r="D29" s="13"/>
      <c r="E29" s="13"/>
      <c r="F29" s="13">
        <f t="shared" si="0"/>
        <v>6</v>
      </c>
    </row>
    <row r="30" spans="1:6">
      <c r="A30" s="5">
        <v>29</v>
      </c>
      <c r="B30" s="13">
        <v>6</v>
      </c>
      <c r="C30" s="13">
        <v>2</v>
      </c>
      <c r="D30" s="13"/>
      <c r="E30" s="13"/>
      <c r="F30" s="13">
        <f t="shared" si="0"/>
        <v>8</v>
      </c>
    </row>
    <row r="31" spans="1:6">
      <c r="A31" s="5">
        <v>30</v>
      </c>
      <c r="B31" s="13">
        <v>6</v>
      </c>
      <c r="C31" s="13">
        <v>2</v>
      </c>
      <c r="D31" s="13"/>
      <c r="E31" s="13"/>
      <c r="F31" s="13">
        <f t="shared" si="0"/>
        <v>8</v>
      </c>
    </row>
    <row r="32" spans="1:6">
      <c r="A32" s="5">
        <v>31</v>
      </c>
      <c r="B32" s="13">
        <v>6</v>
      </c>
      <c r="C32" s="13">
        <v>2</v>
      </c>
      <c r="D32" s="13"/>
      <c r="E32" s="13"/>
      <c r="F32" s="13">
        <f t="shared" si="0"/>
        <v>8</v>
      </c>
    </row>
    <row r="33" spans="1:26">
      <c r="A33" s="5">
        <v>32</v>
      </c>
      <c r="B33" s="13">
        <v>4</v>
      </c>
      <c r="C33" s="13">
        <v>2</v>
      </c>
      <c r="D33" s="13"/>
      <c r="E33" s="13"/>
      <c r="F33" s="13">
        <f t="shared" si="0"/>
        <v>6</v>
      </c>
    </row>
    <row r="34" spans="1:26">
      <c r="A34" s="5">
        <v>33</v>
      </c>
      <c r="B34" s="13">
        <v>6</v>
      </c>
      <c r="C34" s="13">
        <v>2</v>
      </c>
      <c r="D34" s="13"/>
      <c r="E34" s="13"/>
      <c r="F34" s="13">
        <f t="shared" si="0"/>
        <v>8</v>
      </c>
    </row>
    <row r="35" spans="1:26">
      <c r="A35" s="5">
        <v>34</v>
      </c>
      <c r="B35" s="13">
        <v>6</v>
      </c>
      <c r="C35" s="13">
        <v>2</v>
      </c>
      <c r="D35" s="13"/>
      <c r="E35" s="13"/>
      <c r="F35" s="13">
        <f t="shared" si="0"/>
        <v>8</v>
      </c>
    </row>
    <row r="36" spans="1:26">
      <c r="A36" s="5">
        <v>35</v>
      </c>
      <c r="B36" s="13">
        <v>6</v>
      </c>
      <c r="C36" s="13">
        <v>2</v>
      </c>
      <c r="D36" s="13"/>
      <c r="E36" s="13"/>
      <c r="F36" s="13">
        <f t="shared" si="0"/>
        <v>8</v>
      </c>
    </row>
    <row r="37" spans="1:26">
      <c r="A37" s="5">
        <v>36</v>
      </c>
      <c r="B37" s="13">
        <v>9</v>
      </c>
      <c r="C37" s="13">
        <v>1</v>
      </c>
      <c r="D37" s="13">
        <v>2</v>
      </c>
      <c r="E37" s="13"/>
      <c r="F37" s="13">
        <f t="shared" si="0"/>
        <v>12</v>
      </c>
      <c r="J37">
        <v>171</v>
      </c>
      <c r="K37">
        <v>170</v>
      </c>
      <c r="L37">
        <v>17</v>
      </c>
      <c r="M37">
        <v>35</v>
      </c>
      <c r="O37">
        <v>176</v>
      </c>
      <c r="P37">
        <v>175</v>
      </c>
      <c r="Q37">
        <v>16</v>
      </c>
      <c r="R37">
        <v>41</v>
      </c>
      <c r="T37">
        <f t="shared" ref="T37:W50" si="1">O37-J37</f>
        <v>5</v>
      </c>
      <c r="U37">
        <f t="shared" si="1"/>
        <v>5</v>
      </c>
      <c r="V37">
        <f t="shared" si="1"/>
        <v>-1</v>
      </c>
      <c r="W37">
        <f t="shared" si="1"/>
        <v>6</v>
      </c>
      <c r="Y37">
        <f t="shared" ref="Y37:Y50" si="2">T37+U37+V37+W37</f>
        <v>15</v>
      </c>
      <c r="Z37" s="14">
        <f t="shared" ref="Z37:Z46" si="3">Y37/F37</f>
        <v>1.25</v>
      </c>
    </row>
    <row r="38" spans="1:26">
      <c r="A38" s="5">
        <v>37</v>
      </c>
      <c r="B38" s="13">
        <v>10</v>
      </c>
      <c r="C38" s="13">
        <v>2</v>
      </c>
      <c r="D38" s="13"/>
      <c r="E38" s="13"/>
      <c r="F38" s="13">
        <f t="shared" si="0"/>
        <v>12</v>
      </c>
      <c r="J38">
        <v>174</v>
      </c>
      <c r="K38">
        <v>174</v>
      </c>
      <c r="L38">
        <v>0</v>
      </c>
      <c r="M38">
        <v>0</v>
      </c>
      <c r="O38">
        <v>189</v>
      </c>
      <c r="P38">
        <v>189</v>
      </c>
      <c r="Q38">
        <v>0</v>
      </c>
      <c r="R38">
        <v>0</v>
      </c>
      <c r="T38">
        <f t="shared" si="1"/>
        <v>15</v>
      </c>
      <c r="U38">
        <f t="shared" si="1"/>
        <v>15</v>
      </c>
      <c r="V38">
        <f t="shared" si="1"/>
        <v>0</v>
      </c>
      <c r="W38">
        <f t="shared" si="1"/>
        <v>0</v>
      </c>
      <c r="Y38">
        <f t="shared" si="2"/>
        <v>30</v>
      </c>
      <c r="Z38" s="14">
        <f t="shared" si="3"/>
        <v>2.5</v>
      </c>
    </row>
    <row r="39" spans="1:26">
      <c r="A39" s="5">
        <v>38</v>
      </c>
      <c r="B39" s="13">
        <v>10</v>
      </c>
      <c r="C39" s="13">
        <v>2</v>
      </c>
      <c r="D39" s="13"/>
      <c r="E39" s="13"/>
      <c r="F39" s="13">
        <f t="shared" si="0"/>
        <v>12</v>
      </c>
      <c r="J39">
        <v>151</v>
      </c>
      <c r="K39">
        <v>150</v>
      </c>
      <c r="L39">
        <v>13</v>
      </c>
      <c r="M39">
        <v>29</v>
      </c>
      <c r="O39">
        <v>156</v>
      </c>
      <c r="P39">
        <v>155</v>
      </c>
      <c r="Q39">
        <v>18</v>
      </c>
      <c r="R39">
        <v>33</v>
      </c>
      <c r="T39">
        <f t="shared" si="1"/>
        <v>5</v>
      </c>
      <c r="U39">
        <f t="shared" si="1"/>
        <v>5</v>
      </c>
      <c r="V39">
        <f t="shared" si="1"/>
        <v>5</v>
      </c>
      <c r="W39">
        <f t="shared" si="1"/>
        <v>4</v>
      </c>
      <c r="Y39">
        <f t="shared" si="2"/>
        <v>19</v>
      </c>
      <c r="Z39" s="14">
        <f t="shared" si="3"/>
        <v>1.5833333333333333</v>
      </c>
    </row>
    <row r="40" spans="1:26">
      <c r="A40" s="5">
        <v>39</v>
      </c>
      <c r="B40" s="13">
        <v>10</v>
      </c>
      <c r="C40" s="13">
        <v>2</v>
      </c>
      <c r="D40" s="13"/>
      <c r="E40" s="13"/>
      <c r="F40" s="13">
        <f t="shared" si="0"/>
        <v>12</v>
      </c>
      <c r="J40">
        <v>169</v>
      </c>
      <c r="K40">
        <v>169</v>
      </c>
      <c r="L40">
        <v>0</v>
      </c>
      <c r="M40">
        <v>0</v>
      </c>
      <c r="O40">
        <v>183</v>
      </c>
      <c r="P40">
        <v>183</v>
      </c>
      <c r="Q40">
        <v>0</v>
      </c>
      <c r="R40">
        <v>0</v>
      </c>
      <c r="T40">
        <f t="shared" si="1"/>
        <v>14</v>
      </c>
      <c r="U40">
        <f t="shared" si="1"/>
        <v>14</v>
      </c>
      <c r="V40">
        <f t="shared" si="1"/>
        <v>0</v>
      </c>
      <c r="W40">
        <f t="shared" si="1"/>
        <v>0</v>
      </c>
      <c r="Y40">
        <f t="shared" si="2"/>
        <v>28</v>
      </c>
      <c r="Z40" s="14">
        <f t="shared" si="3"/>
        <v>2.3333333333333335</v>
      </c>
    </row>
    <row r="41" spans="1:26">
      <c r="A41" s="5">
        <v>40</v>
      </c>
      <c r="B41" s="13">
        <v>10</v>
      </c>
      <c r="C41" s="13">
        <v>1</v>
      </c>
      <c r="D41" s="13">
        <v>1</v>
      </c>
      <c r="E41" s="13"/>
      <c r="F41" s="13">
        <f t="shared" si="0"/>
        <v>12</v>
      </c>
      <c r="J41">
        <v>77</v>
      </c>
      <c r="K41">
        <v>77</v>
      </c>
      <c r="L41">
        <v>15</v>
      </c>
      <c r="M41">
        <v>20</v>
      </c>
      <c r="O41">
        <v>84</v>
      </c>
      <c r="P41">
        <v>84</v>
      </c>
      <c r="Q41">
        <v>15</v>
      </c>
      <c r="R41">
        <v>18</v>
      </c>
      <c r="T41">
        <f t="shared" si="1"/>
        <v>7</v>
      </c>
      <c r="U41">
        <f t="shared" si="1"/>
        <v>7</v>
      </c>
      <c r="V41">
        <f t="shared" si="1"/>
        <v>0</v>
      </c>
      <c r="W41">
        <f t="shared" si="1"/>
        <v>-2</v>
      </c>
      <c r="Y41">
        <f t="shared" si="2"/>
        <v>12</v>
      </c>
      <c r="Z41" s="14">
        <f t="shared" si="3"/>
        <v>1</v>
      </c>
    </row>
    <row r="42" spans="1:26">
      <c r="A42" s="5">
        <v>41</v>
      </c>
      <c r="B42" s="13">
        <v>10</v>
      </c>
      <c r="C42" s="13">
        <v>2</v>
      </c>
      <c r="D42" s="13"/>
      <c r="E42" s="13"/>
      <c r="F42" s="13">
        <f t="shared" si="0"/>
        <v>12</v>
      </c>
      <c r="J42">
        <v>169</v>
      </c>
      <c r="K42">
        <v>177</v>
      </c>
      <c r="L42">
        <v>0</v>
      </c>
      <c r="M42">
        <v>0</v>
      </c>
      <c r="O42">
        <v>183</v>
      </c>
      <c r="P42">
        <v>191</v>
      </c>
      <c r="Q42">
        <v>0</v>
      </c>
      <c r="R42">
        <v>0</v>
      </c>
      <c r="T42">
        <f t="shared" si="1"/>
        <v>14</v>
      </c>
      <c r="U42">
        <f t="shared" si="1"/>
        <v>14</v>
      </c>
      <c r="V42">
        <f t="shared" si="1"/>
        <v>0</v>
      </c>
      <c r="W42">
        <f t="shared" si="1"/>
        <v>0</v>
      </c>
      <c r="Y42">
        <f t="shared" si="2"/>
        <v>28</v>
      </c>
      <c r="Z42" s="14">
        <f t="shared" si="3"/>
        <v>2.3333333333333335</v>
      </c>
    </row>
    <row r="43" spans="1:26">
      <c r="A43" s="5">
        <v>42</v>
      </c>
      <c r="B43" s="13">
        <v>5</v>
      </c>
      <c r="C43" s="13">
        <v>1</v>
      </c>
      <c r="D43" s="13"/>
      <c r="E43" s="13"/>
      <c r="F43" s="13">
        <f t="shared" si="0"/>
        <v>6</v>
      </c>
      <c r="J43">
        <v>273</v>
      </c>
      <c r="K43">
        <v>277</v>
      </c>
      <c r="L43">
        <v>0</v>
      </c>
      <c r="M43">
        <v>0</v>
      </c>
      <c r="O43">
        <v>276</v>
      </c>
      <c r="P43">
        <v>282</v>
      </c>
      <c r="Q43">
        <v>0</v>
      </c>
      <c r="R43">
        <v>0</v>
      </c>
      <c r="T43">
        <f t="shared" si="1"/>
        <v>3</v>
      </c>
      <c r="U43">
        <f t="shared" si="1"/>
        <v>5</v>
      </c>
      <c r="V43">
        <f t="shared" si="1"/>
        <v>0</v>
      </c>
      <c r="W43">
        <f t="shared" si="1"/>
        <v>0</v>
      </c>
      <c r="Y43">
        <f t="shared" si="2"/>
        <v>8</v>
      </c>
      <c r="Z43" s="14">
        <f t="shared" si="3"/>
        <v>1.3333333333333333</v>
      </c>
    </row>
    <row r="44" spans="1:26">
      <c r="A44" s="5">
        <v>43</v>
      </c>
      <c r="B44" s="13">
        <v>10</v>
      </c>
      <c r="C44" s="13">
        <v>2</v>
      </c>
      <c r="D44" s="13"/>
      <c r="E44" s="13"/>
      <c r="F44" s="13">
        <f t="shared" si="0"/>
        <v>12</v>
      </c>
      <c r="J44">
        <v>187</v>
      </c>
      <c r="K44">
        <v>174</v>
      </c>
      <c r="L44">
        <v>0</v>
      </c>
      <c r="M44">
        <v>0</v>
      </c>
      <c r="O44">
        <v>196</v>
      </c>
      <c r="P44">
        <v>183</v>
      </c>
      <c r="Q44">
        <v>0</v>
      </c>
      <c r="R44">
        <v>0</v>
      </c>
      <c r="T44">
        <f t="shared" si="1"/>
        <v>9</v>
      </c>
      <c r="U44">
        <f t="shared" si="1"/>
        <v>9</v>
      </c>
      <c r="V44">
        <f t="shared" si="1"/>
        <v>0</v>
      </c>
      <c r="W44">
        <f t="shared" si="1"/>
        <v>0</v>
      </c>
      <c r="Y44">
        <f t="shared" si="2"/>
        <v>18</v>
      </c>
      <c r="Z44" s="14">
        <f t="shared" si="3"/>
        <v>1.5</v>
      </c>
    </row>
    <row r="45" spans="1:26">
      <c r="A45" s="5">
        <v>44</v>
      </c>
      <c r="B45" s="13">
        <v>10</v>
      </c>
      <c r="C45" s="13"/>
      <c r="D45" s="13">
        <v>2</v>
      </c>
      <c r="E45" s="13"/>
      <c r="F45" s="13">
        <f t="shared" si="0"/>
        <v>12</v>
      </c>
      <c r="J45">
        <v>102</v>
      </c>
      <c r="K45">
        <v>101</v>
      </c>
      <c r="L45">
        <v>12</v>
      </c>
      <c r="M45">
        <v>26</v>
      </c>
      <c r="O45">
        <v>102</v>
      </c>
      <c r="P45">
        <v>103</v>
      </c>
      <c r="Q45">
        <v>13</v>
      </c>
      <c r="R45">
        <v>25</v>
      </c>
      <c r="T45">
        <f t="shared" si="1"/>
        <v>0</v>
      </c>
      <c r="U45">
        <f t="shared" si="1"/>
        <v>2</v>
      </c>
      <c r="V45">
        <f t="shared" si="1"/>
        <v>1</v>
      </c>
      <c r="W45">
        <f t="shared" si="1"/>
        <v>-1</v>
      </c>
      <c r="Y45">
        <f t="shared" si="2"/>
        <v>2</v>
      </c>
      <c r="Z45" s="14">
        <f t="shared" si="3"/>
        <v>0.16666666666666666</v>
      </c>
    </row>
    <row r="46" spans="1:26">
      <c r="A46" s="5">
        <v>45</v>
      </c>
      <c r="B46" s="13">
        <v>9</v>
      </c>
      <c r="C46" s="13">
        <v>3</v>
      </c>
      <c r="D46" s="13"/>
      <c r="E46" s="13"/>
      <c r="F46" s="13">
        <f t="shared" si="0"/>
        <v>12</v>
      </c>
      <c r="J46">
        <v>160</v>
      </c>
      <c r="K46">
        <v>163</v>
      </c>
      <c r="L46">
        <v>0</v>
      </c>
      <c r="M46">
        <v>0</v>
      </c>
      <c r="O46">
        <v>172</v>
      </c>
      <c r="P46">
        <v>175</v>
      </c>
      <c r="Q46">
        <v>0</v>
      </c>
      <c r="R46">
        <v>0</v>
      </c>
      <c r="T46">
        <f t="shared" si="1"/>
        <v>12</v>
      </c>
      <c r="U46">
        <f t="shared" si="1"/>
        <v>12</v>
      </c>
      <c r="V46">
        <f t="shared" si="1"/>
        <v>0</v>
      </c>
      <c r="W46">
        <f t="shared" si="1"/>
        <v>0</v>
      </c>
      <c r="Y46">
        <f t="shared" si="2"/>
        <v>24</v>
      </c>
      <c r="Z46" s="14">
        <f t="shared" si="3"/>
        <v>2</v>
      </c>
    </row>
    <row r="47" spans="1:26">
      <c r="A47" s="5">
        <v>46</v>
      </c>
      <c r="B47" s="13"/>
      <c r="C47" s="13"/>
      <c r="D47" s="13"/>
      <c r="E47" s="13"/>
      <c r="F47" s="13">
        <f t="shared" si="0"/>
        <v>0</v>
      </c>
      <c r="J47">
        <v>77</v>
      </c>
      <c r="K47">
        <v>72</v>
      </c>
      <c r="L47">
        <v>0</v>
      </c>
      <c r="M47">
        <v>0</v>
      </c>
      <c r="O47">
        <v>77</v>
      </c>
      <c r="P47">
        <v>72</v>
      </c>
      <c r="Q47">
        <v>0</v>
      </c>
      <c r="R47">
        <v>0</v>
      </c>
      <c r="T47">
        <f t="shared" si="1"/>
        <v>0</v>
      </c>
      <c r="U47">
        <f t="shared" si="1"/>
        <v>0</v>
      </c>
      <c r="V47">
        <f t="shared" si="1"/>
        <v>0</v>
      </c>
      <c r="W47">
        <f t="shared" si="1"/>
        <v>0</v>
      </c>
      <c r="Y47">
        <f t="shared" si="2"/>
        <v>0</v>
      </c>
      <c r="Z47" s="14"/>
    </row>
    <row r="48" spans="1:26">
      <c r="A48" s="5">
        <v>47</v>
      </c>
      <c r="B48" s="13">
        <v>10</v>
      </c>
      <c r="C48" s="13">
        <v>2</v>
      </c>
      <c r="D48" s="13"/>
      <c r="E48" s="13"/>
      <c r="F48" s="13">
        <f t="shared" si="0"/>
        <v>12</v>
      </c>
      <c r="J48">
        <v>173</v>
      </c>
      <c r="K48">
        <v>164</v>
      </c>
      <c r="L48">
        <v>0</v>
      </c>
      <c r="M48">
        <v>0</v>
      </c>
      <c r="O48">
        <v>186</v>
      </c>
      <c r="P48">
        <v>177</v>
      </c>
      <c r="Q48">
        <v>0</v>
      </c>
      <c r="R48">
        <v>0</v>
      </c>
      <c r="T48">
        <f t="shared" si="1"/>
        <v>13</v>
      </c>
      <c r="U48">
        <f t="shared" si="1"/>
        <v>13</v>
      </c>
      <c r="V48">
        <f t="shared" si="1"/>
        <v>0</v>
      </c>
      <c r="W48">
        <f t="shared" si="1"/>
        <v>0</v>
      </c>
      <c r="Y48">
        <f t="shared" si="2"/>
        <v>26</v>
      </c>
      <c r="Z48" s="14">
        <f>Y48/F48</f>
        <v>2.1666666666666665</v>
      </c>
    </row>
    <row r="49" spans="1:26">
      <c r="A49" s="5">
        <v>48</v>
      </c>
      <c r="B49" s="13">
        <v>10</v>
      </c>
      <c r="C49" s="13">
        <v>1</v>
      </c>
      <c r="D49" s="13">
        <v>1</v>
      </c>
      <c r="E49" s="13"/>
      <c r="F49" s="13">
        <f t="shared" si="0"/>
        <v>12</v>
      </c>
      <c r="J49">
        <v>104</v>
      </c>
      <c r="K49">
        <v>92</v>
      </c>
      <c r="L49">
        <v>7</v>
      </c>
      <c r="M49">
        <v>11</v>
      </c>
      <c r="O49">
        <v>109</v>
      </c>
      <c r="P49">
        <v>97</v>
      </c>
      <c r="Q49">
        <v>7</v>
      </c>
      <c r="R49">
        <v>10</v>
      </c>
      <c r="T49">
        <f t="shared" si="1"/>
        <v>5</v>
      </c>
      <c r="U49">
        <f t="shared" si="1"/>
        <v>5</v>
      </c>
      <c r="V49">
        <f t="shared" si="1"/>
        <v>0</v>
      </c>
      <c r="W49">
        <f t="shared" si="1"/>
        <v>-1</v>
      </c>
      <c r="Y49">
        <f t="shared" si="2"/>
        <v>9</v>
      </c>
      <c r="Z49" s="14">
        <f>Y49/F49</f>
        <v>0.75</v>
      </c>
    </row>
    <row r="50" spans="1:26">
      <c r="A50" s="5">
        <v>49</v>
      </c>
      <c r="B50" s="13">
        <v>14</v>
      </c>
      <c r="C50" s="13">
        <v>2</v>
      </c>
      <c r="D50" s="13"/>
      <c r="E50" s="13"/>
      <c r="F50" s="13">
        <f t="shared" si="0"/>
        <v>16</v>
      </c>
      <c r="J50">
        <v>165</v>
      </c>
      <c r="K50">
        <v>177</v>
      </c>
      <c r="L50">
        <v>8</v>
      </c>
      <c r="M50">
        <v>9</v>
      </c>
      <c r="O50">
        <v>179</v>
      </c>
      <c r="P50">
        <v>181</v>
      </c>
      <c r="Q50">
        <v>8</v>
      </c>
      <c r="R50">
        <v>9</v>
      </c>
      <c r="T50">
        <f t="shared" si="1"/>
        <v>14</v>
      </c>
      <c r="U50">
        <f t="shared" si="1"/>
        <v>4</v>
      </c>
      <c r="V50">
        <f t="shared" si="1"/>
        <v>0</v>
      </c>
      <c r="W50">
        <f t="shared" si="1"/>
        <v>0</v>
      </c>
      <c r="Y50">
        <f t="shared" si="2"/>
        <v>18</v>
      </c>
      <c r="Z50" s="14">
        <f>Y50/F50</f>
        <v>1.125</v>
      </c>
    </row>
    <row r="51" spans="1:26">
      <c r="A51" s="5">
        <v>50</v>
      </c>
      <c r="B51" s="13">
        <v>14</v>
      </c>
      <c r="C51" s="13">
        <v>1</v>
      </c>
      <c r="D51" s="13">
        <v>1</v>
      </c>
      <c r="E51" s="13"/>
      <c r="F51" s="13">
        <f t="shared" si="0"/>
        <v>16</v>
      </c>
      <c r="Z51" s="14"/>
    </row>
    <row r="52" spans="1:26">
      <c r="A52" s="5">
        <v>51</v>
      </c>
      <c r="B52" s="13">
        <v>14</v>
      </c>
      <c r="C52" s="13">
        <v>2</v>
      </c>
      <c r="D52" s="13"/>
      <c r="E52" s="13"/>
      <c r="F52" s="13">
        <f t="shared" si="0"/>
        <v>16</v>
      </c>
      <c r="Z52" s="14"/>
    </row>
    <row r="53" spans="1:26">
      <c r="A53" s="5">
        <v>52</v>
      </c>
      <c r="B53" s="13">
        <v>11</v>
      </c>
      <c r="C53" s="13">
        <v>1</v>
      </c>
      <c r="D53" s="13">
        <v>1</v>
      </c>
      <c r="E53" s="13"/>
      <c r="F53" s="13">
        <f t="shared" si="0"/>
        <v>13</v>
      </c>
      <c r="Z53" s="14"/>
    </row>
    <row r="54" spans="1:26">
      <c r="A54" s="5">
        <v>53</v>
      </c>
      <c r="B54" s="13">
        <v>13</v>
      </c>
      <c r="C54" s="13">
        <v>1</v>
      </c>
      <c r="D54" s="13"/>
      <c r="E54" s="13"/>
      <c r="F54" s="13">
        <f t="shared" si="0"/>
        <v>14</v>
      </c>
      <c r="Z54" s="14"/>
    </row>
    <row r="55" spans="1:26">
      <c r="A55" s="5">
        <v>54</v>
      </c>
      <c r="B55" s="13">
        <v>14</v>
      </c>
      <c r="C55" s="13">
        <v>2</v>
      </c>
      <c r="D55" s="13"/>
      <c r="E55" s="13"/>
      <c r="F55" s="13">
        <f t="shared" si="0"/>
        <v>16</v>
      </c>
      <c r="Z55" s="14"/>
    </row>
    <row r="56" spans="1:26">
      <c r="A56" s="5">
        <v>55</v>
      </c>
      <c r="B56" s="13">
        <v>13</v>
      </c>
      <c r="C56" s="13">
        <v>2</v>
      </c>
      <c r="D56" s="13">
        <v>1</v>
      </c>
      <c r="E56" s="13"/>
      <c r="F56" s="13">
        <f t="shared" si="0"/>
        <v>16</v>
      </c>
      <c r="Z56" s="14"/>
    </row>
    <row r="57" spans="1:26">
      <c r="A57" s="5">
        <v>56</v>
      </c>
      <c r="B57" s="13">
        <v>11</v>
      </c>
      <c r="C57" s="13">
        <v>0</v>
      </c>
      <c r="D57" s="13">
        <v>0</v>
      </c>
      <c r="E57" s="13"/>
      <c r="F57" s="13">
        <f t="shared" si="0"/>
        <v>11</v>
      </c>
      <c r="Z57" s="14"/>
    </row>
    <row r="58" spans="1:26">
      <c r="A58" s="5">
        <v>57</v>
      </c>
      <c r="B58" s="13">
        <v>9</v>
      </c>
      <c r="C58" s="13">
        <v>2</v>
      </c>
      <c r="D58" s="13">
        <v>1</v>
      </c>
      <c r="E58" s="13"/>
      <c r="F58" s="13">
        <f t="shared" si="0"/>
        <v>12</v>
      </c>
      <c r="Z58" s="14"/>
    </row>
    <row r="59" spans="1:26">
      <c r="A59" s="5">
        <v>58</v>
      </c>
      <c r="B59" s="13">
        <v>13</v>
      </c>
      <c r="C59" s="13">
        <v>2</v>
      </c>
      <c r="D59" s="13">
        <v>1</v>
      </c>
      <c r="E59" s="13"/>
      <c r="F59" s="13">
        <f t="shared" si="0"/>
        <v>16</v>
      </c>
      <c r="Z59" s="14"/>
    </row>
    <row r="60" spans="1:26">
      <c r="A60" s="5">
        <v>59</v>
      </c>
      <c r="B60" s="13">
        <v>12</v>
      </c>
      <c r="C60" s="13">
        <v>2</v>
      </c>
      <c r="D60" s="13">
        <v>2</v>
      </c>
      <c r="E60" s="13"/>
      <c r="F60" s="13">
        <f t="shared" si="0"/>
        <v>16</v>
      </c>
      <c r="Z60" s="14"/>
    </row>
    <row r="61" spans="1:26">
      <c r="A61" s="5">
        <v>60</v>
      </c>
      <c r="B61" s="13">
        <v>10</v>
      </c>
      <c r="C61" s="13">
        <v>2</v>
      </c>
      <c r="D61" s="13">
        <v>1</v>
      </c>
      <c r="E61" s="13"/>
      <c r="F61" s="13">
        <f t="shared" si="0"/>
        <v>13</v>
      </c>
      <c r="Z61" s="14"/>
    </row>
    <row r="62" spans="1:26">
      <c r="A62" s="5">
        <v>61</v>
      </c>
      <c r="B62" s="13">
        <v>12</v>
      </c>
      <c r="C62" s="13">
        <v>2</v>
      </c>
      <c r="D62" s="13">
        <v>2</v>
      </c>
      <c r="E62" s="13"/>
      <c r="F62" s="13">
        <f t="shared" si="0"/>
        <v>16</v>
      </c>
      <c r="Z62" s="14"/>
    </row>
    <row r="63" spans="1:26">
      <c r="A63" s="5">
        <v>62</v>
      </c>
      <c r="B63" s="13">
        <v>14</v>
      </c>
      <c r="C63" s="13">
        <v>0</v>
      </c>
      <c r="D63" s="13">
        <v>1</v>
      </c>
      <c r="E63" s="13">
        <v>1</v>
      </c>
      <c r="F63" s="13">
        <f t="shared" ref="F63:F83" si="4">SUM(B63:E63)</f>
        <v>16</v>
      </c>
      <c r="Z63" s="14"/>
    </row>
    <row r="64" spans="1:26">
      <c r="A64" s="5">
        <v>63</v>
      </c>
      <c r="B64" s="13">
        <v>8</v>
      </c>
      <c r="C64" s="13">
        <v>2</v>
      </c>
      <c r="D64" s="13">
        <v>2</v>
      </c>
      <c r="E64" s="13">
        <v>3</v>
      </c>
      <c r="F64" s="13">
        <f t="shared" si="4"/>
        <v>15</v>
      </c>
      <c r="Z64" s="14"/>
    </row>
    <row r="65" spans="1:26">
      <c r="A65" s="5">
        <v>64</v>
      </c>
      <c r="B65" s="13">
        <v>13</v>
      </c>
      <c r="C65" s="13">
        <v>0</v>
      </c>
      <c r="D65" s="13">
        <v>1</v>
      </c>
      <c r="E65" s="13">
        <v>2</v>
      </c>
      <c r="F65" s="13">
        <f t="shared" si="4"/>
        <v>16</v>
      </c>
      <c r="Z65" s="14"/>
    </row>
    <row r="66" spans="1:26">
      <c r="A66" s="5">
        <v>65</v>
      </c>
      <c r="B66" s="13">
        <v>12</v>
      </c>
      <c r="C66" s="13">
        <v>2</v>
      </c>
      <c r="D66" s="13">
        <v>2</v>
      </c>
      <c r="E66" s="13"/>
      <c r="F66" s="13">
        <f t="shared" si="4"/>
        <v>16</v>
      </c>
      <c r="Z66" s="14"/>
    </row>
    <row r="67" spans="1:26">
      <c r="A67" s="5">
        <v>66</v>
      </c>
      <c r="B67" s="13">
        <v>13</v>
      </c>
      <c r="C67" s="13">
        <v>2</v>
      </c>
      <c r="D67" s="13">
        <v>1</v>
      </c>
      <c r="E67" s="13"/>
      <c r="F67" s="13">
        <f t="shared" si="4"/>
        <v>16</v>
      </c>
      <c r="Z67" s="14"/>
    </row>
    <row r="68" spans="1:26">
      <c r="A68" s="5">
        <v>67</v>
      </c>
      <c r="B68" s="13">
        <v>7</v>
      </c>
      <c r="C68" s="13">
        <v>1</v>
      </c>
      <c r="D68" s="13">
        <v>1</v>
      </c>
      <c r="E68" s="13"/>
      <c r="F68" s="13">
        <f t="shared" si="4"/>
        <v>9</v>
      </c>
      <c r="Z68" s="14"/>
    </row>
    <row r="69" spans="1:26">
      <c r="A69" s="5">
        <v>68</v>
      </c>
      <c r="B69" s="13">
        <v>11</v>
      </c>
      <c r="C69" s="13">
        <v>0</v>
      </c>
      <c r="D69" s="13">
        <v>1</v>
      </c>
      <c r="E69" s="13"/>
      <c r="F69" s="13">
        <f t="shared" si="4"/>
        <v>12</v>
      </c>
      <c r="Z69" s="14"/>
    </row>
    <row r="70" spans="1:26">
      <c r="A70" s="5">
        <v>69</v>
      </c>
      <c r="B70" s="13">
        <v>12</v>
      </c>
      <c r="C70" s="13">
        <v>2</v>
      </c>
      <c r="D70" s="13">
        <v>2</v>
      </c>
      <c r="E70" s="13"/>
      <c r="F70" s="13">
        <f t="shared" si="4"/>
        <v>16</v>
      </c>
      <c r="Z70" s="14"/>
    </row>
    <row r="71" spans="1:26">
      <c r="A71" s="5">
        <v>70</v>
      </c>
      <c r="B71" s="13">
        <v>12</v>
      </c>
      <c r="C71" s="13">
        <v>2</v>
      </c>
      <c r="D71" s="13">
        <v>2</v>
      </c>
      <c r="E71" s="13"/>
      <c r="F71" s="13">
        <f t="shared" si="4"/>
        <v>16</v>
      </c>
      <c r="Z71" s="14"/>
    </row>
    <row r="72" spans="1:26">
      <c r="A72" s="5">
        <v>71</v>
      </c>
      <c r="B72" s="13">
        <v>11</v>
      </c>
      <c r="C72" s="13">
        <v>0</v>
      </c>
      <c r="D72" s="13">
        <v>1</v>
      </c>
      <c r="E72" s="13"/>
      <c r="F72" s="13">
        <f t="shared" si="4"/>
        <v>12</v>
      </c>
      <c r="Z72" s="14"/>
    </row>
    <row r="73" spans="1:26">
      <c r="A73" s="5">
        <v>72</v>
      </c>
      <c r="B73" s="13">
        <v>9</v>
      </c>
      <c r="C73" s="13">
        <v>2</v>
      </c>
      <c r="D73" s="13">
        <v>1</v>
      </c>
      <c r="E73" s="13"/>
      <c r="F73" s="13">
        <f t="shared" si="4"/>
        <v>12</v>
      </c>
      <c r="Z73" s="14"/>
    </row>
    <row r="74" spans="1:26">
      <c r="A74" s="5">
        <v>73</v>
      </c>
      <c r="B74" s="13">
        <v>7</v>
      </c>
      <c r="C74" s="13">
        <v>0</v>
      </c>
      <c r="D74" s="13">
        <v>1</v>
      </c>
      <c r="E74" s="13"/>
      <c r="F74" s="13">
        <f t="shared" si="4"/>
        <v>8</v>
      </c>
      <c r="Z74" s="14"/>
    </row>
    <row r="75" spans="1:26">
      <c r="A75" s="5">
        <v>74</v>
      </c>
      <c r="B75" s="13">
        <v>5</v>
      </c>
      <c r="C75" s="13">
        <v>2</v>
      </c>
      <c r="D75" s="13">
        <v>1</v>
      </c>
      <c r="E75" s="13"/>
      <c r="F75" s="13">
        <f t="shared" si="4"/>
        <v>8</v>
      </c>
      <c r="Z75" s="14"/>
    </row>
    <row r="76" spans="1:26">
      <c r="A76" s="5">
        <v>75</v>
      </c>
      <c r="B76" s="13">
        <v>15</v>
      </c>
      <c r="C76" s="13">
        <v>0</v>
      </c>
      <c r="D76" s="13">
        <v>1</v>
      </c>
      <c r="E76" s="13"/>
      <c r="F76" s="13">
        <f t="shared" si="4"/>
        <v>16</v>
      </c>
      <c r="Z76" s="14"/>
    </row>
    <row r="77" spans="1:26">
      <c r="A77" s="5">
        <v>76</v>
      </c>
      <c r="B77">
        <v>12</v>
      </c>
      <c r="C77">
        <v>2</v>
      </c>
      <c r="D77">
        <v>2</v>
      </c>
      <c r="E77" s="13"/>
      <c r="F77" s="13">
        <f t="shared" si="4"/>
        <v>16</v>
      </c>
      <c r="Z77" s="14"/>
    </row>
    <row r="78" spans="1:26">
      <c r="A78" s="5">
        <v>77</v>
      </c>
      <c r="B78" s="13">
        <f>19</f>
        <v>19</v>
      </c>
      <c r="C78" s="13">
        <f>0</f>
        <v>0</v>
      </c>
      <c r="D78" s="13">
        <f>1</f>
        <v>1</v>
      </c>
      <c r="E78" s="13"/>
      <c r="F78" s="13">
        <f t="shared" si="4"/>
        <v>20</v>
      </c>
      <c r="Z78" s="14"/>
    </row>
    <row r="79" spans="1:26">
      <c r="A79" s="5">
        <v>78</v>
      </c>
      <c r="B79" s="13"/>
      <c r="C79" s="13"/>
      <c r="D79" s="13"/>
      <c r="E79" s="13"/>
      <c r="F79" s="13">
        <f t="shared" si="4"/>
        <v>0</v>
      </c>
      <c r="Z79" s="14"/>
    </row>
    <row r="80" spans="1:26">
      <c r="A80" s="5">
        <v>79</v>
      </c>
      <c r="B80" s="13"/>
      <c r="C80" s="13"/>
      <c r="D80" s="13"/>
      <c r="E80" s="13"/>
      <c r="F80" s="13">
        <f t="shared" si="4"/>
        <v>0</v>
      </c>
      <c r="Z80" s="14"/>
    </row>
    <row r="81" spans="1:26">
      <c r="A81" s="5">
        <v>80</v>
      </c>
      <c r="B81" s="13"/>
      <c r="C81" s="13"/>
      <c r="D81" s="13"/>
      <c r="E81" s="13"/>
      <c r="F81" s="13">
        <f t="shared" si="4"/>
        <v>0</v>
      </c>
      <c r="Z81" s="14"/>
    </row>
    <row r="82" spans="1:26">
      <c r="A82" s="5">
        <v>81</v>
      </c>
      <c r="B82" s="13"/>
      <c r="C82" s="13"/>
      <c r="D82" s="13"/>
      <c r="E82" s="13"/>
      <c r="F82" s="13">
        <f t="shared" si="4"/>
        <v>0</v>
      </c>
      <c r="Z82" s="14"/>
    </row>
    <row r="83" spans="1:26">
      <c r="A83" s="5">
        <v>82</v>
      </c>
      <c r="B83" s="13"/>
      <c r="C83" s="13"/>
      <c r="D83" s="13"/>
      <c r="E83" s="13"/>
      <c r="F83" s="13">
        <f t="shared" si="4"/>
        <v>0</v>
      </c>
      <c r="Z83" s="14"/>
    </row>
    <row r="84" spans="1:26">
      <c r="A84" s="5"/>
      <c r="B84" s="13"/>
      <c r="C84" s="13"/>
      <c r="D84" s="13"/>
      <c r="E84" s="13"/>
      <c r="F84" s="13"/>
      <c r="Z84" s="14"/>
    </row>
    <row r="85" spans="1:26">
      <c r="Z85" s="14"/>
    </row>
    <row r="86" spans="1:26">
      <c r="A86" t="s">
        <v>139</v>
      </c>
      <c r="B86">
        <f>SUM(B2:B83)</f>
        <v>607</v>
      </c>
      <c r="C86">
        <f>SUM(C2:C83)</f>
        <v>106</v>
      </c>
      <c r="D86">
        <f>SUM(D2:D83)</f>
        <v>38</v>
      </c>
      <c r="E86">
        <f>SUM(E2:E83)</f>
        <v>6</v>
      </c>
      <c r="F86">
        <f>SUM(F2:F83)</f>
        <v>757</v>
      </c>
      <c r="Z86" s="14"/>
    </row>
    <row r="87" spans="1:26">
      <c r="B87" s="14">
        <f>B86/F86</f>
        <v>0.8018494055482166</v>
      </c>
      <c r="C87" s="14">
        <f>C86/F86</f>
        <v>0.14002642007926025</v>
      </c>
      <c r="D87" s="14">
        <f>D86/F86</f>
        <v>5.0198150594451783E-2</v>
      </c>
      <c r="E87" s="14">
        <f>E86/F86</f>
        <v>7.9260237780713338E-3</v>
      </c>
      <c r="Z87" s="14"/>
    </row>
    <row r="88" spans="1:26">
      <c r="Z88" s="14"/>
    </row>
    <row r="89" spans="1:26">
      <c r="A89" t="s">
        <v>140</v>
      </c>
      <c r="B89">
        <f>SUM(B37:B83)</f>
        <v>453</v>
      </c>
      <c r="C89">
        <f>SUM(C37:C83)</f>
        <v>57</v>
      </c>
      <c r="D89">
        <f>SUM(D37:D83)</f>
        <v>37</v>
      </c>
      <c r="E89">
        <f>SUM(E37:E83)</f>
        <v>6</v>
      </c>
      <c r="F89">
        <f>SUM(F37:F83)</f>
        <v>553</v>
      </c>
      <c r="Z89" s="14"/>
    </row>
    <row r="90" spans="1:26">
      <c r="B90" s="14">
        <f>B89/F89</f>
        <v>0.81916817359855332</v>
      </c>
      <c r="C90" s="14">
        <f>C89/F89</f>
        <v>0.10307414104882459</v>
      </c>
      <c r="D90" s="14">
        <f>D89/F89</f>
        <v>6.6907775768535266E-2</v>
      </c>
      <c r="E90" s="14">
        <f>E89/F89</f>
        <v>1.0849909584086799E-2</v>
      </c>
      <c r="Z90" s="14"/>
    </row>
    <row r="91" spans="1:26">
      <c r="Z91" s="14"/>
    </row>
    <row r="92" spans="1:26">
      <c r="A92" t="s">
        <v>141</v>
      </c>
      <c r="B92">
        <f>SUM(B58:B83)</f>
        <v>236</v>
      </c>
      <c r="C92">
        <f>SUM(C58:C83)</f>
        <v>27</v>
      </c>
      <c r="D92">
        <f>SUM(D58:D83)</f>
        <v>28</v>
      </c>
      <c r="E92">
        <f>SUM(E58:E83)</f>
        <v>6</v>
      </c>
      <c r="F92">
        <f>SUM(F58:F83)</f>
        <v>297</v>
      </c>
      <c r="Z92" s="14"/>
    </row>
    <row r="93" spans="1:26">
      <c r="B93" s="14">
        <f>B92/F92</f>
        <v>0.79461279461279466</v>
      </c>
      <c r="C93" s="14">
        <f>C92/F92</f>
        <v>9.0909090909090912E-2</v>
      </c>
      <c r="D93" s="14">
        <f>D92/F92</f>
        <v>9.4276094276094277E-2</v>
      </c>
      <c r="E93" s="14">
        <f>E92/F92</f>
        <v>2.0202020202020204E-2</v>
      </c>
      <c r="Y93">
        <f>SUM(Y37:Y50)</f>
        <v>237</v>
      </c>
      <c r="Z93" s="14">
        <f>Y93/SUM(F37:F50)</f>
        <v>1.5389610389610389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976fa30-1907-4356-8241-62ea5e1c0256}" enabled="1" method="Standard" siteId="{9a5cacd0-2bef-4dd7-ac5c-7ebe1f54f49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Riu</dc:creator>
  <cp:lastModifiedBy>Ian Thomas</cp:lastModifiedBy>
  <dcterms:created xsi:type="dcterms:W3CDTF">2023-10-19T11:54:49Z</dcterms:created>
  <dcterms:modified xsi:type="dcterms:W3CDTF">2025-02-25T19:15:18Z</dcterms:modified>
</cp:coreProperties>
</file>