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t\Documents\PROGRAMS\nomad_obs\advanced_planning\"/>
    </mc:Choice>
  </mc:AlternateContent>
  <xr:revisionPtr revIDLastSave="0" documentId="13_ncr:1_{F6457D32-7529-4FFF-BFD0-7F713F446C03}" xr6:coauthVersionLast="46" xr6:coauthVersionMax="47" xr10:uidLastSave="{00000000-0000-0000-0000-000000000000}"/>
  <bookViews>
    <workbookView xWindow="-120" yWindow="-120" windowWidth="29040" windowHeight="15840" xr2:uid="{61FCCA01-257B-B74E-8E25-686BB2D6403C}"/>
  </bookViews>
  <sheets>
    <sheet name="Sheet1" sheetId="1" r:id="rId1"/>
    <sheet name="Sheet2" sheetId="2" r:id="rId2"/>
    <sheet name="Sheet3" sheetId="3" r:id="rId3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3" l="1"/>
  <c r="C92" i="3"/>
  <c r="D92" i="3"/>
  <c r="E92" i="3"/>
  <c r="F92" i="3"/>
  <c r="F89" i="3"/>
  <c r="E89" i="3"/>
  <c r="D89" i="3"/>
  <c r="C89" i="3"/>
  <c r="B89" i="3"/>
  <c r="D86" i="3"/>
  <c r="C86" i="3"/>
  <c r="B86" i="3"/>
  <c r="F83" i="3"/>
  <c r="F82" i="3"/>
  <c r="F81" i="3"/>
  <c r="F80" i="3"/>
  <c r="F79" i="3"/>
  <c r="F78" i="3"/>
  <c r="F77" i="3"/>
  <c r="F76" i="3"/>
  <c r="F75" i="3"/>
  <c r="F86" i="3" s="1"/>
  <c r="E86" i="3"/>
  <c r="F74" i="3"/>
  <c r="F73" i="3"/>
  <c r="F72" i="3"/>
  <c r="F71" i="3"/>
  <c r="F70" i="3" l="1"/>
  <c r="F69" i="3"/>
  <c r="F68" i="3"/>
  <c r="F67" i="3"/>
  <c r="F66" i="3"/>
  <c r="F64" i="3"/>
  <c r="F65" i="3"/>
  <c r="F63" i="3"/>
  <c r="F62" i="3"/>
  <c r="F61" i="3" l="1"/>
  <c r="F60" i="3"/>
  <c r="F59" i="3" l="1"/>
  <c r="F58" i="3" l="1"/>
  <c r="C93" i="3" l="1"/>
  <c r="E93" i="3"/>
  <c r="D93" i="3"/>
  <c r="B93" i="3"/>
  <c r="F57" i="3"/>
  <c r="F56" i="3" l="1"/>
  <c r="F55" i="3" l="1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Y48" i="3" l="1"/>
  <c r="Y38" i="3"/>
  <c r="Y46" i="3"/>
  <c r="Y42" i="3"/>
  <c r="Y37" i="3"/>
  <c r="Y47" i="3"/>
  <c r="Y43" i="3"/>
  <c r="Y39" i="3"/>
  <c r="Y49" i="3"/>
  <c r="Y44" i="3"/>
  <c r="Y40" i="3"/>
  <c r="Y50" i="3"/>
  <c r="Y45" i="3"/>
  <c r="Y41" i="3"/>
  <c r="F54" i="3"/>
  <c r="Y93" i="3" l="1"/>
  <c r="F53" i="3"/>
  <c r="F52" i="3"/>
  <c r="F51" i="3" l="1"/>
  <c r="F50" i="3"/>
  <c r="Z50" i="3" s="1"/>
  <c r="F49" i="3"/>
  <c r="Z49" i="3" s="1"/>
  <c r="F48" i="3"/>
  <c r="Z48" i="3" s="1"/>
  <c r="F47" i="3"/>
  <c r="F46" i="3"/>
  <c r="Z46" i="3" s="1"/>
  <c r="F45" i="3"/>
  <c r="Z45" i="3" s="1"/>
  <c r="F44" i="3"/>
  <c r="Z44" i="3" s="1"/>
  <c r="F43" i="3"/>
  <c r="Z43" i="3" s="1"/>
  <c r="F42" i="3"/>
  <c r="Z42" i="3" s="1"/>
  <c r="F41" i="3"/>
  <c r="Z41" i="3" s="1"/>
  <c r="F40" i="3"/>
  <c r="Z40" i="3" s="1"/>
  <c r="F39" i="3"/>
  <c r="Z39" i="3" s="1"/>
  <c r="F38" i="3"/>
  <c r="Z38" i="3" s="1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90" i="3" l="1"/>
  <c r="E87" i="3"/>
  <c r="Z37" i="3"/>
  <c r="Z93" i="3"/>
  <c r="B90" i="3" l="1"/>
  <c r="C87" i="3"/>
  <c r="C90" i="3"/>
  <c r="D90" i="3"/>
  <c r="D87" i="3"/>
  <c r="B8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8" authorId="0" shapeId="0" xr:uid="{2F9505C6-02B0-B74F-9C07-458136EC7F0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STP starting with OCM for inclination change.</t>
        </r>
      </text>
    </comment>
    <comment ref="B9" authorId="0" shapeId="0" xr:uid="{F1474A36-1936-E046-ACE4-163D32CF5F9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STP starting with OCM for inclination change.</t>
        </r>
      </text>
    </comment>
    <comment ref="B10" authorId="0" shapeId="0" xr:uid="{8F261726-0995-504F-B3B3-96D23B9DAFB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STP starting with OCM for inclination change.</t>
        </r>
      </text>
    </comment>
    <comment ref="B14" authorId="0" shapeId="0" xr:uid="{D257965D-72C9-224F-B4B1-EBAAA841BC5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Solar Conjunction
</t>
        </r>
        <r>
          <rPr>
            <sz val="10"/>
            <color rgb="FF000000"/>
            <rFont val="Tahoma"/>
            <family val="2"/>
          </rPr>
          <t xml:space="preserve"> </t>
        </r>
      </text>
    </comment>
    <comment ref="B15" authorId="0" shapeId="0" xr:uid="{B931AAC0-ADE9-C549-A940-BA52DA192C1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</t>
        </r>
      </text>
    </comment>
    <comment ref="B16" authorId="0" shapeId="0" xr:uid="{9B0009CA-48D9-C84E-9863-C8B9725FEDF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special pointings after solar conjunction.</t>
        </r>
      </text>
    </comment>
    <comment ref="B17" authorId="0" shapeId="0" xr:uid="{5AAB5FBA-A7C4-3646-BB8A-8FD27771662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B57" authorId="0" shapeId="0" xr:uid="{F26F06D7-F098-CC44-A7E4-E44DD353CC3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B59" authorId="0" shapeId="0" xr:uid="{42946B45-1A23-C045-9DAC-278B1133C80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G78" authorId="0" shapeId="0" xr:uid="{86AB59D9-3D96-D14B-9A93-125C4B21725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NOMAD: Deimos linescan is a test, TBC if we'll continue using it.</t>
        </r>
      </text>
    </comment>
    <comment ref="G82" authorId="0" shapeId="0" xr:uid="{92B2D1E2-F7DD-1E49-A6ED-EB31E2F5906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NOMAD: Applicable from MTP063 onward when we have 2 UVIS-led moon pointings:
</t>
        </r>
        <r>
          <rPr>
            <sz val="10"/>
            <color rgb="FF000000"/>
            <rFont val="Calibri"/>
            <family val="2"/>
          </rPr>
          <t xml:space="preserve">However, if there are no Deimos opportunities with a phase angle &lt; 40 degrees (let’s say for at least ¾ of the pointing duration) then switch the Deimos observation to Phobos observation (linescan, with a 90 degree rotation in the boresight w.r.t. other linescan)
</t>
        </r>
      </text>
    </comment>
    <comment ref="E86" authorId="0" shapeId="0" xr:uid="{FF6A4BCE-DFC3-974E-895A-9BBA71D4FA8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Linescans cannot be implemented since beta&lt;45deg during the whole period.</t>
        </r>
      </text>
    </comment>
    <comment ref="B102" authorId="0" shapeId="0" xr:uid="{4431B8D4-27D5-2A47-B989-61D002CD500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A106" authorId="0" shapeId="0" xr:uid="{ADDB05C8-F7DF-594B-ABE5-A6F09D35266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Until MTP069 the table includes the actually implemented pointings.
</t>
        </r>
      </text>
    </comment>
    <comment ref="E114" authorId="0" shapeId="0" xr:uid="{E6FAF2B4-E1C8-5A4E-8E65-2F50059EA5F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periods with beta&gt;45deg available for (Sun) calibration pointings with STR blinding avoidance.</t>
        </r>
      </text>
    </comment>
    <comment ref="B119" authorId="0" shapeId="0" xr:uid="{03EAEF21-B50D-4B42-8CCF-9D5FEFB0BAC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A122" authorId="0" shapeId="0" xr:uid="{572C1244-1D0C-9343-97C8-8F452BC19E4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Until MTP073 the table includes the actually implemented pointings.
</t>
        </r>
      </text>
    </comment>
    <comment ref="B124" authorId="0" shapeId="0" xr:uid="{6E1D7718-7D3A-A54E-9C29-069151889F8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Conjunction.</t>
        </r>
      </text>
    </comment>
    <comment ref="B125" authorId="0" shapeId="0" xr:uid="{43484E5A-9C4F-9041-8683-455C2849B8C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Conjunction.</t>
        </r>
      </text>
    </comment>
    <comment ref="B126" authorId="0" shapeId="0" xr:uid="{9BD0F553-D406-6149-8E26-50CC160DB5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special pointings (after solar conjunction)</t>
        </r>
      </text>
    </comment>
    <comment ref="B127" authorId="0" shapeId="0" xr:uid="{85A37B17-9B24-A745-89ED-58E0A7A6BAB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no special pointings (after solar conjunction)
</t>
        </r>
      </text>
    </comment>
    <comment ref="B142" authorId="0" shapeId="0" xr:uid="{CAC13088-C6E7-F346-A5F6-977FDEDBECA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</commentList>
</comments>
</file>

<file path=xl/sharedStrings.xml><?xml version="1.0" encoding="utf-8"?>
<sst xmlns="http://schemas.openxmlformats.org/spreadsheetml/2006/main" count="296" uniqueCount="117">
  <si>
    <t>MTP</t>
  </si>
  <si>
    <t>STP</t>
  </si>
  <si>
    <t>Beta</t>
  </si>
  <si>
    <t>N of Sp. P.</t>
  </si>
  <si>
    <t>low</t>
  </si>
  <si>
    <t>medium</t>
  </si>
  <si>
    <t>Cal. Pointing Requests</t>
  </si>
  <si>
    <t>Limb Pointing Requests</t>
  </si>
  <si>
    <t>2 day-side inertial
2 day-side limb track
4 night-side limb track</t>
  </si>
  <si>
    <t>4 day-side inertial
4 day-side limb track</t>
  </si>
  <si>
    <t>high
occ-free period</t>
  </si>
  <si>
    <t>2 CaSSIS Stellar Cal.
2 NOMAD SO LINESCAN</t>
  </si>
  <si>
    <t>2 ACS SUNSTARE
2 NOMAD FREQSCAN</t>
  </si>
  <si>
    <t>Notes:</t>
  </si>
  <si>
    <t>Avoidance of star tracker blinding for sun pointing works for beta angles larger than roughly 45 degreees.</t>
  </si>
  <si>
    <t>Phobos/Deimos Requests</t>
  </si>
  <si>
    <t>2 Phobos tracking</t>
  </si>
  <si>
    <t>2 day-side inertial
4 night-side limb track</t>
  </si>
  <si>
    <t>3 ACS SUNSTARE
1 NOMAD FREQSCAN</t>
  </si>
  <si>
    <t>1 CaSSIS Stellar Cal. (α Lyrae)
1 ACS LINESCAN
2 NOMAD UVIS LINESCAN</t>
  </si>
  <si>
    <t>3 Phobos tracking</t>
  </si>
  <si>
    <t>2 day-side inertial
3 day-side limb track</t>
  </si>
  <si>
    <t>5 night-side inertial</t>
  </si>
  <si>
    <t>2 Deimos tracking</t>
  </si>
  <si>
    <t>2 ACS SUNSTARE
4 NOMAD FREQSCAN</t>
  </si>
  <si>
    <t>2 day-side inertial
3 night-side inertial
3 night-side limb track</t>
  </si>
  <si>
    <t>high</t>
  </si>
  <si>
    <t>2 day-side inertial
6 night-side limb track</t>
  </si>
  <si>
    <t>NOMAD</t>
  </si>
  <si>
    <t>ACS</t>
  </si>
  <si>
    <t>CaSSIS</t>
  </si>
  <si>
    <t>Total</t>
  </si>
  <si>
    <t>all</t>
  </si>
  <si>
    <t>1 ACS LINESCAN
2 NOMAD FREQSCAN
2 NOMAD SO LINESCAN
1 CaSSIS Stellar Cal.</t>
  </si>
  <si>
    <t>1 CaSSIS Jupiter Cal.
1 ACS LINESCAN
4 NOMAD FREQSCAN</t>
  </si>
  <si>
    <t>1 day-side inertial
2 night-side limb track</t>
  </si>
  <si>
    <t>4 Phobos tracking (LNO)</t>
  </si>
  <si>
    <t>6 Phobos tracking (UVIS)</t>
  </si>
  <si>
    <t>1 ACS LINESCAN
3 NOMAD FREQSCAN</t>
  </si>
  <si>
    <t>from MTP036</t>
  </si>
  <si>
    <t>2 day-side inertial
2 night-side limb track</t>
  </si>
  <si>
    <t>2 ACS LINESCAN
2 NOMAD FREQSCAN
2 NOMAD UVIS LINESCAN</t>
  </si>
  <si>
    <t>2 ACS LINESCAN
3 NOMAD FREQSCAN</t>
  </si>
  <si>
    <t>2 day-side inertial
3 night-side limb track</t>
  </si>
  <si>
    <t>2 ACS LINESCAN
1 CASSIS Jupiter Cal.
3 NOMAD FREQSCAN</t>
  </si>
  <si>
    <t>6 Deimos tracking (UVIS)</t>
  </si>
  <si>
    <r>
      <rPr>
        <sz val="12"/>
        <color theme="1"/>
        <rFont val="Calibri (Body)_x0000_"/>
      </rPr>
      <t>5</t>
    </r>
    <r>
      <rPr>
        <sz val="12"/>
        <color theme="1"/>
        <rFont val="Calibri"/>
        <family val="2"/>
        <scheme val="minor"/>
      </rPr>
      <t xml:space="preserve"> Phobos tracking (LNO)</t>
    </r>
  </si>
  <si>
    <r>
      <rPr>
        <sz val="12"/>
        <color theme="1"/>
        <rFont val="Calibri (Body)_x0000_"/>
      </rPr>
      <t>2</t>
    </r>
    <r>
      <rPr>
        <sz val="12"/>
        <color theme="1"/>
        <rFont val="Calibri"/>
        <family val="2"/>
        <scheme val="minor"/>
      </rPr>
      <t xml:space="preserve"> NOMAD FREQSCAN</t>
    </r>
  </si>
  <si>
    <r>
      <rPr>
        <sz val="12"/>
        <color theme="1"/>
        <rFont val="Calibri (Body)_x0000_"/>
      </rPr>
      <t>2 ACS LINESCAN</t>
    </r>
    <r>
      <rPr>
        <sz val="12"/>
        <color theme="1"/>
        <rFont val="Calibri"/>
        <family val="2"/>
        <scheme val="minor"/>
      </rPr>
      <t xml:space="preserve">
2 NOMAD FREQSCAN</t>
    </r>
  </si>
  <si>
    <t>2 ACS LINESCAN
1 NOMAD FREQSCAN
2 NOMAD UVIS LINESCAN</t>
  </si>
  <si>
    <t>2 ACS LINESCAN
2 NOMAD FREQSCAN</t>
  </si>
  <si>
    <t>2 ACS LINESCAN
1 CaSSIS Jupiter Calibration
3 NOMAD FREQSCAN</t>
  </si>
  <si>
    <t>Other Pointing Requests</t>
  </si>
  <si>
    <t>1 CaSSIS Mars Express</t>
  </si>
  <si>
    <t>2 Phobos tracking (LNO)
1 Phobos linescan (UVIS)
1 Phobos linescan (LNO)</t>
  </si>
  <si>
    <t>3 Phobos tracking (LNO)
1 Phobos tracking (UVIS)
1 Deimos tracking (UVIS)</t>
  </si>
  <si>
    <t>4?</t>
  </si>
  <si>
    <t>2 ACS LINESCAN
1 CaSSIS Stellar Calibration
2 NOMAD FREQSCAN</t>
  </si>
  <si>
    <t>2 NOMAD day-side inertial
2 NOMAD night-side limb track</t>
  </si>
  <si>
    <t>2 NOMAD day-side inertial
1 NOMAD night-side limb track</t>
  </si>
  <si>
    <t>1 Electra Earth</t>
  </si>
  <si>
    <t>3 NOMAD FREQSCAN</t>
  </si>
  <si>
    <r>
      <t xml:space="preserve">3 Phobos tracking (LNO)
1 Phobos tracking (UVIS)
</t>
    </r>
    <r>
      <rPr>
        <sz val="11"/>
        <color theme="1"/>
        <rFont val="Calibri (Body)_x0000_"/>
      </rPr>
      <t>1 Phobos linescan (UVIS)
1 Phobos linescan (LNO)</t>
    </r>
  </si>
  <si>
    <t>1 NOMAD FREQSCAN
2 NOMAD UVIS LINESCAN</t>
  </si>
  <si>
    <r>
      <rPr>
        <sz val="9"/>
        <color theme="1"/>
        <rFont val="Calibri (Body)"/>
      </rPr>
      <t>1 CaSSIS Phobos Occultation</t>
    </r>
    <r>
      <rPr>
        <sz val="9"/>
        <color theme="1"/>
        <rFont val="Calibri"/>
        <family val="2"/>
        <scheme val="minor"/>
      </rPr>
      <t xml:space="preserve">
2 Phobos tracking (LNO)
2 Phobos linescan (LNO)
1 Phobos linescan (UVIS)
1 Deimos linescan (UVIS)</t>
    </r>
  </si>
  <si>
    <r>
      <rPr>
        <sz val="12"/>
        <color theme="1"/>
        <rFont val="Calibri (Body)_x0000_"/>
      </rPr>
      <t>1 Phobos inertial CaSSIS
4</t>
    </r>
    <r>
      <rPr>
        <sz val="12"/>
        <color theme="1"/>
        <rFont val="Calibri"/>
        <family val="2"/>
        <scheme val="minor"/>
      </rPr>
      <t xml:space="preserve"> Phobos tracking (LNO)</t>
    </r>
  </si>
  <si>
    <r>
      <rPr>
        <sz val="12"/>
        <color theme="1"/>
        <rFont val="Calibri (Body)"/>
      </rPr>
      <t>1 Deimos inertial CaSSIS</t>
    </r>
    <r>
      <rPr>
        <sz val="12"/>
        <color theme="1"/>
        <rFont val="Calibri"/>
        <family val="2"/>
        <scheme val="minor"/>
      </rPr>
      <t xml:space="preserve">
3 Phobos tracking (LNO)
2 Phobos tracking (UVIS)
1 Deimos tracking (UVIS)</t>
    </r>
  </si>
  <si>
    <r>
      <rPr>
        <sz val="12"/>
        <color theme="1"/>
        <rFont val="Calibri (Body)"/>
      </rPr>
      <t>1 CaSSIS night-side limb</t>
    </r>
    <r>
      <rPr>
        <sz val="12"/>
        <color theme="1"/>
        <rFont val="Calibri"/>
        <family val="2"/>
        <scheme val="minor"/>
      </rPr>
      <t xml:space="preserve">
2 NOMAD day-side inertial
2 NOMAD night-side limb track</t>
    </r>
  </si>
  <si>
    <r>
      <rPr>
        <sz val="12"/>
        <color theme="1"/>
        <rFont val="Calibri (Body)"/>
      </rPr>
      <t>1 CaSSIS day-side limb</t>
    </r>
    <r>
      <rPr>
        <sz val="12"/>
        <color theme="1"/>
        <rFont val="Calibri"/>
        <family val="2"/>
        <scheme val="minor"/>
      </rPr>
      <t xml:space="preserve">
2 NOMAD day-side inertial
2 NOMAD night-side limb track</t>
    </r>
  </si>
  <si>
    <t>3 Electra Earth</t>
  </si>
  <si>
    <t>2 ACS LINESCAN</t>
  </si>
  <si>
    <t>2 NOMAD day-side inertial
1 NOMAD night-side inertial
1 NOMAD night-side limb track</t>
  </si>
  <si>
    <t>ELECTRA</t>
  </si>
  <si>
    <t>from MTP057</t>
  </si>
  <si>
    <t>1 CaSSIS Deimos inertial
1 CaSSIS Deimos occultation
2 Phobos tracking (LNO)
2 Phobos linescan (UVIS)</t>
  </si>
  <si>
    <t>2 Phobos tracking (LNO)
1 Phobos linescan (LNO)
1 Phobos tracking (UVIS)
1 Deimos tracking (UVIS)</t>
  </si>
  <si>
    <t>1 CaSSIS day-side limb
2 NOMAD night-side inertial
2 NOMAD day-side inertial
1 NOMAD night-side tracking</t>
  </si>
  <si>
    <t>1 CaSSIS terminator limb
2 NOMAD day-side inertial
2 NOMAD night-side inertial</t>
  </si>
  <si>
    <t>1 CaSSIS Phobos inertial
3 Phobos tracking (LNO)
1 Phobos tracking (UVIS)
1 Deimos tracking (UVIS)</t>
  </si>
  <si>
    <t>1 CaSSIS Phobos inertial
3 Phobos tracking (LNO)
1 Phobos linescan (UVIS)
1 Deimos tracking (UVIS)</t>
  </si>
  <si>
    <t>2 NOMAD day-side inertial
2 NOMAD night-side inertial
1 NOMAD night-side tracking</t>
  </si>
  <si>
    <t>1 ACS LINESCAN
1 NOMAD FREQSCAN</t>
  </si>
  <si>
    <t>1 CaSSIS Phobos inertial
2 Phobos linescan (UVIS)</t>
  </si>
  <si>
    <t>1 NOMAD day-side inertial
3 NOMAD night-side tracking</t>
  </si>
  <si>
    <t>3?</t>
  </si>
  <si>
    <t>1-2 NOMAD limb</t>
  </si>
  <si>
    <t>3 NOMAD FREQSCAN
2 NOMAD UVIS LINESCAN?</t>
  </si>
  <si>
    <t>1 CaSSIS Phobos inertial
2 Phobos tracking (LNO)
2 Phobos linescan (UVIS)</t>
  </si>
  <si>
    <t>1 NOMAD day-side inertial
6 NOMAD night-side tracking</t>
  </si>
  <si>
    <t>2 Phobos tracking (LNO)
1 Phobos(Deimos) tracking (UVIS)</t>
  </si>
  <si>
    <t>1 CaSSIS limb or moon</t>
  </si>
  <si>
    <t>2 ACS LINESCAN
3 NOMAD FREQSCAN
1 CaSSIS Calibration</t>
  </si>
  <si>
    <t>2 ACS LINESCAN
1 CaSSIS Star Field Calibration</t>
  </si>
  <si>
    <r>
      <rPr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ACS LINESCAN
2 CaSSIS Star Field Calibrations</t>
    </r>
  </si>
  <si>
    <t>1 CaSSIS Phobos inertial
2 Phobos tracking (LNO)
1 Phobos tracking (UVIS)</t>
  </si>
  <si>
    <t>1 NOMAD day-side inertial
8 NOMAD night-side tracking</t>
  </si>
  <si>
    <t>2 Phobos tracking (LNO)
2 Phobos tracking (UVIS)</t>
  </si>
  <si>
    <t>1 NOMAD day-side inertial
3 NOMAD night-side inertial
4 NOMAD night-side tracking</t>
  </si>
  <si>
    <t>1 CaSSIS Phobos inertial
1 Phobos tracking (LNO)
1 Phobos tracking (UVIS)</t>
  </si>
  <si>
    <t>1 NOMAD day-side inertial
3 NOMAD night-side inertial
5 NOMAD night-side tracking</t>
  </si>
  <si>
    <t>1 NOMAD day-side inertial
1 NOMAD night-side inertial
4 NOMAD night-side tracking</t>
  </si>
  <si>
    <t>1 CaSSIS Deimos inertial
3 Deimos tracking (UVIS)</t>
  </si>
  <si>
    <t>1 NOMAD day-side inertial
2 NOMAD night-side inertial
1 NOMAD night-side tracking</t>
  </si>
  <si>
    <t>1?</t>
  </si>
  <si>
    <t>2?</t>
  </si>
  <si>
    <t>3 Phobos tracking (LNO)
2-3 Phobos/Deimos tracking (UVIS)</t>
  </si>
  <si>
    <t>3 NOMAD limb</t>
  </si>
  <si>
    <t>4 NOMAD limb</t>
  </si>
  <si>
    <t>NONE - STAR TRACKER BLINDING</t>
  </si>
  <si>
    <t>2 ACS LINESCAN
2 NOMAD SO LINESCAN</t>
  </si>
  <si>
    <t>2 NOMAD limb</t>
  </si>
  <si>
    <t>1-2 Phobos tracking (LNO)
1 Phobos/Deimos tracking (UVIS)</t>
  </si>
  <si>
    <t>2 Phobos tracking (LNO)
2 Phobos/Deimos tracking (UVIS)</t>
  </si>
  <si>
    <t>1 NOMAD limb</t>
  </si>
  <si>
    <t>2 ACS LINESCAN
0-1 NOMAD FREQSCAN</t>
  </si>
  <si>
    <t>4-5 Phobos tracking (LNO)
6 Phobos/Deimos tracking (UVIS)</t>
  </si>
  <si>
    <t>1 Phobos tracking (LNO)
0-1 Phobos/Deimos tracking (UVIS)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</si>
</sst>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  <font>
      <sz val="12"/>
      <color theme="1"/>
      <name val="Calibri (Body)_x0000_"/>
    </font>
    <font>
      <sz val="12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(Body)_x0000_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color theme="1"/>
      <name val="Calibri (Body)"/>
    </font>
    <font>
      <sz val="12"/>
      <color theme="1"/>
      <name val="Calibri (Body)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E320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2" fontId="0" fillId="0" borderId="0" xfId="0" applyNumberFormat="1"/>
    <xf numFmtId="0" fontId="5" fillId="0" borderId="0" xfId="0" applyFont="1"/>
    <xf numFmtId="0" fontId="0" fillId="5" borderId="0" xfId="0" applyFill="1" applyAlignment="1">
      <alignment horizontal="left"/>
    </xf>
    <xf numFmtId="0" fontId="15" fillId="0" borderId="0" xfId="0" applyFont="1" applyAlignment="1">
      <alignment horizontal="center"/>
    </xf>
    <xf numFmtId="0" fontId="0" fillId="6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32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5DF1-74FE-F042-B9E1-75858A7D6B8E}">
  <dimension ref="A1:H161"/>
  <sheetViews>
    <sheetView tabSelected="1" topLeftCell="A132" zoomScale="130" zoomScaleNormal="130" workbookViewId="0">
      <selection activeCell="E138" sqref="E138:E141"/>
    </sheetView>
  </sheetViews>
  <sheetFormatPr defaultColWidth="11" defaultRowHeight="15.75"/>
  <cols>
    <col min="5" max="6" width="25.875" customWidth="1"/>
    <col min="7" max="7" width="29.375" customWidth="1"/>
    <col min="8" max="8" width="25.875" customWidth="1"/>
  </cols>
  <sheetData>
    <row r="1" spans="1:8">
      <c r="A1" t="s">
        <v>0</v>
      </c>
      <c r="B1" t="s">
        <v>1</v>
      </c>
      <c r="C1" s="4" t="s">
        <v>2</v>
      </c>
      <c r="D1" t="s">
        <v>3</v>
      </c>
      <c r="E1" s="4" t="s">
        <v>6</v>
      </c>
      <c r="F1" s="4" t="s">
        <v>7</v>
      </c>
      <c r="G1" s="4" t="s">
        <v>15</v>
      </c>
      <c r="H1" s="4" t="s">
        <v>52</v>
      </c>
    </row>
    <row r="2" spans="1:8">
      <c r="A2" s="19">
        <v>43</v>
      </c>
      <c r="B2" s="1">
        <v>169</v>
      </c>
      <c r="C2" s="16" t="s">
        <v>4</v>
      </c>
      <c r="D2" s="4">
        <v>3</v>
      </c>
      <c r="E2" s="18" t="s">
        <v>12</v>
      </c>
      <c r="F2" s="18" t="s">
        <v>8</v>
      </c>
    </row>
    <row r="3" spans="1:8">
      <c r="A3" s="19"/>
      <c r="B3" s="1">
        <v>170</v>
      </c>
      <c r="C3" s="16"/>
      <c r="D3" s="4">
        <v>3</v>
      </c>
      <c r="E3" s="16"/>
      <c r="F3" s="16"/>
    </row>
    <row r="4" spans="1:8">
      <c r="A4" s="19"/>
      <c r="B4" s="1">
        <v>171</v>
      </c>
      <c r="C4" s="16"/>
      <c r="D4" s="4">
        <v>3</v>
      </c>
      <c r="E4" s="16"/>
      <c r="F4" s="16"/>
    </row>
    <row r="5" spans="1:8">
      <c r="A5" s="19"/>
      <c r="B5" s="1">
        <v>172</v>
      </c>
      <c r="C5" s="16"/>
      <c r="D5" s="4">
        <v>3</v>
      </c>
      <c r="E5" s="16"/>
      <c r="F5" s="16"/>
    </row>
    <row r="6" spans="1:8">
      <c r="A6" s="19">
        <v>44</v>
      </c>
      <c r="B6" s="1">
        <v>173</v>
      </c>
      <c r="C6" s="18" t="s">
        <v>10</v>
      </c>
      <c r="D6" s="4">
        <v>3</v>
      </c>
      <c r="E6" s="18" t="s">
        <v>11</v>
      </c>
      <c r="F6" s="18" t="s">
        <v>9</v>
      </c>
    </row>
    <row r="7" spans="1:8">
      <c r="A7" s="19"/>
      <c r="B7" s="1">
        <v>174</v>
      </c>
      <c r="C7" s="16"/>
      <c r="D7" s="4">
        <v>3</v>
      </c>
      <c r="E7" s="16"/>
      <c r="F7" s="16"/>
    </row>
    <row r="8" spans="1:8">
      <c r="A8" s="19"/>
      <c r="B8" s="6">
        <v>175</v>
      </c>
      <c r="C8" s="16"/>
      <c r="D8" s="4">
        <v>3</v>
      </c>
      <c r="E8" s="16"/>
      <c r="F8" s="16"/>
    </row>
    <row r="9" spans="1:8">
      <c r="A9" s="19"/>
      <c r="B9" s="6">
        <v>176</v>
      </c>
      <c r="C9" s="16"/>
      <c r="D9" s="4">
        <v>3</v>
      </c>
      <c r="E9" s="16"/>
      <c r="F9" s="16"/>
    </row>
    <row r="10" spans="1:8" ht="15.95" customHeight="1">
      <c r="A10" s="19">
        <v>45</v>
      </c>
      <c r="B10" s="6">
        <v>177</v>
      </c>
      <c r="C10" s="16" t="s">
        <v>4</v>
      </c>
      <c r="D10" s="4">
        <v>3</v>
      </c>
      <c r="E10" s="18" t="s">
        <v>18</v>
      </c>
      <c r="F10" s="18" t="s">
        <v>17</v>
      </c>
      <c r="G10" s="5"/>
    </row>
    <row r="11" spans="1:8">
      <c r="A11" s="19"/>
      <c r="B11" s="1">
        <v>178</v>
      </c>
      <c r="C11" s="16"/>
      <c r="D11" s="4">
        <v>3</v>
      </c>
      <c r="E11" s="16"/>
      <c r="F11" s="18"/>
    </row>
    <row r="12" spans="1:8">
      <c r="A12" s="19"/>
      <c r="B12" s="1">
        <v>179</v>
      </c>
      <c r="C12" s="16"/>
      <c r="D12" s="4">
        <v>3</v>
      </c>
      <c r="E12" s="16"/>
      <c r="F12" s="18"/>
      <c r="G12" s="16" t="s">
        <v>16</v>
      </c>
    </row>
    <row r="13" spans="1:8">
      <c r="A13" s="19"/>
      <c r="B13" s="1">
        <v>180</v>
      </c>
      <c r="C13" s="16"/>
      <c r="D13" s="4">
        <v>3</v>
      </c>
      <c r="E13" s="16"/>
      <c r="F13" s="18"/>
      <c r="G13" s="16"/>
    </row>
    <row r="14" spans="1:8">
      <c r="A14" s="19">
        <v>46</v>
      </c>
      <c r="B14" s="2">
        <v>181</v>
      </c>
      <c r="C14" s="16" t="s">
        <v>5</v>
      </c>
      <c r="D14" s="4">
        <v>0</v>
      </c>
      <c r="E14" s="5"/>
    </row>
    <row r="15" spans="1:8">
      <c r="A15" s="19"/>
      <c r="B15" s="2">
        <v>182</v>
      </c>
      <c r="C15" s="16"/>
      <c r="D15" s="4">
        <v>0</v>
      </c>
      <c r="E15" s="5"/>
    </row>
    <row r="16" spans="1:8">
      <c r="A16" s="19"/>
      <c r="B16" s="3">
        <v>183</v>
      </c>
      <c r="C16" s="16"/>
      <c r="D16" s="4">
        <v>0</v>
      </c>
      <c r="E16" s="8"/>
      <c r="F16" s="4"/>
    </row>
    <row r="17" spans="1:7">
      <c r="A17" s="19"/>
      <c r="B17" s="3">
        <v>184</v>
      </c>
      <c r="C17" s="16"/>
      <c r="D17" s="4">
        <v>0</v>
      </c>
      <c r="E17" s="5"/>
    </row>
    <row r="18" spans="1:7">
      <c r="A18" s="19">
        <v>47</v>
      </c>
      <c r="B18" s="1">
        <v>185</v>
      </c>
      <c r="C18" s="16" t="s">
        <v>4</v>
      </c>
      <c r="D18" s="4">
        <v>3</v>
      </c>
      <c r="E18" s="18" t="s">
        <v>12</v>
      </c>
      <c r="F18" s="16" t="s">
        <v>22</v>
      </c>
      <c r="G18" s="16" t="s">
        <v>20</v>
      </c>
    </row>
    <row r="19" spans="1:7">
      <c r="A19" s="19"/>
      <c r="B19" s="1">
        <v>186</v>
      </c>
      <c r="C19" s="16"/>
      <c r="D19" s="4">
        <v>3</v>
      </c>
      <c r="E19" s="16"/>
      <c r="F19" s="16"/>
      <c r="G19" s="16"/>
    </row>
    <row r="20" spans="1:7">
      <c r="A20" s="19"/>
      <c r="B20" s="1">
        <v>187</v>
      </c>
      <c r="C20" s="16"/>
      <c r="D20" s="4">
        <v>3</v>
      </c>
      <c r="E20" s="16"/>
      <c r="F20" s="16"/>
      <c r="G20" s="16"/>
    </row>
    <row r="21" spans="1:7">
      <c r="A21" s="19"/>
      <c r="B21" s="1">
        <v>188</v>
      </c>
      <c r="C21" s="16"/>
      <c r="D21" s="4">
        <v>3</v>
      </c>
      <c r="E21" s="16"/>
      <c r="F21" s="16"/>
      <c r="G21" s="16"/>
    </row>
    <row r="22" spans="1:7">
      <c r="A22" s="19">
        <v>48</v>
      </c>
      <c r="B22" s="1">
        <v>189</v>
      </c>
      <c r="C22" s="18" t="s">
        <v>10</v>
      </c>
      <c r="D22" s="4">
        <v>3</v>
      </c>
      <c r="E22" s="18" t="s">
        <v>19</v>
      </c>
      <c r="F22" s="18" t="s">
        <v>21</v>
      </c>
      <c r="G22" s="16" t="s">
        <v>20</v>
      </c>
    </row>
    <row r="23" spans="1:7">
      <c r="A23" s="19"/>
      <c r="B23" s="1">
        <v>190</v>
      </c>
      <c r="C23" s="16"/>
      <c r="D23" s="4">
        <v>3</v>
      </c>
      <c r="E23" s="16"/>
      <c r="F23" s="18"/>
      <c r="G23" s="16"/>
    </row>
    <row r="24" spans="1:7">
      <c r="A24" s="19"/>
      <c r="B24" s="1">
        <v>191</v>
      </c>
      <c r="C24" s="16"/>
      <c r="D24" s="4">
        <v>3</v>
      </c>
      <c r="E24" s="16"/>
      <c r="F24" s="18"/>
      <c r="G24" s="16"/>
    </row>
    <row r="25" spans="1:7">
      <c r="A25" s="19"/>
      <c r="B25" s="1">
        <v>192</v>
      </c>
      <c r="C25" s="16"/>
      <c r="D25" s="4">
        <v>3</v>
      </c>
      <c r="E25" s="16"/>
      <c r="F25" s="18"/>
      <c r="G25" s="16"/>
    </row>
    <row r="26" spans="1:7">
      <c r="A26" s="19">
        <v>49</v>
      </c>
      <c r="B26" s="1">
        <v>193</v>
      </c>
      <c r="C26" s="16" t="s">
        <v>4</v>
      </c>
      <c r="D26" s="4">
        <v>4</v>
      </c>
      <c r="E26" s="18" t="s">
        <v>24</v>
      </c>
      <c r="F26" s="18" t="s">
        <v>25</v>
      </c>
      <c r="G26" s="16" t="s">
        <v>23</v>
      </c>
    </row>
    <row r="27" spans="1:7">
      <c r="A27" s="19"/>
      <c r="B27" s="1">
        <v>194</v>
      </c>
      <c r="C27" s="16"/>
      <c r="D27" s="4">
        <v>4</v>
      </c>
      <c r="E27" s="16"/>
      <c r="F27" s="16"/>
      <c r="G27" s="16"/>
    </row>
    <row r="28" spans="1:7">
      <c r="A28" s="19"/>
      <c r="B28" s="1">
        <v>195</v>
      </c>
      <c r="C28" s="16"/>
      <c r="D28" s="4">
        <v>4</v>
      </c>
      <c r="E28" s="16"/>
      <c r="F28" s="16"/>
      <c r="G28" s="16"/>
    </row>
    <row r="29" spans="1:7">
      <c r="A29" s="19"/>
      <c r="B29" s="1">
        <v>196</v>
      </c>
      <c r="C29" s="16"/>
      <c r="D29" s="4">
        <v>4</v>
      </c>
      <c r="E29" s="16"/>
      <c r="F29" s="16"/>
      <c r="G29" s="16"/>
    </row>
    <row r="30" spans="1:7">
      <c r="A30" s="19">
        <v>50</v>
      </c>
      <c r="B30" s="1">
        <v>197</v>
      </c>
      <c r="C30" s="8" t="s">
        <v>4</v>
      </c>
      <c r="D30" s="4">
        <v>4</v>
      </c>
      <c r="E30" s="18" t="s">
        <v>33</v>
      </c>
      <c r="F30" s="18" t="s">
        <v>27</v>
      </c>
      <c r="G30" s="16" t="s">
        <v>23</v>
      </c>
    </row>
    <row r="31" spans="1:7">
      <c r="A31" s="19"/>
      <c r="B31" s="1">
        <v>198</v>
      </c>
      <c r="C31" s="8" t="s">
        <v>5</v>
      </c>
      <c r="D31" s="4">
        <v>4</v>
      </c>
      <c r="E31" s="16"/>
      <c r="F31" s="16"/>
      <c r="G31" s="16"/>
    </row>
    <row r="32" spans="1:7">
      <c r="A32" s="19"/>
      <c r="B32" s="1">
        <v>199</v>
      </c>
      <c r="C32" s="9" t="s">
        <v>26</v>
      </c>
      <c r="D32" s="4">
        <v>4</v>
      </c>
      <c r="E32" s="16"/>
      <c r="F32" s="16"/>
      <c r="G32" s="16"/>
    </row>
    <row r="33" spans="1:7">
      <c r="A33" s="19"/>
      <c r="B33" s="1">
        <v>200</v>
      </c>
      <c r="C33" s="8" t="s">
        <v>26</v>
      </c>
      <c r="D33" s="4">
        <v>4</v>
      </c>
      <c r="E33" s="16"/>
      <c r="F33" s="16"/>
      <c r="G33" s="16"/>
    </row>
    <row r="34" spans="1:7">
      <c r="A34" s="19">
        <v>51</v>
      </c>
      <c r="B34" s="1">
        <v>201</v>
      </c>
      <c r="C34" s="8" t="s">
        <v>26</v>
      </c>
      <c r="D34" s="4">
        <v>4</v>
      </c>
      <c r="E34" s="18" t="s">
        <v>41</v>
      </c>
      <c r="F34" s="18" t="s">
        <v>27</v>
      </c>
      <c r="G34" s="16" t="s">
        <v>16</v>
      </c>
    </row>
    <row r="35" spans="1:7">
      <c r="A35" s="19"/>
      <c r="B35" s="1">
        <v>202</v>
      </c>
      <c r="C35" s="8" t="s">
        <v>5</v>
      </c>
      <c r="D35" s="4">
        <v>4</v>
      </c>
      <c r="E35" s="16"/>
      <c r="F35" s="16"/>
      <c r="G35" s="16"/>
    </row>
    <row r="36" spans="1:7">
      <c r="A36" s="19"/>
      <c r="B36" s="1">
        <v>203</v>
      </c>
      <c r="C36" s="8" t="s">
        <v>5</v>
      </c>
      <c r="D36" s="4">
        <v>4</v>
      </c>
      <c r="E36" s="16"/>
      <c r="F36" s="16"/>
      <c r="G36" s="16"/>
    </row>
    <row r="37" spans="1:7">
      <c r="A37" s="19"/>
      <c r="B37" s="1">
        <v>204</v>
      </c>
      <c r="C37" s="8" t="s">
        <v>4</v>
      </c>
      <c r="D37" s="4">
        <v>4</v>
      </c>
      <c r="E37" s="16"/>
      <c r="F37" s="16"/>
      <c r="G37" s="16"/>
    </row>
    <row r="38" spans="1:7">
      <c r="A38" s="19">
        <v>52</v>
      </c>
      <c r="B38" s="1">
        <v>205</v>
      </c>
      <c r="C38" s="8" t="s">
        <v>4</v>
      </c>
      <c r="D38" s="4">
        <v>4</v>
      </c>
      <c r="E38" s="18" t="s">
        <v>34</v>
      </c>
      <c r="F38" s="18" t="s">
        <v>35</v>
      </c>
      <c r="G38" s="16" t="s">
        <v>36</v>
      </c>
    </row>
    <row r="39" spans="1:7">
      <c r="A39" s="19"/>
      <c r="B39" s="1">
        <v>206</v>
      </c>
      <c r="C39" s="8" t="s">
        <v>5</v>
      </c>
      <c r="D39" s="4">
        <v>4</v>
      </c>
      <c r="E39" s="16"/>
      <c r="F39" s="16"/>
      <c r="G39" s="16"/>
    </row>
    <row r="40" spans="1:7">
      <c r="A40" s="19"/>
      <c r="B40" s="1">
        <v>207</v>
      </c>
      <c r="C40" s="8" t="s">
        <v>5</v>
      </c>
      <c r="D40" s="8">
        <v>1</v>
      </c>
      <c r="E40" s="16"/>
      <c r="F40" s="16"/>
      <c r="G40" s="16"/>
    </row>
    <row r="41" spans="1:7">
      <c r="A41" s="19"/>
      <c r="B41" s="1">
        <v>208</v>
      </c>
      <c r="C41" s="8" t="s">
        <v>26</v>
      </c>
      <c r="D41" s="4">
        <v>4</v>
      </c>
      <c r="E41" s="16"/>
      <c r="F41" s="16"/>
      <c r="G41" s="16"/>
    </row>
    <row r="42" spans="1:7">
      <c r="A42" s="19">
        <v>53</v>
      </c>
      <c r="B42" s="1">
        <v>209</v>
      </c>
      <c r="C42" s="8" t="s">
        <v>26</v>
      </c>
      <c r="D42" s="4">
        <v>4</v>
      </c>
      <c r="E42" s="18" t="s">
        <v>38</v>
      </c>
      <c r="F42" s="18" t="s">
        <v>40</v>
      </c>
      <c r="G42" s="16" t="s">
        <v>37</v>
      </c>
    </row>
    <row r="43" spans="1:7">
      <c r="A43" s="19"/>
      <c r="B43" s="1">
        <v>210</v>
      </c>
      <c r="C43" s="8" t="s">
        <v>5</v>
      </c>
      <c r="D43" s="4">
        <v>2</v>
      </c>
      <c r="E43" s="16"/>
      <c r="F43" s="16"/>
      <c r="G43" s="16"/>
    </row>
    <row r="44" spans="1:7">
      <c r="A44" s="19"/>
      <c r="B44" s="1">
        <v>211</v>
      </c>
      <c r="C44" s="8" t="s">
        <v>5</v>
      </c>
      <c r="D44" s="4">
        <v>4</v>
      </c>
      <c r="E44" s="16"/>
      <c r="F44" s="16"/>
      <c r="G44" s="16"/>
    </row>
    <row r="45" spans="1:7">
      <c r="A45" s="19"/>
      <c r="B45" s="1">
        <v>212</v>
      </c>
      <c r="C45" s="8" t="s">
        <v>4</v>
      </c>
      <c r="D45" s="4">
        <v>4</v>
      </c>
      <c r="E45" s="16"/>
      <c r="F45" s="16"/>
      <c r="G45" s="16"/>
    </row>
    <row r="46" spans="1:7">
      <c r="A46" s="19">
        <v>54</v>
      </c>
      <c r="B46" s="1">
        <v>213</v>
      </c>
      <c r="C46" s="8" t="s">
        <v>4</v>
      </c>
      <c r="D46" s="4">
        <v>4</v>
      </c>
      <c r="E46" s="18" t="s">
        <v>42</v>
      </c>
      <c r="F46" s="18" t="s">
        <v>43</v>
      </c>
      <c r="G46" s="16" t="s">
        <v>37</v>
      </c>
    </row>
    <row r="47" spans="1:7">
      <c r="A47" s="19"/>
      <c r="B47" s="1">
        <v>214</v>
      </c>
      <c r="C47" s="8" t="s">
        <v>5</v>
      </c>
      <c r="D47" s="4">
        <v>4</v>
      </c>
      <c r="E47" s="16"/>
      <c r="F47" s="16"/>
      <c r="G47" s="16"/>
    </row>
    <row r="48" spans="1:7">
      <c r="A48" s="19"/>
      <c r="B48" s="1">
        <v>215</v>
      </c>
      <c r="C48" s="8" t="s">
        <v>5</v>
      </c>
      <c r="D48" s="4">
        <v>4</v>
      </c>
      <c r="E48" s="16"/>
      <c r="F48" s="16"/>
      <c r="G48" s="16"/>
    </row>
    <row r="49" spans="1:7">
      <c r="A49" s="19"/>
      <c r="B49" s="1">
        <v>216</v>
      </c>
      <c r="C49" s="8" t="s">
        <v>26</v>
      </c>
      <c r="D49" s="4">
        <v>4</v>
      </c>
      <c r="E49" s="16"/>
      <c r="F49" s="16"/>
      <c r="G49" s="16"/>
    </row>
    <row r="50" spans="1:7">
      <c r="A50" s="19">
        <v>55</v>
      </c>
      <c r="B50" s="1">
        <v>217</v>
      </c>
      <c r="C50" s="8" t="s">
        <v>26</v>
      </c>
      <c r="D50" s="4">
        <v>4</v>
      </c>
      <c r="E50" s="18" t="s">
        <v>44</v>
      </c>
      <c r="F50" s="18" t="s">
        <v>40</v>
      </c>
      <c r="G50" s="16" t="s">
        <v>45</v>
      </c>
    </row>
    <row r="51" spans="1:7">
      <c r="A51" s="19"/>
      <c r="B51" s="1">
        <v>218</v>
      </c>
      <c r="C51" s="8" t="s">
        <v>5</v>
      </c>
      <c r="D51" s="4">
        <v>4</v>
      </c>
      <c r="E51" s="16"/>
      <c r="F51" s="16"/>
      <c r="G51" s="16"/>
    </row>
    <row r="52" spans="1:7">
      <c r="A52" s="19"/>
      <c r="B52" s="1">
        <v>219</v>
      </c>
      <c r="C52" s="8" t="s">
        <v>5</v>
      </c>
      <c r="D52" s="4">
        <v>4</v>
      </c>
      <c r="E52" s="16"/>
      <c r="F52" s="16"/>
      <c r="G52" s="16"/>
    </row>
    <row r="53" spans="1:7">
      <c r="A53" s="19"/>
      <c r="B53" s="1">
        <v>220</v>
      </c>
      <c r="C53" s="8" t="s">
        <v>4</v>
      </c>
      <c r="D53" s="4">
        <v>4</v>
      </c>
      <c r="E53" s="16"/>
      <c r="F53" s="16"/>
      <c r="G53" s="16"/>
    </row>
    <row r="54" spans="1:7">
      <c r="A54" s="19">
        <v>56</v>
      </c>
      <c r="B54" s="1">
        <v>221</v>
      </c>
      <c r="C54" s="8" t="s">
        <v>4</v>
      </c>
      <c r="D54" s="4">
        <v>4</v>
      </c>
      <c r="E54" s="18" t="s">
        <v>47</v>
      </c>
      <c r="F54" s="18" t="s">
        <v>40</v>
      </c>
      <c r="G54" s="16" t="s">
        <v>46</v>
      </c>
    </row>
    <row r="55" spans="1:7">
      <c r="A55" s="19"/>
      <c r="B55" s="1">
        <v>222</v>
      </c>
      <c r="C55" s="8" t="s">
        <v>4</v>
      </c>
      <c r="D55" s="4">
        <v>4</v>
      </c>
      <c r="E55" s="16"/>
      <c r="F55" s="16"/>
      <c r="G55" s="16"/>
    </row>
    <row r="56" spans="1:7">
      <c r="A56" s="19"/>
      <c r="B56" s="1">
        <v>223</v>
      </c>
      <c r="C56" s="8" t="s">
        <v>5</v>
      </c>
      <c r="D56" s="4">
        <v>3</v>
      </c>
      <c r="E56" s="16"/>
      <c r="F56" s="16"/>
      <c r="G56" s="16"/>
    </row>
    <row r="57" spans="1:7">
      <c r="A57" s="19"/>
      <c r="B57" s="3">
        <v>224</v>
      </c>
      <c r="C57" s="8" t="s">
        <v>5</v>
      </c>
      <c r="D57" s="4">
        <v>0</v>
      </c>
      <c r="E57" s="16"/>
      <c r="F57" s="16"/>
      <c r="G57" s="16"/>
    </row>
    <row r="58" spans="1:7">
      <c r="A58" s="19">
        <v>57</v>
      </c>
      <c r="B58" s="1">
        <v>225</v>
      </c>
      <c r="C58" s="8" t="s">
        <v>5</v>
      </c>
      <c r="D58" s="4">
        <v>4</v>
      </c>
      <c r="E58" s="18" t="s">
        <v>48</v>
      </c>
      <c r="F58" s="18" t="s">
        <v>59</v>
      </c>
      <c r="G58" s="18" t="s">
        <v>65</v>
      </c>
    </row>
    <row r="59" spans="1:7">
      <c r="A59" s="19"/>
      <c r="B59" s="3">
        <v>226</v>
      </c>
      <c r="C59" s="8" t="s">
        <v>5</v>
      </c>
      <c r="D59" s="4">
        <v>0</v>
      </c>
      <c r="E59" s="16"/>
      <c r="F59" s="16"/>
      <c r="G59" s="16"/>
    </row>
    <row r="60" spans="1:7">
      <c r="A60" s="19"/>
      <c r="B60" s="1">
        <v>227</v>
      </c>
      <c r="C60" s="8" t="s">
        <v>4</v>
      </c>
      <c r="D60" s="4">
        <v>4</v>
      </c>
      <c r="E60" s="16"/>
      <c r="F60" s="16"/>
      <c r="G60" s="16"/>
    </row>
    <row r="61" spans="1:7">
      <c r="A61" s="19"/>
      <c r="B61" s="1">
        <v>228</v>
      </c>
      <c r="C61" s="8" t="s">
        <v>4</v>
      </c>
      <c r="D61" s="4">
        <v>4</v>
      </c>
      <c r="E61" s="16"/>
      <c r="F61" s="16"/>
      <c r="G61" s="16"/>
    </row>
    <row r="62" spans="1:7" ht="15.95" customHeight="1">
      <c r="A62" s="19">
        <v>58</v>
      </c>
      <c r="B62" s="1">
        <v>229</v>
      </c>
      <c r="C62" s="8" t="s">
        <v>4</v>
      </c>
      <c r="D62" s="4">
        <v>4</v>
      </c>
      <c r="E62" s="21" t="s">
        <v>49</v>
      </c>
      <c r="F62" s="18" t="s">
        <v>58</v>
      </c>
      <c r="G62" s="18" t="s">
        <v>66</v>
      </c>
    </row>
    <row r="63" spans="1:7">
      <c r="A63" s="19"/>
      <c r="B63" s="1">
        <v>230</v>
      </c>
      <c r="C63" s="8" t="s">
        <v>5</v>
      </c>
      <c r="D63" s="4">
        <v>4</v>
      </c>
      <c r="E63" s="16"/>
      <c r="F63" s="18"/>
      <c r="G63" s="16"/>
    </row>
    <row r="64" spans="1:7">
      <c r="A64" s="19"/>
      <c r="B64" s="1">
        <v>231</v>
      </c>
      <c r="C64" s="8" t="s">
        <v>5</v>
      </c>
      <c r="D64" s="4">
        <v>4</v>
      </c>
      <c r="E64" s="16"/>
      <c r="F64" s="18"/>
      <c r="G64" s="16"/>
    </row>
    <row r="65" spans="1:8">
      <c r="A65" s="19"/>
      <c r="B65" s="1">
        <v>232</v>
      </c>
      <c r="C65" s="8" t="s">
        <v>26</v>
      </c>
      <c r="D65" s="4">
        <v>4</v>
      </c>
      <c r="E65" s="16"/>
      <c r="F65" s="18"/>
      <c r="G65" s="16"/>
    </row>
    <row r="66" spans="1:8" ht="15.95" customHeight="1">
      <c r="A66" s="19">
        <v>59</v>
      </c>
      <c r="B66" s="1">
        <v>233</v>
      </c>
      <c r="C66" s="8" t="s">
        <v>26</v>
      </c>
      <c r="D66" s="4">
        <v>4</v>
      </c>
      <c r="E66" s="21" t="s">
        <v>51</v>
      </c>
      <c r="F66" s="18" t="s">
        <v>67</v>
      </c>
      <c r="G66" s="18" t="s">
        <v>55</v>
      </c>
    </row>
    <row r="67" spans="1:8">
      <c r="A67" s="19"/>
      <c r="B67" s="1">
        <v>234</v>
      </c>
      <c r="C67" s="8" t="s">
        <v>26</v>
      </c>
      <c r="D67" s="4">
        <v>4</v>
      </c>
      <c r="E67" s="16"/>
      <c r="F67" s="18"/>
      <c r="G67" s="16"/>
    </row>
    <row r="68" spans="1:8">
      <c r="A68" s="19"/>
      <c r="B68" s="1">
        <v>235</v>
      </c>
      <c r="C68" s="8" t="s">
        <v>5</v>
      </c>
      <c r="D68" s="4">
        <v>4</v>
      </c>
      <c r="E68" s="16"/>
      <c r="F68" s="18"/>
      <c r="G68" s="16"/>
    </row>
    <row r="69" spans="1:8">
      <c r="A69" s="19"/>
      <c r="B69" s="1">
        <v>236</v>
      </c>
      <c r="C69" s="8" t="s">
        <v>4</v>
      </c>
      <c r="D69" s="4">
        <v>4</v>
      </c>
      <c r="E69" s="16"/>
      <c r="F69" s="18"/>
      <c r="G69" s="16"/>
    </row>
    <row r="70" spans="1:8">
      <c r="A70" s="19">
        <v>60</v>
      </c>
      <c r="B70" s="1">
        <v>237</v>
      </c>
      <c r="C70" s="8" t="s">
        <v>4</v>
      </c>
      <c r="D70" s="4">
        <v>4</v>
      </c>
      <c r="E70" s="18" t="s">
        <v>50</v>
      </c>
      <c r="F70" s="18" t="s">
        <v>68</v>
      </c>
      <c r="G70" s="18" t="s">
        <v>54</v>
      </c>
    </row>
    <row r="71" spans="1:8">
      <c r="A71" s="19"/>
      <c r="B71" s="1">
        <v>238</v>
      </c>
      <c r="C71" s="8" t="s">
        <v>4</v>
      </c>
      <c r="D71" s="4">
        <v>4</v>
      </c>
      <c r="E71" s="16"/>
      <c r="F71" s="18"/>
      <c r="G71" s="16"/>
    </row>
    <row r="72" spans="1:8">
      <c r="A72" s="19"/>
      <c r="B72" s="1">
        <v>239</v>
      </c>
      <c r="C72" s="8" t="s">
        <v>5</v>
      </c>
      <c r="D72" s="4">
        <v>4</v>
      </c>
      <c r="E72" s="16"/>
      <c r="F72" s="18"/>
      <c r="G72" s="16"/>
    </row>
    <row r="73" spans="1:8">
      <c r="A73" s="19"/>
      <c r="B73" s="1">
        <v>240</v>
      </c>
      <c r="C73" s="8" t="s">
        <v>5</v>
      </c>
      <c r="D73" s="4">
        <v>1</v>
      </c>
      <c r="E73" s="16"/>
      <c r="F73" s="18"/>
      <c r="G73" s="16"/>
    </row>
    <row r="74" spans="1:8" ht="15.95" customHeight="1">
      <c r="A74" s="19">
        <v>61</v>
      </c>
      <c r="B74" s="1">
        <v>241</v>
      </c>
      <c r="C74" s="8" t="s">
        <v>26</v>
      </c>
      <c r="D74" s="4">
        <v>4</v>
      </c>
      <c r="E74" s="21" t="s">
        <v>57</v>
      </c>
      <c r="F74" s="18" t="s">
        <v>58</v>
      </c>
      <c r="G74" s="23" t="s">
        <v>62</v>
      </c>
      <c r="H74" s="4" t="s">
        <v>53</v>
      </c>
    </row>
    <row r="75" spans="1:8">
      <c r="A75" s="19"/>
      <c r="B75" s="1">
        <v>242</v>
      </c>
      <c r="C75" s="8" t="s">
        <v>26</v>
      </c>
      <c r="D75" s="4">
        <v>4</v>
      </c>
      <c r="E75" s="16"/>
      <c r="F75" s="16"/>
      <c r="G75" s="24"/>
    </row>
    <row r="76" spans="1:8">
      <c r="A76" s="19"/>
      <c r="B76" s="1">
        <v>243</v>
      </c>
      <c r="C76" s="8" t="s">
        <v>5</v>
      </c>
      <c r="D76" s="4">
        <v>4</v>
      </c>
      <c r="E76" s="16"/>
      <c r="F76" s="16"/>
      <c r="G76" s="24"/>
    </row>
    <row r="77" spans="1:8">
      <c r="A77" s="19"/>
      <c r="B77" s="1">
        <v>244</v>
      </c>
      <c r="C77" s="8" t="s">
        <v>5</v>
      </c>
      <c r="D77" s="4">
        <v>4</v>
      </c>
      <c r="E77" s="16"/>
      <c r="F77" s="16"/>
      <c r="G77" s="24"/>
    </row>
    <row r="78" spans="1:8" ht="15.95" customHeight="1">
      <c r="A78" s="19">
        <v>62</v>
      </c>
      <c r="B78" s="1">
        <v>245</v>
      </c>
      <c r="C78" s="8" t="s">
        <v>4</v>
      </c>
      <c r="D78" s="4">
        <v>4</v>
      </c>
      <c r="E78" s="18" t="s">
        <v>63</v>
      </c>
      <c r="F78" s="18" t="s">
        <v>58</v>
      </c>
      <c r="G78" s="25" t="s">
        <v>64</v>
      </c>
    </row>
    <row r="79" spans="1:8">
      <c r="A79" s="19"/>
      <c r="B79" s="1">
        <v>246</v>
      </c>
      <c r="C79" s="8" t="s">
        <v>4</v>
      </c>
      <c r="D79" s="4">
        <v>4</v>
      </c>
      <c r="E79" s="16"/>
      <c r="F79" s="16"/>
      <c r="G79" s="26"/>
      <c r="H79" s="4"/>
    </row>
    <row r="80" spans="1:8">
      <c r="A80" s="19"/>
      <c r="B80" s="1">
        <v>247</v>
      </c>
      <c r="C80" s="8" t="s">
        <v>4</v>
      </c>
      <c r="D80" s="4">
        <v>4</v>
      </c>
      <c r="E80" s="16"/>
      <c r="F80" s="16"/>
      <c r="G80" s="26"/>
    </row>
    <row r="81" spans="1:8">
      <c r="A81" s="19"/>
      <c r="B81" s="1">
        <v>248</v>
      </c>
      <c r="C81" s="8" t="s">
        <v>5</v>
      </c>
      <c r="D81" s="4">
        <v>4</v>
      </c>
      <c r="E81" s="16"/>
      <c r="F81" s="16"/>
      <c r="G81" s="26"/>
      <c r="H81" s="4" t="s">
        <v>60</v>
      </c>
    </row>
    <row r="82" spans="1:8" ht="15.95" customHeight="1">
      <c r="A82" s="19">
        <v>63</v>
      </c>
      <c r="B82" s="1">
        <v>249</v>
      </c>
      <c r="C82" s="8" t="s">
        <v>5</v>
      </c>
      <c r="D82" s="4">
        <v>3</v>
      </c>
      <c r="E82" s="21" t="s">
        <v>70</v>
      </c>
      <c r="F82" s="23" t="s">
        <v>71</v>
      </c>
      <c r="G82" s="27" t="s">
        <v>74</v>
      </c>
      <c r="H82" s="12"/>
    </row>
    <row r="83" spans="1:8">
      <c r="A83" s="19"/>
      <c r="B83" s="1">
        <v>250</v>
      </c>
      <c r="C83" s="8" t="s">
        <v>26</v>
      </c>
      <c r="D83" s="4">
        <v>4</v>
      </c>
      <c r="E83" s="21"/>
      <c r="F83" s="24"/>
      <c r="G83" s="28"/>
      <c r="H83" s="4" t="s">
        <v>69</v>
      </c>
    </row>
    <row r="84" spans="1:8">
      <c r="A84" s="19"/>
      <c r="B84" s="1">
        <v>251</v>
      </c>
      <c r="C84" s="8" t="s">
        <v>26</v>
      </c>
      <c r="D84" s="4">
        <v>4</v>
      </c>
      <c r="E84" s="21"/>
      <c r="F84" s="24"/>
      <c r="G84" s="28"/>
      <c r="H84" s="12"/>
    </row>
    <row r="85" spans="1:8">
      <c r="A85" s="19"/>
      <c r="B85" s="1">
        <v>252</v>
      </c>
      <c r="C85" s="8" t="s">
        <v>5</v>
      </c>
      <c r="D85" s="4">
        <v>4</v>
      </c>
      <c r="E85" s="21"/>
      <c r="F85" s="24"/>
      <c r="G85" s="28"/>
      <c r="H85" s="12"/>
    </row>
    <row r="86" spans="1:8" ht="15.95" customHeight="1">
      <c r="A86" s="19">
        <v>64</v>
      </c>
      <c r="B86" s="1">
        <v>253</v>
      </c>
      <c r="C86" s="8" t="s">
        <v>5</v>
      </c>
      <c r="D86" s="4">
        <v>4</v>
      </c>
      <c r="E86" s="18" t="s">
        <v>61</v>
      </c>
      <c r="F86" s="23" t="s">
        <v>76</v>
      </c>
      <c r="G86" s="22" t="s">
        <v>75</v>
      </c>
      <c r="H86" s="4" t="s">
        <v>60</v>
      </c>
    </row>
    <row r="87" spans="1:8">
      <c r="A87" s="19"/>
      <c r="B87" s="1">
        <v>254</v>
      </c>
      <c r="C87" s="8" t="s">
        <v>4</v>
      </c>
      <c r="D87" s="4">
        <v>4</v>
      </c>
      <c r="E87" s="16"/>
      <c r="F87" s="23"/>
      <c r="G87" s="22"/>
      <c r="H87" s="12"/>
    </row>
    <row r="88" spans="1:8">
      <c r="A88" s="19"/>
      <c r="B88" s="1">
        <v>255</v>
      </c>
      <c r="C88" s="8" t="s">
        <v>4</v>
      </c>
      <c r="D88" s="4">
        <v>4</v>
      </c>
      <c r="E88" s="16"/>
      <c r="F88" s="23"/>
      <c r="G88" s="22"/>
      <c r="H88" s="4" t="s">
        <v>60</v>
      </c>
    </row>
    <row r="89" spans="1:8">
      <c r="A89" s="19"/>
      <c r="B89" s="1">
        <v>256</v>
      </c>
      <c r="C89" s="8" t="s">
        <v>5</v>
      </c>
      <c r="D89" s="4">
        <v>4</v>
      </c>
      <c r="E89" s="16"/>
      <c r="F89" s="23"/>
      <c r="G89" s="22"/>
    </row>
    <row r="90" spans="1:8" ht="15.95" customHeight="1">
      <c r="A90" s="19">
        <v>65</v>
      </c>
      <c r="B90" s="1">
        <v>257</v>
      </c>
      <c r="C90" s="8" t="s">
        <v>5</v>
      </c>
      <c r="D90" s="4">
        <v>4</v>
      </c>
      <c r="E90" s="18" t="s">
        <v>42</v>
      </c>
      <c r="F90" s="18" t="s">
        <v>77</v>
      </c>
      <c r="G90" s="29" t="s">
        <v>78</v>
      </c>
    </row>
    <row r="91" spans="1:8">
      <c r="A91" s="19"/>
      <c r="B91" s="1">
        <v>258</v>
      </c>
      <c r="C91" s="8" t="s">
        <v>26</v>
      </c>
      <c r="D91" s="4">
        <v>4</v>
      </c>
      <c r="E91" s="16"/>
      <c r="F91" s="18"/>
      <c r="G91" s="29"/>
    </row>
    <row r="92" spans="1:8">
      <c r="A92" s="19"/>
      <c r="B92" s="1">
        <v>259</v>
      </c>
      <c r="C92" s="8" t="s">
        <v>26</v>
      </c>
      <c r="D92" s="4">
        <v>4</v>
      </c>
      <c r="E92" s="16"/>
      <c r="F92" s="18"/>
      <c r="G92" s="29"/>
    </row>
    <row r="93" spans="1:8">
      <c r="A93" s="19"/>
      <c r="B93" s="1">
        <v>260</v>
      </c>
      <c r="C93" s="8" t="s">
        <v>26</v>
      </c>
      <c r="D93" s="4">
        <v>4</v>
      </c>
      <c r="E93" s="16"/>
      <c r="F93" s="18"/>
      <c r="G93" s="29"/>
    </row>
    <row r="94" spans="1:8" ht="15.95" customHeight="1">
      <c r="A94" s="19">
        <v>66</v>
      </c>
      <c r="B94" s="1">
        <v>261</v>
      </c>
      <c r="C94" s="8" t="s">
        <v>5</v>
      </c>
      <c r="D94" s="4">
        <v>4</v>
      </c>
      <c r="E94" s="18" t="s">
        <v>49</v>
      </c>
      <c r="F94" s="18" t="s">
        <v>80</v>
      </c>
      <c r="G94" s="29" t="s">
        <v>79</v>
      </c>
    </row>
    <row r="95" spans="1:8">
      <c r="A95" s="19"/>
      <c r="B95" s="1">
        <v>262</v>
      </c>
      <c r="C95" s="8" t="s">
        <v>5</v>
      </c>
      <c r="D95" s="4">
        <v>4</v>
      </c>
      <c r="E95" s="16"/>
      <c r="F95" s="18"/>
      <c r="G95" s="29"/>
    </row>
    <row r="96" spans="1:8">
      <c r="A96" s="19"/>
      <c r="B96" s="1">
        <v>263</v>
      </c>
      <c r="C96" s="8" t="s">
        <v>4</v>
      </c>
      <c r="D96" s="4">
        <v>4</v>
      </c>
      <c r="E96" s="16"/>
      <c r="F96" s="18"/>
      <c r="G96" s="29"/>
    </row>
    <row r="97" spans="1:7">
      <c r="A97" s="19"/>
      <c r="B97" s="1">
        <v>264</v>
      </c>
      <c r="C97" s="8" t="s">
        <v>4</v>
      </c>
      <c r="D97" s="4">
        <v>4</v>
      </c>
      <c r="E97" s="16"/>
      <c r="F97" s="18"/>
      <c r="G97" s="29"/>
    </row>
    <row r="98" spans="1:7" ht="15.95" customHeight="1">
      <c r="A98" s="19">
        <v>67</v>
      </c>
      <c r="B98" s="1">
        <v>265</v>
      </c>
      <c r="C98" s="8" t="s">
        <v>4</v>
      </c>
      <c r="D98" s="4">
        <v>4</v>
      </c>
      <c r="E98" s="18" t="s">
        <v>81</v>
      </c>
      <c r="F98" s="18" t="s">
        <v>83</v>
      </c>
      <c r="G98" s="30" t="s">
        <v>82</v>
      </c>
    </row>
    <row r="99" spans="1:7">
      <c r="A99" s="19"/>
      <c r="B99" s="1">
        <v>266</v>
      </c>
      <c r="C99" s="8" t="s">
        <v>5</v>
      </c>
      <c r="D99" s="4">
        <v>1</v>
      </c>
      <c r="E99" s="16"/>
      <c r="F99" s="18"/>
      <c r="G99" s="30"/>
    </row>
    <row r="100" spans="1:7">
      <c r="A100" s="19"/>
      <c r="B100" s="1">
        <v>267</v>
      </c>
      <c r="C100" s="8" t="s">
        <v>5</v>
      </c>
      <c r="D100" s="4">
        <v>1</v>
      </c>
      <c r="E100" s="16"/>
      <c r="F100" s="18"/>
      <c r="G100" s="30"/>
    </row>
    <row r="101" spans="1:7">
      <c r="A101" s="19"/>
      <c r="B101" s="1">
        <v>268</v>
      </c>
      <c r="C101" s="8" t="s">
        <v>5</v>
      </c>
      <c r="D101" s="4">
        <v>3</v>
      </c>
      <c r="E101" s="16"/>
      <c r="F101" s="18"/>
      <c r="G101" s="30"/>
    </row>
    <row r="102" spans="1:7" ht="15.95" customHeight="1">
      <c r="A102" s="19">
        <v>68</v>
      </c>
      <c r="B102" s="13">
        <v>269</v>
      </c>
      <c r="C102" s="8" t="s">
        <v>5</v>
      </c>
      <c r="D102" s="4">
        <v>0</v>
      </c>
      <c r="E102" s="18"/>
      <c r="F102" s="18" t="s">
        <v>88</v>
      </c>
      <c r="G102" s="30" t="s">
        <v>87</v>
      </c>
    </row>
    <row r="103" spans="1:7">
      <c r="A103" s="19"/>
      <c r="B103" s="1">
        <v>270</v>
      </c>
      <c r="C103" s="8" t="s">
        <v>5</v>
      </c>
      <c r="D103" s="4">
        <v>4</v>
      </c>
      <c r="E103" s="16"/>
      <c r="F103" s="18"/>
      <c r="G103" s="30"/>
    </row>
    <row r="104" spans="1:7">
      <c r="A104" s="19"/>
      <c r="B104" s="1">
        <v>271</v>
      </c>
      <c r="C104" s="8" t="s">
        <v>4</v>
      </c>
      <c r="D104" s="4">
        <v>4</v>
      </c>
      <c r="E104" s="16"/>
      <c r="F104" s="18"/>
      <c r="G104" s="30"/>
    </row>
    <row r="105" spans="1:7">
      <c r="A105" s="19"/>
      <c r="B105" s="1">
        <v>272</v>
      </c>
      <c r="C105" s="8" t="s">
        <v>4</v>
      </c>
      <c r="D105" s="4">
        <v>4</v>
      </c>
      <c r="E105" s="16"/>
      <c r="F105" s="18"/>
      <c r="G105" s="30"/>
    </row>
    <row r="106" spans="1:7" ht="15.95" customHeight="1">
      <c r="A106" s="19">
        <v>69</v>
      </c>
      <c r="B106" s="1">
        <v>273</v>
      </c>
      <c r="C106" s="8" t="s">
        <v>4</v>
      </c>
      <c r="D106" s="4">
        <v>4</v>
      </c>
      <c r="E106" s="18" t="s">
        <v>92</v>
      </c>
      <c r="F106" s="18" t="s">
        <v>95</v>
      </c>
      <c r="G106" s="30" t="s">
        <v>94</v>
      </c>
    </row>
    <row r="107" spans="1:7">
      <c r="A107" s="19"/>
      <c r="B107" s="1">
        <v>274</v>
      </c>
      <c r="C107" s="8" t="s">
        <v>5</v>
      </c>
      <c r="D107" s="4">
        <v>4</v>
      </c>
      <c r="E107" s="16"/>
      <c r="F107" s="18"/>
      <c r="G107" s="30"/>
    </row>
    <row r="108" spans="1:7">
      <c r="A108" s="19"/>
      <c r="B108" s="1">
        <v>275</v>
      </c>
      <c r="C108" s="8" t="s">
        <v>26</v>
      </c>
      <c r="D108" s="4">
        <v>4</v>
      </c>
      <c r="E108" s="16"/>
      <c r="F108" s="18"/>
      <c r="G108" s="30"/>
    </row>
    <row r="109" spans="1:7">
      <c r="A109" s="19"/>
      <c r="B109" s="1">
        <v>276</v>
      </c>
      <c r="C109" s="8" t="s">
        <v>26</v>
      </c>
      <c r="D109" s="4">
        <v>4</v>
      </c>
      <c r="E109" s="16"/>
      <c r="F109" s="18"/>
      <c r="G109" s="30"/>
    </row>
    <row r="110" spans="1:7" ht="15.95" customHeight="1">
      <c r="A110" s="19">
        <v>70</v>
      </c>
      <c r="B110" s="1">
        <v>277</v>
      </c>
      <c r="C110" s="8" t="s">
        <v>26</v>
      </c>
      <c r="D110" s="4">
        <v>4</v>
      </c>
      <c r="E110" s="18" t="s">
        <v>93</v>
      </c>
      <c r="F110" s="18" t="s">
        <v>97</v>
      </c>
      <c r="G110" s="30" t="s">
        <v>96</v>
      </c>
    </row>
    <row r="111" spans="1:7">
      <c r="A111" s="19"/>
      <c r="B111" s="1">
        <v>278</v>
      </c>
      <c r="C111" s="8" t="s">
        <v>26</v>
      </c>
      <c r="D111" s="4">
        <v>4</v>
      </c>
      <c r="E111" s="16"/>
      <c r="F111" s="18"/>
      <c r="G111" s="30"/>
    </row>
    <row r="112" spans="1:7">
      <c r="A112" s="19"/>
      <c r="B112" s="1">
        <v>279</v>
      </c>
      <c r="C112" s="8" t="s">
        <v>5</v>
      </c>
      <c r="D112" s="4">
        <v>4</v>
      </c>
      <c r="E112" s="16"/>
      <c r="F112" s="18"/>
      <c r="G112" s="30"/>
    </row>
    <row r="113" spans="1:8">
      <c r="A113" s="19"/>
      <c r="B113" s="1">
        <v>280</v>
      </c>
      <c r="C113" s="8" t="s">
        <v>4</v>
      </c>
      <c r="D113" s="4">
        <v>4</v>
      </c>
      <c r="E113" s="16"/>
      <c r="F113" s="18"/>
      <c r="G113" s="30"/>
    </row>
    <row r="114" spans="1:8" ht="15.95" customHeight="1">
      <c r="A114" s="19">
        <v>71</v>
      </c>
      <c r="B114" s="1">
        <v>281</v>
      </c>
      <c r="C114" s="8" t="s">
        <v>4</v>
      </c>
      <c r="D114" s="4">
        <v>4</v>
      </c>
      <c r="E114" s="20"/>
      <c r="F114" s="18" t="s">
        <v>99</v>
      </c>
      <c r="G114" s="18" t="s">
        <v>98</v>
      </c>
      <c r="H114" s="16"/>
    </row>
    <row r="115" spans="1:8">
      <c r="A115" s="19"/>
      <c r="B115" s="1">
        <v>282</v>
      </c>
      <c r="C115" s="8" t="s">
        <v>4</v>
      </c>
      <c r="D115" s="4">
        <v>4</v>
      </c>
      <c r="E115" s="20"/>
      <c r="F115" s="18"/>
      <c r="G115" s="18"/>
      <c r="H115" s="16"/>
    </row>
    <row r="116" spans="1:8">
      <c r="A116" s="19"/>
      <c r="B116" s="1">
        <v>283</v>
      </c>
      <c r="C116" s="8" t="s">
        <v>5</v>
      </c>
      <c r="D116" s="4">
        <v>4</v>
      </c>
      <c r="E116" s="20"/>
      <c r="F116" s="18"/>
      <c r="G116" s="18"/>
      <c r="H116" s="16"/>
    </row>
    <row r="117" spans="1:8">
      <c r="A117" s="19"/>
      <c r="B117" s="1">
        <v>284</v>
      </c>
      <c r="C117" s="8" t="s">
        <v>5</v>
      </c>
      <c r="D117" s="4">
        <v>0</v>
      </c>
      <c r="E117" s="20"/>
      <c r="F117" s="18"/>
      <c r="G117" s="18"/>
      <c r="H117" s="16"/>
    </row>
    <row r="118" spans="1:8" ht="15.95" customHeight="1">
      <c r="A118" s="19">
        <v>72</v>
      </c>
      <c r="B118" s="1">
        <v>285</v>
      </c>
      <c r="C118" s="8" t="s">
        <v>5</v>
      </c>
      <c r="D118" s="4">
        <v>4</v>
      </c>
      <c r="E118" s="16" t="s">
        <v>70</v>
      </c>
      <c r="F118" s="18" t="s">
        <v>100</v>
      </c>
      <c r="G118" s="18" t="s">
        <v>94</v>
      </c>
      <c r="H118" s="16"/>
    </row>
    <row r="119" spans="1:8">
      <c r="A119" s="19"/>
      <c r="B119" s="3">
        <v>286</v>
      </c>
      <c r="C119" s="8" t="s">
        <v>5</v>
      </c>
      <c r="D119" s="4">
        <v>0</v>
      </c>
      <c r="E119" s="16"/>
      <c r="F119" s="18"/>
      <c r="G119" s="18"/>
      <c r="H119" s="16"/>
    </row>
    <row r="120" spans="1:8">
      <c r="A120" s="19"/>
      <c r="B120" s="1">
        <v>287</v>
      </c>
      <c r="C120" s="8" t="s">
        <v>4</v>
      </c>
      <c r="D120" s="4">
        <v>4</v>
      </c>
      <c r="E120" s="16"/>
      <c r="F120" s="18"/>
      <c r="G120" s="18"/>
      <c r="H120" s="16"/>
    </row>
    <row r="121" spans="1:8">
      <c r="A121" s="19"/>
      <c r="B121" s="1">
        <v>288</v>
      </c>
      <c r="C121" s="8" t="s">
        <v>4</v>
      </c>
      <c r="D121" s="4">
        <v>4</v>
      </c>
      <c r="E121" s="16"/>
      <c r="F121" s="18"/>
      <c r="G121" s="18"/>
      <c r="H121" s="16"/>
    </row>
    <row r="122" spans="1:8" ht="15.95" customHeight="1">
      <c r="A122" s="19">
        <v>73</v>
      </c>
      <c r="B122" s="1">
        <v>289</v>
      </c>
      <c r="C122" s="8" t="s">
        <v>4</v>
      </c>
      <c r="D122" s="4">
        <v>4</v>
      </c>
      <c r="E122" s="20"/>
      <c r="F122" s="18" t="s">
        <v>102</v>
      </c>
      <c r="G122" s="18" t="s">
        <v>101</v>
      </c>
      <c r="H122" s="16"/>
    </row>
    <row r="123" spans="1:8">
      <c r="A123" s="19"/>
      <c r="B123" s="1">
        <v>290</v>
      </c>
      <c r="C123" s="8" t="s">
        <v>4</v>
      </c>
      <c r="D123" s="4">
        <v>4</v>
      </c>
      <c r="E123" s="20"/>
      <c r="F123" s="18"/>
      <c r="G123" s="16"/>
      <c r="H123" s="16"/>
    </row>
    <row r="124" spans="1:8">
      <c r="A124" s="19"/>
      <c r="B124" s="15">
        <v>291</v>
      </c>
      <c r="C124" s="8" t="s">
        <v>5</v>
      </c>
      <c r="D124" s="4">
        <v>0</v>
      </c>
      <c r="E124" s="20"/>
      <c r="F124" s="18"/>
      <c r="G124" s="16"/>
      <c r="H124" s="16"/>
    </row>
    <row r="125" spans="1:8">
      <c r="A125" s="19"/>
      <c r="B125" s="15">
        <v>292</v>
      </c>
      <c r="C125" s="8" t="s">
        <v>26</v>
      </c>
      <c r="D125" s="4">
        <v>0</v>
      </c>
      <c r="E125" s="20"/>
      <c r="F125" s="18"/>
      <c r="G125" s="16"/>
      <c r="H125" s="16"/>
    </row>
    <row r="126" spans="1:8" ht="15.75" customHeight="1">
      <c r="A126" s="19">
        <v>74</v>
      </c>
      <c r="B126" s="3">
        <v>293</v>
      </c>
      <c r="C126" s="8" t="s">
        <v>26</v>
      </c>
      <c r="D126" s="4">
        <v>0</v>
      </c>
      <c r="E126" s="16" t="s">
        <v>70</v>
      </c>
      <c r="F126" s="18" t="s">
        <v>85</v>
      </c>
      <c r="G126" s="18" t="s">
        <v>89</v>
      </c>
      <c r="H126" s="16" t="s">
        <v>90</v>
      </c>
    </row>
    <row r="127" spans="1:8">
      <c r="A127" s="19"/>
      <c r="B127" s="3">
        <v>294</v>
      </c>
      <c r="C127" s="8" t="s">
        <v>26</v>
      </c>
      <c r="D127" s="4">
        <v>0</v>
      </c>
      <c r="E127" s="16"/>
      <c r="F127" s="18"/>
      <c r="G127" s="16"/>
      <c r="H127" s="16"/>
    </row>
    <row r="128" spans="1:8">
      <c r="A128" s="19"/>
      <c r="B128" s="1">
        <v>295</v>
      </c>
      <c r="C128" s="8" t="s">
        <v>5</v>
      </c>
      <c r="D128" s="14" t="s">
        <v>84</v>
      </c>
      <c r="E128" s="16"/>
      <c r="F128" s="18"/>
      <c r="G128" s="16"/>
      <c r="H128" s="16"/>
    </row>
    <row r="129" spans="1:8">
      <c r="A129" s="19"/>
      <c r="B129" s="1">
        <v>296</v>
      </c>
      <c r="C129" s="8" t="s">
        <v>4</v>
      </c>
      <c r="D129" s="4">
        <v>4</v>
      </c>
      <c r="E129" s="16"/>
      <c r="F129" s="18"/>
      <c r="G129" s="16"/>
      <c r="H129" s="16"/>
    </row>
    <row r="130" spans="1:8">
      <c r="A130" s="19">
        <v>75</v>
      </c>
      <c r="B130" s="1">
        <v>297</v>
      </c>
      <c r="C130" s="8" t="s">
        <v>4</v>
      </c>
      <c r="D130" s="4">
        <v>4</v>
      </c>
      <c r="E130" s="18" t="s">
        <v>86</v>
      </c>
      <c r="F130" s="16" t="s">
        <v>107</v>
      </c>
      <c r="G130" s="18" t="s">
        <v>105</v>
      </c>
      <c r="H130" s="16" t="s">
        <v>90</v>
      </c>
    </row>
    <row r="131" spans="1:8">
      <c r="A131" s="19"/>
      <c r="B131" s="1">
        <v>298</v>
      </c>
      <c r="C131" s="8" t="s">
        <v>4</v>
      </c>
      <c r="D131" s="4">
        <v>4</v>
      </c>
      <c r="E131" s="18"/>
      <c r="F131" s="16"/>
      <c r="G131" s="16"/>
      <c r="H131" s="16"/>
    </row>
    <row r="132" spans="1:8">
      <c r="A132" s="19"/>
      <c r="B132" s="1">
        <v>299</v>
      </c>
      <c r="C132" s="8" t="s">
        <v>5</v>
      </c>
      <c r="D132" s="4">
        <v>4</v>
      </c>
      <c r="E132" s="18"/>
      <c r="F132" s="16"/>
      <c r="G132" s="16"/>
      <c r="H132" s="16"/>
    </row>
    <row r="133" spans="1:8">
      <c r="A133" s="19"/>
      <c r="B133" s="1">
        <v>300</v>
      </c>
      <c r="C133" s="8" t="s">
        <v>5</v>
      </c>
      <c r="D133" s="14" t="s">
        <v>56</v>
      </c>
      <c r="E133" s="18"/>
      <c r="F133" s="16"/>
      <c r="G133" s="16"/>
      <c r="H133" s="16"/>
    </row>
    <row r="134" spans="1:8">
      <c r="A134" s="19">
        <v>76</v>
      </c>
      <c r="B134" s="1">
        <v>301</v>
      </c>
      <c r="C134" s="8" t="s">
        <v>26</v>
      </c>
      <c r="D134" s="14" t="s">
        <v>56</v>
      </c>
      <c r="E134" s="18" t="s">
        <v>91</v>
      </c>
      <c r="F134" s="16" t="s">
        <v>106</v>
      </c>
      <c r="G134" s="18" t="s">
        <v>105</v>
      </c>
      <c r="H134" s="16" t="s">
        <v>90</v>
      </c>
    </row>
    <row r="135" spans="1:8">
      <c r="A135" s="19"/>
      <c r="B135" s="1">
        <v>302</v>
      </c>
      <c r="C135" s="8" t="s">
        <v>26</v>
      </c>
      <c r="D135" s="4">
        <v>4</v>
      </c>
      <c r="E135" s="18"/>
      <c r="F135" s="16"/>
      <c r="G135" s="16"/>
      <c r="H135" s="16"/>
    </row>
    <row r="136" spans="1:8">
      <c r="A136" s="19"/>
      <c r="B136" s="1">
        <v>303</v>
      </c>
      <c r="C136" s="8" t="s">
        <v>26</v>
      </c>
      <c r="D136" s="14" t="s">
        <v>84</v>
      </c>
      <c r="E136" s="18"/>
      <c r="F136" s="16"/>
      <c r="G136" s="16"/>
      <c r="H136" s="16"/>
    </row>
    <row r="137" spans="1:8">
      <c r="A137" s="19"/>
      <c r="B137" s="1">
        <v>304</v>
      </c>
      <c r="C137" s="8" t="s">
        <v>5</v>
      </c>
      <c r="D137" s="4">
        <v>4</v>
      </c>
      <c r="E137" s="18"/>
      <c r="F137" s="16"/>
      <c r="G137" s="16"/>
      <c r="H137" s="16"/>
    </row>
    <row r="138" spans="1:8">
      <c r="A138" s="19">
        <v>77</v>
      </c>
      <c r="B138" s="1">
        <v>305</v>
      </c>
      <c r="C138" s="8" t="s">
        <v>5</v>
      </c>
      <c r="D138" s="4">
        <v>4</v>
      </c>
      <c r="E138" s="17" t="s">
        <v>108</v>
      </c>
      <c r="F138" s="16" t="s">
        <v>107</v>
      </c>
      <c r="G138" s="18" t="s">
        <v>115</v>
      </c>
      <c r="H138" s="16" t="s">
        <v>90</v>
      </c>
    </row>
    <row r="139" spans="1:8">
      <c r="A139" s="19"/>
      <c r="B139" s="1">
        <v>306</v>
      </c>
      <c r="C139" s="8" t="s">
        <v>4</v>
      </c>
      <c r="D139" s="4">
        <v>4</v>
      </c>
      <c r="E139" s="17"/>
      <c r="F139" s="16"/>
      <c r="G139" s="16"/>
      <c r="H139" s="16"/>
    </row>
    <row r="140" spans="1:8">
      <c r="A140" s="19"/>
      <c r="B140" s="1">
        <v>307</v>
      </c>
      <c r="C140" s="8" t="s">
        <v>4</v>
      </c>
      <c r="D140" s="4">
        <v>4</v>
      </c>
      <c r="E140" s="17"/>
      <c r="F140" s="16"/>
      <c r="G140" s="16"/>
      <c r="H140" s="16"/>
    </row>
    <row r="141" spans="1:8">
      <c r="A141" s="19"/>
      <c r="B141" s="1">
        <v>308</v>
      </c>
      <c r="C141" s="8" t="s">
        <v>5</v>
      </c>
      <c r="D141" s="4">
        <v>4</v>
      </c>
      <c r="E141" s="17"/>
      <c r="F141" s="16"/>
      <c r="G141" s="16"/>
      <c r="H141" s="16"/>
    </row>
    <row r="142" spans="1:8">
      <c r="A142" s="19">
        <v>78</v>
      </c>
      <c r="B142" s="3">
        <v>309</v>
      </c>
      <c r="C142" s="8" t="s">
        <v>5</v>
      </c>
      <c r="D142" s="4">
        <v>0</v>
      </c>
      <c r="E142" s="18" t="s">
        <v>109</v>
      </c>
      <c r="F142" s="16" t="s">
        <v>110</v>
      </c>
      <c r="G142" s="18" t="s">
        <v>111</v>
      </c>
      <c r="H142" s="16" t="s">
        <v>90</v>
      </c>
    </row>
    <row r="143" spans="1:8">
      <c r="A143" s="19"/>
      <c r="B143" s="1">
        <v>310</v>
      </c>
      <c r="C143" s="8" t="s">
        <v>5</v>
      </c>
      <c r="D143" s="4">
        <v>4</v>
      </c>
      <c r="E143" s="16"/>
      <c r="F143" s="16"/>
      <c r="G143" s="16"/>
      <c r="H143" s="16"/>
    </row>
    <row r="144" spans="1:8">
      <c r="A144" s="19"/>
      <c r="B144" s="1">
        <v>311</v>
      </c>
      <c r="C144" s="8" t="s">
        <v>5</v>
      </c>
      <c r="D144" s="14" t="s">
        <v>104</v>
      </c>
      <c r="E144" s="16"/>
      <c r="F144" s="16"/>
      <c r="G144" s="16"/>
      <c r="H144" s="16"/>
    </row>
    <row r="145" spans="1:8">
      <c r="A145" s="19"/>
      <c r="B145" s="1">
        <v>312</v>
      </c>
      <c r="C145" s="8" t="s">
        <v>5</v>
      </c>
      <c r="D145" s="14" t="s">
        <v>104</v>
      </c>
      <c r="E145" s="16"/>
      <c r="F145" s="16"/>
      <c r="G145" s="16"/>
      <c r="H145" s="16"/>
    </row>
    <row r="146" spans="1:8" ht="15.75" customHeight="1">
      <c r="A146" s="19">
        <v>79</v>
      </c>
      <c r="B146" s="1">
        <v>313</v>
      </c>
      <c r="C146" s="8" t="s">
        <v>4</v>
      </c>
      <c r="D146" s="4">
        <v>4</v>
      </c>
      <c r="E146" s="17" t="s">
        <v>108</v>
      </c>
      <c r="F146" s="16" t="s">
        <v>107</v>
      </c>
      <c r="G146" s="18" t="s">
        <v>115</v>
      </c>
      <c r="H146" s="16" t="s">
        <v>90</v>
      </c>
    </row>
    <row r="147" spans="1:8">
      <c r="A147" s="19"/>
      <c r="B147" s="1">
        <v>314</v>
      </c>
      <c r="C147" s="8" t="s">
        <v>4</v>
      </c>
      <c r="D147" s="4">
        <v>4</v>
      </c>
      <c r="E147" s="17"/>
      <c r="F147" s="16"/>
      <c r="G147" s="16"/>
      <c r="H147" s="16"/>
    </row>
    <row r="148" spans="1:8">
      <c r="A148" s="19"/>
      <c r="B148" s="1">
        <v>315</v>
      </c>
      <c r="C148" s="8" t="s">
        <v>4</v>
      </c>
      <c r="D148" s="4">
        <v>4</v>
      </c>
      <c r="E148" s="17"/>
      <c r="F148" s="16"/>
      <c r="G148" s="16"/>
      <c r="H148" s="16"/>
    </row>
    <row r="149" spans="1:8">
      <c r="A149" s="19"/>
      <c r="B149" s="1">
        <v>316</v>
      </c>
      <c r="C149" s="8" t="s">
        <v>5</v>
      </c>
      <c r="D149" s="4">
        <v>4</v>
      </c>
      <c r="E149" s="17"/>
      <c r="F149" s="16"/>
      <c r="G149" s="16"/>
      <c r="H149" s="16"/>
    </row>
    <row r="150" spans="1:8">
      <c r="A150" s="19">
        <v>80</v>
      </c>
      <c r="B150" s="1">
        <v>317</v>
      </c>
      <c r="C150" s="8" t="s">
        <v>5</v>
      </c>
      <c r="D150" s="14" t="s">
        <v>84</v>
      </c>
      <c r="E150" s="18" t="s">
        <v>91</v>
      </c>
      <c r="F150" s="16" t="s">
        <v>106</v>
      </c>
      <c r="G150" s="18" t="s">
        <v>112</v>
      </c>
      <c r="H150" s="16" t="s">
        <v>90</v>
      </c>
    </row>
    <row r="151" spans="1:8">
      <c r="A151" s="19"/>
      <c r="B151" s="1">
        <v>318</v>
      </c>
      <c r="C151" s="8" t="s">
        <v>26</v>
      </c>
      <c r="D151" s="4">
        <v>4</v>
      </c>
      <c r="E151" s="16"/>
      <c r="F151" s="16"/>
      <c r="G151" s="16"/>
      <c r="H151" s="16"/>
    </row>
    <row r="152" spans="1:8">
      <c r="A152" s="19"/>
      <c r="B152" s="1">
        <v>319</v>
      </c>
      <c r="C152" s="8" t="s">
        <v>26</v>
      </c>
      <c r="D152" s="4">
        <v>4</v>
      </c>
      <c r="E152" s="16"/>
      <c r="F152" s="16"/>
      <c r="G152" s="16"/>
      <c r="H152" s="16"/>
    </row>
    <row r="153" spans="1:8">
      <c r="A153" s="19"/>
      <c r="B153" s="1">
        <v>320</v>
      </c>
      <c r="C153" s="8" t="s">
        <v>5</v>
      </c>
      <c r="D153" s="14" t="s">
        <v>84</v>
      </c>
      <c r="E153" s="16"/>
      <c r="F153" s="16"/>
      <c r="G153" s="16"/>
      <c r="H153" s="16"/>
    </row>
    <row r="154" spans="1:8" ht="15.75" customHeight="1">
      <c r="A154" s="19">
        <v>81</v>
      </c>
      <c r="B154" s="1">
        <v>321</v>
      </c>
      <c r="C154" s="8" t="s">
        <v>5</v>
      </c>
      <c r="D154" s="4">
        <v>4</v>
      </c>
      <c r="E154" s="17" t="s">
        <v>108</v>
      </c>
      <c r="F154" s="16" t="s">
        <v>107</v>
      </c>
      <c r="G154" s="18" t="s">
        <v>115</v>
      </c>
      <c r="H154" s="16" t="s">
        <v>90</v>
      </c>
    </row>
    <row r="155" spans="1:8">
      <c r="A155" s="19"/>
      <c r="B155" s="1">
        <v>322</v>
      </c>
      <c r="C155" s="8" t="s">
        <v>4</v>
      </c>
      <c r="D155" s="4">
        <v>4</v>
      </c>
      <c r="E155" s="17"/>
      <c r="F155" s="16"/>
      <c r="G155" s="16"/>
      <c r="H155" s="16"/>
    </row>
    <row r="156" spans="1:8">
      <c r="A156" s="19"/>
      <c r="B156" s="1">
        <v>323</v>
      </c>
      <c r="C156" s="8" t="s">
        <v>4</v>
      </c>
      <c r="D156" s="4">
        <v>4</v>
      </c>
      <c r="E156" s="17"/>
      <c r="F156" s="16"/>
      <c r="G156" s="16"/>
      <c r="H156" s="16"/>
    </row>
    <row r="157" spans="1:8">
      <c r="A157" s="19"/>
      <c r="B157" s="1">
        <v>324</v>
      </c>
      <c r="C157" s="8" t="s">
        <v>4</v>
      </c>
      <c r="D157" s="4">
        <v>4</v>
      </c>
      <c r="E157" s="17"/>
      <c r="F157" s="16"/>
      <c r="G157" s="16"/>
      <c r="H157" s="16"/>
    </row>
    <row r="158" spans="1:8">
      <c r="A158" s="19">
        <v>82</v>
      </c>
      <c r="B158" s="1">
        <v>325</v>
      </c>
      <c r="C158" s="8" t="s">
        <v>5</v>
      </c>
      <c r="D158" s="14" t="s">
        <v>103</v>
      </c>
      <c r="E158" s="18" t="s">
        <v>114</v>
      </c>
      <c r="F158" s="16" t="s">
        <v>113</v>
      </c>
      <c r="G158" s="18" t="s">
        <v>116</v>
      </c>
      <c r="H158" s="16" t="s">
        <v>90</v>
      </c>
    </row>
    <row r="159" spans="1:8">
      <c r="A159" s="19"/>
      <c r="B159" s="1">
        <v>326</v>
      </c>
      <c r="C159" s="8" t="s">
        <v>5</v>
      </c>
      <c r="D159" s="14" t="s">
        <v>103</v>
      </c>
      <c r="E159" s="16"/>
      <c r="F159" s="16"/>
      <c r="G159" s="16"/>
      <c r="H159" s="16"/>
    </row>
    <row r="160" spans="1:8">
      <c r="A160" s="19"/>
      <c r="B160" s="1">
        <v>327</v>
      </c>
      <c r="C160" s="8" t="s">
        <v>5</v>
      </c>
      <c r="D160" s="14" t="s">
        <v>104</v>
      </c>
      <c r="E160" s="16"/>
      <c r="F160" s="16"/>
      <c r="G160" s="16"/>
      <c r="H160" s="16"/>
    </row>
    <row r="161" spans="1:8">
      <c r="A161" s="19"/>
      <c r="B161" s="1">
        <v>328</v>
      </c>
      <c r="C161" s="8" t="s">
        <v>5</v>
      </c>
      <c r="D161" s="14" t="s">
        <v>103</v>
      </c>
      <c r="E161" s="16"/>
      <c r="F161" s="16"/>
      <c r="G161" s="16"/>
      <c r="H161" s="16"/>
    </row>
  </sheetData>
  <mergeCells count="174">
    <mergeCell ref="F90:F93"/>
    <mergeCell ref="G66:G69"/>
    <mergeCell ref="G70:G73"/>
    <mergeCell ref="G74:G77"/>
    <mergeCell ref="H114:H117"/>
    <mergeCell ref="H118:H121"/>
    <mergeCell ref="H122:H125"/>
    <mergeCell ref="H126:H129"/>
    <mergeCell ref="H130:H133"/>
    <mergeCell ref="F94:F97"/>
    <mergeCell ref="F98:F101"/>
    <mergeCell ref="F102:F105"/>
    <mergeCell ref="F106:F109"/>
    <mergeCell ref="H134:H137"/>
    <mergeCell ref="G78:G81"/>
    <mergeCell ref="G82:G85"/>
    <mergeCell ref="G90:G93"/>
    <mergeCell ref="G94:G97"/>
    <mergeCell ref="G98:G101"/>
    <mergeCell ref="G102:G105"/>
    <mergeCell ref="G106:G109"/>
    <mergeCell ref="G110:G113"/>
    <mergeCell ref="G114:G117"/>
    <mergeCell ref="G118:G121"/>
    <mergeCell ref="G122:G125"/>
    <mergeCell ref="G126:G129"/>
    <mergeCell ref="G130:G133"/>
    <mergeCell ref="G134:G137"/>
    <mergeCell ref="A42:A45"/>
    <mergeCell ref="E42:E45"/>
    <mergeCell ref="A38:A41"/>
    <mergeCell ref="G86:G89"/>
    <mergeCell ref="F66:F69"/>
    <mergeCell ref="F70:F73"/>
    <mergeCell ref="F74:F77"/>
    <mergeCell ref="F78:F81"/>
    <mergeCell ref="F82:F85"/>
    <mergeCell ref="A86:A89"/>
    <mergeCell ref="E66:E69"/>
    <mergeCell ref="E70:E73"/>
    <mergeCell ref="E74:E77"/>
    <mergeCell ref="E78:E81"/>
    <mergeCell ref="E82:E85"/>
    <mergeCell ref="E86:E89"/>
    <mergeCell ref="A66:A69"/>
    <mergeCell ref="A70:A73"/>
    <mergeCell ref="A74:A77"/>
    <mergeCell ref="A78:A81"/>
    <mergeCell ref="A82:A85"/>
    <mergeCell ref="F86:F89"/>
    <mergeCell ref="E38:E41"/>
    <mergeCell ref="A46:A49"/>
    <mergeCell ref="A2:A5"/>
    <mergeCell ref="A6:A9"/>
    <mergeCell ref="A10:A13"/>
    <mergeCell ref="A14:A17"/>
    <mergeCell ref="A18:A21"/>
    <mergeCell ref="G12:G13"/>
    <mergeCell ref="G26:G29"/>
    <mergeCell ref="F18:F21"/>
    <mergeCell ref="F22:F25"/>
    <mergeCell ref="F26:F29"/>
    <mergeCell ref="C14:C17"/>
    <mergeCell ref="C18:C21"/>
    <mergeCell ref="F2:F5"/>
    <mergeCell ref="F6:F9"/>
    <mergeCell ref="C2:C5"/>
    <mergeCell ref="E2:E5"/>
    <mergeCell ref="E10:E13"/>
    <mergeCell ref="F10:F13"/>
    <mergeCell ref="C6:C9"/>
    <mergeCell ref="C10:C13"/>
    <mergeCell ref="E6:E9"/>
    <mergeCell ref="G18:G21"/>
    <mergeCell ref="G22:G25"/>
    <mergeCell ref="E18:E21"/>
    <mergeCell ref="E22:E25"/>
    <mergeCell ref="E26:E29"/>
    <mergeCell ref="E30:E33"/>
    <mergeCell ref="E34:E37"/>
    <mergeCell ref="A30:A33"/>
    <mergeCell ref="A34:A37"/>
    <mergeCell ref="C22:C25"/>
    <mergeCell ref="A22:A25"/>
    <mergeCell ref="A26:A29"/>
    <mergeCell ref="C26:C29"/>
    <mergeCell ref="G34:G37"/>
    <mergeCell ref="F34:F37"/>
    <mergeCell ref="G30:G33"/>
    <mergeCell ref="F30:F33"/>
    <mergeCell ref="E46:E49"/>
    <mergeCell ref="E50:E53"/>
    <mergeCell ref="E54:E57"/>
    <mergeCell ref="E58:E61"/>
    <mergeCell ref="E62:E65"/>
    <mergeCell ref="F38:F41"/>
    <mergeCell ref="F42:F45"/>
    <mergeCell ref="G38:G41"/>
    <mergeCell ref="G42:G45"/>
    <mergeCell ref="F46:F49"/>
    <mergeCell ref="G46:G49"/>
    <mergeCell ref="F62:F65"/>
    <mergeCell ref="G62:G65"/>
    <mergeCell ref="F50:F53"/>
    <mergeCell ref="G50:G53"/>
    <mergeCell ref="F54:F57"/>
    <mergeCell ref="G54:G57"/>
    <mergeCell ref="F58:F61"/>
    <mergeCell ref="G58:G61"/>
    <mergeCell ref="A50:A53"/>
    <mergeCell ref="A54:A57"/>
    <mergeCell ref="A58:A61"/>
    <mergeCell ref="A62:A65"/>
    <mergeCell ref="A110:A113"/>
    <mergeCell ref="E90:E93"/>
    <mergeCell ref="E94:E97"/>
    <mergeCell ref="E98:E101"/>
    <mergeCell ref="E102:E105"/>
    <mergeCell ref="E106:E109"/>
    <mergeCell ref="E110:E113"/>
    <mergeCell ref="A90:A93"/>
    <mergeCell ref="A94:A97"/>
    <mergeCell ref="A98:A101"/>
    <mergeCell ref="A102:A105"/>
    <mergeCell ref="A106:A109"/>
    <mergeCell ref="A114:A117"/>
    <mergeCell ref="A118:A121"/>
    <mergeCell ref="A122:A125"/>
    <mergeCell ref="A126:A129"/>
    <mergeCell ref="A130:A133"/>
    <mergeCell ref="F110:F113"/>
    <mergeCell ref="A134:A137"/>
    <mergeCell ref="E114:E117"/>
    <mergeCell ref="F114:F117"/>
    <mergeCell ref="F118:F121"/>
    <mergeCell ref="E118:E121"/>
    <mergeCell ref="E122:E125"/>
    <mergeCell ref="F122:F125"/>
    <mergeCell ref="E126:E129"/>
    <mergeCell ref="F126:F129"/>
    <mergeCell ref="F130:F133"/>
    <mergeCell ref="F134:F137"/>
    <mergeCell ref="E130:E133"/>
    <mergeCell ref="E134:E137"/>
    <mergeCell ref="A138:A141"/>
    <mergeCell ref="A142:A145"/>
    <mergeCell ref="A146:A149"/>
    <mergeCell ref="A150:A153"/>
    <mergeCell ref="A154:A157"/>
    <mergeCell ref="A158:A161"/>
    <mergeCell ref="E138:E141"/>
    <mergeCell ref="F138:F141"/>
    <mergeCell ref="G138:G141"/>
    <mergeCell ref="E150:E153"/>
    <mergeCell ref="F150:F153"/>
    <mergeCell ref="G150:G153"/>
    <mergeCell ref="H138:H141"/>
    <mergeCell ref="E142:E145"/>
    <mergeCell ref="F142:F145"/>
    <mergeCell ref="G142:G145"/>
    <mergeCell ref="H142:H145"/>
    <mergeCell ref="E146:E149"/>
    <mergeCell ref="F146:F149"/>
    <mergeCell ref="G146:G149"/>
    <mergeCell ref="H146:H149"/>
    <mergeCell ref="H150:H153"/>
    <mergeCell ref="E154:E157"/>
    <mergeCell ref="F154:F157"/>
    <mergeCell ref="G154:G157"/>
    <mergeCell ref="H154:H157"/>
    <mergeCell ref="E158:E161"/>
    <mergeCell ref="F158:F161"/>
    <mergeCell ref="G158:G161"/>
    <mergeCell ref="H158:H16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EF63-F90E-D748-817F-A75930EFE4F7}">
  <dimension ref="A1:A2"/>
  <sheetViews>
    <sheetView zoomScale="193" zoomScaleNormal="193" workbookViewId="0">
      <selection activeCell="A4" sqref="A4"/>
    </sheetView>
  </sheetViews>
  <sheetFormatPr defaultColWidth="11" defaultRowHeight="15.75"/>
  <sheetData>
    <row r="1" spans="1:1" ht="18.75">
      <c r="A1" s="7" t="s">
        <v>13</v>
      </c>
    </row>
    <row r="2" spans="1:1" ht="18.75">
      <c r="A2" s="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BAE7-58DE-8D40-A17D-03A44AD94610}">
  <dimension ref="A1:Z93"/>
  <sheetViews>
    <sheetView topLeftCell="A51" zoomScale="126" zoomScaleNormal="126" workbookViewId="0">
      <selection activeCell="A95" sqref="A95"/>
    </sheetView>
  </sheetViews>
  <sheetFormatPr defaultColWidth="11" defaultRowHeight="15.75"/>
  <cols>
    <col min="1" max="1" width="15.875" customWidth="1"/>
  </cols>
  <sheetData>
    <row r="1" spans="1:6">
      <c r="A1" t="s">
        <v>0</v>
      </c>
      <c r="B1" t="s">
        <v>28</v>
      </c>
      <c r="C1" t="s">
        <v>29</v>
      </c>
      <c r="D1" t="s">
        <v>30</v>
      </c>
      <c r="E1" t="s">
        <v>72</v>
      </c>
      <c r="F1" t="s">
        <v>31</v>
      </c>
    </row>
    <row r="2" spans="1:6">
      <c r="A2" s="1">
        <v>1</v>
      </c>
      <c r="B2" s="10">
        <v>2</v>
      </c>
      <c r="C2" s="10">
        <v>2</v>
      </c>
      <c r="D2" s="10"/>
      <c r="E2" s="10"/>
      <c r="F2" s="10">
        <f>SUM(B2:D2)</f>
        <v>4</v>
      </c>
    </row>
    <row r="3" spans="1:6">
      <c r="A3" s="1">
        <v>2</v>
      </c>
      <c r="B3" s="10">
        <v>1</v>
      </c>
      <c r="C3" s="10">
        <v>1</v>
      </c>
      <c r="D3" s="10"/>
      <c r="E3" s="10"/>
      <c r="F3" s="10">
        <f t="shared" ref="F3:F62" si="0">SUM(B3:D3)</f>
        <v>2</v>
      </c>
    </row>
    <row r="4" spans="1:6">
      <c r="A4" s="1">
        <v>3</v>
      </c>
      <c r="B4" s="10">
        <v>2</v>
      </c>
      <c r="C4" s="10">
        <v>2</v>
      </c>
      <c r="D4" s="10"/>
      <c r="E4" s="10"/>
      <c r="F4" s="10">
        <f t="shared" si="0"/>
        <v>4</v>
      </c>
    </row>
    <row r="5" spans="1:6">
      <c r="A5" s="1">
        <v>4</v>
      </c>
      <c r="B5" s="10">
        <v>1</v>
      </c>
      <c r="C5" s="10">
        <v>1</v>
      </c>
      <c r="D5" s="10"/>
      <c r="E5" s="10"/>
      <c r="F5" s="10">
        <f t="shared" si="0"/>
        <v>2</v>
      </c>
    </row>
    <row r="6" spans="1:6">
      <c r="A6" s="1">
        <v>5</v>
      </c>
      <c r="B6" s="10">
        <v>2</v>
      </c>
      <c r="C6" s="10"/>
      <c r="D6" s="10"/>
      <c r="E6" s="10"/>
      <c r="F6" s="10">
        <f t="shared" si="0"/>
        <v>2</v>
      </c>
    </row>
    <row r="7" spans="1:6">
      <c r="A7" s="1">
        <v>6</v>
      </c>
      <c r="B7" s="10">
        <v>3</v>
      </c>
      <c r="C7" s="10">
        <v>1</v>
      </c>
      <c r="D7" s="10"/>
      <c r="E7" s="10"/>
      <c r="F7" s="10">
        <f t="shared" si="0"/>
        <v>4</v>
      </c>
    </row>
    <row r="8" spans="1:6">
      <c r="A8" s="1">
        <v>7</v>
      </c>
      <c r="B8" s="10">
        <v>4</v>
      </c>
      <c r="C8" s="10"/>
      <c r="D8" s="10"/>
      <c r="E8" s="10"/>
      <c r="F8" s="10">
        <f t="shared" si="0"/>
        <v>4</v>
      </c>
    </row>
    <row r="9" spans="1:6">
      <c r="A9" s="1">
        <v>8</v>
      </c>
      <c r="B9" s="10">
        <v>4</v>
      </c>
      <c r="C9" s="10"/>
      <c r="D9" s="10"/>
      <c r="E9" s="10"/>
      <c r="F9" s="10">
        <f t="shared" si="0"/>
        <v>4</v>
      </c>
    </row>
    <row r="10" spans="1:6">
      <c r="A10" s="1">
        <v>9</v>
      </c>
      <c r="B10" s="10">
        <v>4</v>
      </c>
      <c r="C10" s="10"/>
      <c r="D10" s="10"/>
      <c r="E10" s="10"/>
      <c r="F10" s="10">
        <f t="shared" si="0"/>
        <v>4</v>
      </c>
    </row>
    <row r="11" spans="1:6">
      <c r="A11" s="1">
        <v>10</v>
      </c>
      <c r="B11" s="10">
        <v>3</v>
      </c>
      <c r="C11" s="10">
        <v>1</v>
      </c>
      <c r="D11" s="10"/>
      <c r="E11" s="10"/>
      <c r="F11" s="10">
        <f t="shared" si="0"/>
        <v>4</v>
      </c>
    </row>
    <row r="12" spans="1:6">
      <c r="A12" s="1">
        <v>11</v>
      </c>
      <c r="B12" s="10">
        <v>3</v>
      </c>
      <c r="C12" s="10">
        <v>1</v>
      </c>
      <c r="D12" s="10"/>
      <c r="E12" s="10"/>
      <c r="F12" s="10">
        <f t="shared" si="0"/>
        <v>4</v>
      </c>
    </row>
    <row r="13" spans="1:6">
      <c r="A13" s="1">
        <v>12</v>
      </c>
      <c r="B13" s="10">
        <v>3</v>
      </c>
      <c r="C13" s="10">
        <v>1</v>
      </c>
      <c r="D13" s="10"/>
      <c r="E13" s="10"/>
      <c r="F13" s="10">
        <f t="shared" si="0"/>
        <v>4</v>
      </c>
    </row>
    <row r="14" spans="1:6">
      <c r="A14" s="1">
        <v>13</v>
      </c>
      <c r="B14" s="10">
        <v>2</v>
      </c>
      <c r="C14" s="10">
        <v>2</v>
      </c>
      <c r="D14" s="10"/>
      <c r="E14" s="10"/>
      <c r="F14" s="10">
        <f t="shared" si="0"/>
        <v>4</v>
      </c>
    </row>
    <row r="15" spans="1:6">
      <c r="A15" s="1">
        <v>14</v>
      </c>
      <c r="B15" s="10">
        <v>6</v>
      </c>
      <c r="C15" s="10">
        <v>2</v>
      </c>
      <c r="D15" s="10"/>
      <c r="E15" s="10"/>
      <c r="F15" s="10">
        <f t="shared" si="0"/>
        <v>8</v>
      </c>
    </row>
    <row r="16" spans="1:6">
      <c r="A16" s="1">
        <v>15</v>
      </c>
      <c r="B16" s="10">
        <v>7</v>
      </c>
      <c r="C16" s="10">
        <v>1</v>
      </c>
      <c r="D16" s="10"/>
      <c r="E16" s="10"/>
      <c r="F16" s="10">
        <f t="shared" si="0"/>
        <v>8</v>
      </c>
    </row>
    <row r="17" spans="1:6">
      <c r="A17" s="1">
        <v>16</v>
      </c>
      <c r="B17" s="10">
        <v>2</v>
      </c>
      <c r="C17" s="10">
        <v>2</v>
      </c>
      <c r="D17" s="10"/>
      <c r="E17" s="10"/>
      <c r="F17" s="10">
        <f t="shared" si="0"/>
        <v>4</v>
      </c>
    </row>
    <row r="18" spans="1:6">
      <c r="A18" s="1">
        <v>17</v>
      </c>
      <c r="B18" s="10">
        <v>6</v>
      </c>
      <c r="C18" s="10">
        <v>2</v>
      </c>
      <c r="D18" s="10"/>
      <c r="E18" s="10"/>
      <c r="F18" s="10">
        <f t="shared" si="0"/>
        <v>8</v>
      </c>
    </row>
    <row r="19" spans="1:6">
      <c r="A19" s="1">
        <v>18</v>
      </c>
      <c r="B19" s="10">
        <v>4</v>
      </c>
      <c r="C19" s="10"/>
      <c r="D19" s="10"/>
      <c r="E19" s="10"/>
      <c r="F19" s="10">
        <f t="shared" si="0"/>
        <v>4</v>
      </c>
    </row>
    <row r="20" spans="1:6">
      <c r="A20" s="1">
        <v>19</v>
      </c>
      <c r="B20" s="10">
        <v>6</v>
      </c>
      <c r="C20" s="10"/>
      <c r="D20" s="10"/>
      <c r="E20" s="10"/>
      <c r="F20" s="10">
        <f t="shared" si="0"/>
        <v>6</v>
      </c>
    </row>
    <row r="21" spans="1:6">
      <c r="A21" s="1">
        <v>20</v>
      </c>
      <c r="B21" s="10">
        <v>6</v>
      </c>
      <c r="C21" s="10">
        <v>2</v>
      </c>
      <c r="D21" s="10"/>
      <c r="E21" s="10"/>
      <c r="F21" s="10">
        <f t="shared" si="0"/>
        <v>8</v>
      </c>
    </row>
    <row r="22" spans="1:6">
      <c r="A22" s="1">
        <v>21</v>
      </c>
      <c r="B22" s="10">
        <v>6</v>
      </c>
      <c r="C22" s="10">
        <v>1</v>
      </c>
      <c r="D22" s="10">
        <v>1</v>
      </c>
      <c r="E22" s="10"/>
      <c r="F22" s="10">
        <f t="shared" si="0"/>
        <v>8</v>
      </c>
    </row>
    <row r="23" spans="1:6">
      <c r="A23" s="1">
        <v>22</v>
      </c>
      <c r="B23" s="10">
        <v>3</v>
      </c>
      <c r="C23" s="10">
        <v>2</v>
      </c>
      <c r="D23" s="10"/>
      <c r="E23" s="10"/>
      <c r="F23" s="10">
        <f t="shared" si="0"/>
        <v>5</v>
      </c>
    </row>
    <row r="24" spans="1:6">
      <c r="A24" s="1">
        <v>23</v>
      </c>
      <c r="B24" s="10">
        <v>6</v>
      </c>
      <c r="C24" s="10">
        <v>2</v>
      </c>
      <c r="D24" s="10"/>
      <c r="E24" s="10"/>
      <c r="F24" s="10">
        <f t="shared" si="0"/>
        <v>8</v>
      </c>
    </row>
    <row r="25" spans="1:6">
      <c r="A25" s="1">
        <v>24</v>
      </c>
      <c r="B25" s="10">
        <v>6</v>
      </c>
      <c r="C25" s="10">
        <v>2</v>
      </c>
      <c r="D25" s="10"/>
      <c r="E25" s="10"/>
      <c r="F25" s="10">
        <f t="shared" si="0"/>
        <v>8</v>
      </c>
    </row>
    <row r="26" spans="1:6">
      <c r="A26" s="1">
        <v>25</v>
      </c>
      <c r="B26" s="10">
        <v>6</v>
      </c>
      <c r="C26" s="10">
        <v>2</v>
      </c>
      <c r="D26" s="10"/>
      <c r="E26" s="10"/>
      <c r="F26" s="10">
        <f t="shared" si="0"/>
        <v>8</v>
      </c>
    </row>
    <row r="27" spans="1:6">
      <c r="A27" s="1">
        <v>26</v>
      </c>
      <c r="B27" s="10">
        <v>5</v>
      </c>
      <c r="C27" s="10">
        <v>2</v>
      </c>
      <c r="D27" s="10"/>
      <c r="E27" s="10"/>
      <c r="F27" s="10">
        <f t="shared" si="0"/>
        <v>7</v>
      </c>
    </row>
    <row r="28" spans="1:6">
      <c r="A28" s="1">
        <v>27</v>
      </c>
      <c r="B28" s="10">
        <v>6</v>
      </c>
      <c r="C28" s="10">
        <v>2</v>
      </c>
      <c r="D28" s="10"/>
      <c r="E28" s="10"/>
      <c r="F28" s="10">
        <f t="shared" si="0"/>
        <v>8</v>
      </c>
    </row>
    <row r="29" spans="1:6">
      <c r="A29" s="1">
        <v>28</v>
      </c>
      <c r="B29" s="10">
        <v>5</v>
      </c>
      <c r="C29" s="10">
        <v>1</v>
      </c>
      <c r="D29" s="10"/>
      <c r="E29" s="10"/>
      <c r="F29" s="10">
        <f t="shared" si="0"/>
        <v>6</v>
      </c>
    </row>
    <row r="30" spans="1:6">
      <c r="A30" s="1">
        <v>29</v>
      </c>
      <c r="B30" s="10">
        <v>6</v>
      </c>
      <c r="C30" s="10">
        <v>2</v>
      </c>
      <c r="D30" s="10"/>
      <c r="E30" s="10"/>
      <c r="F30" s="10">
        <f t="shared" si="0"/>
        <v>8</v>
      </c>
    </row>
    <row r="31" spans="1:6">
      <c r="A31" s="1">
        <v>30</v>
      </c>
      <c r="B31" s="10">
        <v>6</v>
      </c>
      <c r="C31" s="10">
        <v>2</v>
      </c>
      <c r="D31" s="10"/>
      <c r="E31" s="10"/>
      <c r="F31" s="10">
        <f t="shared" si="0"/>
        <v>8</v>
      </c>
    </row>
    <row r="32" spans="1:6">
      <c r="A32" s="1">
        <v>31</v>
      </c>
      <c r="B32" s="10">
        <v>6</v>
      </c>
      <c r="C32" s="10">
        <v>2</v>
      </c>
      <c r="D32" s="10"/>
      <c r="E32" s="10"/>
      <c r="F32" s="10">
        <f t="shared" si="0"/>
        <v>8</v>
      </c>
    </row>
    <row r="33" spans="1:26">
      <c r="A33" s="1">
        <v>32</v>
      </c>
      <c r="B33" s="10">
        <v>4</v>
      </c>
      <c r="C33" s="10">
        <v>2</v>
      </c>
      <c r="D33" s="10"/>
      <c r="E33" s="10"/>
      <c r="F33" s="10">
        <f t="shared" si="0"/>
        <v>6</v>
      </c>
    </row>
    <row r="34" spans="1:26">
      <c r="A34" s="1">
        <v>33</v>
      </c>
      <c r="B34" s="10">
        <v>6</v>
      </c>
      <c r="C34" s="10">
        <v>2</v>
      </c>
      <c r="D34" s="10"/>
      <c r="E34" s="10"/>
      <c r="F34" s="10">
        <f t="shared" si="0"/>
        <v>8</v>
      </c>
    </row>
    <row r="35" spans="1:26">
      <c r="A35" s="1">
        <v>34</v>
      </c>
      <c r="B35" s="10">
        <v>6</v>
      </c>
      <c r="C35" s="10">
        <v>2</v>
      </c>
      <c r="D35" s="10"/>
      <c r="E35" s="10"/>
      <c r="F35" s="10">
        <f t="shared" si="0"/>
        <v>8</v>
      </c>
    </row>
    <row r="36" spans="1:26">
      <c r="A36" s="1">
        <v>35</v>
      </c>
      <c r="B36" s="10">
        <v>6</v>
      </c>
      <c r="C36" s="10">
        <v>2</v>
      </c>
      <c r="D36" s="10"/>
      <c r="E36" s="10"/>
      <c r="F36" s="10">
        <f t="shared" si="0"/>
        <v>8</v>
      </c>
    </row>
    <row r="37" spans="1:26">
      <c r="A37" s="1">
        <v>36</v>
      </c>
      <c r="B37" s="10">
        <v>9</v>
      </c>
      <c r="C37" s="10">
        <v>1</v>
      </c>
      <c r="D37" s="10">
        <v>2</v>
      </c>
      <c r="E37" s="10"/>
      <c r="F37" s="10">
        <f t="shared" si="0"/>
        <v>12</v>
      </c>
      <c r="J37">
        <v>171</v>
      </c>
      <c r="K37">
        <v>170</v>
      </c>
      <c r="L37">
        <v>17</v>
      </c>
      <c r="M37">
        <v>35</v>
      </c>
      <c r="O37">
        <v>176</v>
      </c>
      <c r="P37">
        <v>175</v>
      </c>
      <c r="Q37">
        <v>16</v>
      </c>
      <c r="R37">
        <v>41</v>
      </c>
      <c r="T37">
        <f t="shared" ref="T37:T50" si="1">O37-J37</f>
        <v>5</v>
      </c>
      <c r="U37">
        <f t="shared" ref="U37:U50" si="2">P37-K37</f>
        <v>5</v>
      </c>
      <c r="V37">
        <f t="shared" ref="V37:V50" si="3">Q37-L37</f>
        <v>-1</v>
      </c>
      <c r="W37">
        <f t="shared" ref="W37:W50" si="4">R37-M37</f>
        <v>6</v>
      </c>
      <c r="Y37">
        <f t="shared" ref="Y37:Y50" si="5">T37+U37+V37+W37</f>
        <v>15</v>
      </c>
      <c r="Z37" s="11">
        <f t="shared" ref="Z37:Z46" si="6">Y37/F37</f>
        <v>1.25</v>
      </c>
    </row>
    <row r="38" spans="1:26">
      <c r="A38" s="1">
        <v>37</v>
      </c>
      <c r="B38" s="10">
        <v>10</v>
      </c>
      <c r="C38" s="10">
        <v>2</v>
      </c>
      <c r="D38" s="10"/>
      <c r="E38" s="10"/>
      <c r="F38" s="10">
        <f t="shared" si="0"/>
        <v>12</v>
      </c>
      <c r="J38">
        <v>174</v>
      </c>
      <c r="K38">
        <v>174</v>
      </c>
      <c r="L38">
        <v>0</v>
      </c>
      <c r="M38">
        <v>0</v>
      </c>
      <c r="O38">
        <v>189</v>
      </c>
      <c r="P38">
        <v>189</v>
      </c>
      <c r="Q38">
        <v>0</v>
      </c>
      <c r="R38">
        <v>0</v>
      </c>
      <c r="T38">
        <f t="shared" si="1"/>
        <v>15</v>
      </c>
      <c r="U38">
        <f t="shared" si="2"/>
        <v>15</v>
      </c>
      <c r="V38">
        <f t="shared" si="3"/>
        <v>0</v>
      </c>
      <c r="W38">
        <f t="shared" si="4"/>
        <v>0</v>
      </c>
      <c r="Y38">
        <f t="shared" si="5"/>
        <v>30</v>
      </c>
      <c r="Z38" s="11">
        <f t="shared" si="6"/>
        <v>2.5</v>
      </c>
    </row>
    <row r="39" spans="1:26">
      <c r="A39" s="1">
        <v>38</v>
      </c>
      <c r="B39" s="10">
        <v>10</v>
      </c>
      <c r="C39" s="10">
        <v>2</v>
      </c>
      <c r="D39" s="10"/>
      <c r="E39" s="10"/>
      <c r="F39" s="10">
        <f t="shared" si="0"/>
        <v>12</v>
      </c>
      <c r="J39">
        <v>151</v>
      </c>
      <c r="K39">
        <v>150</v>
      </c>
      <c r="L39">
        <v>13</v>
      </c>
      <c r="M39">
        <v>29</v>
      </c>
      <c r="O39">
        <v>156</v>
      </c>
      <c r="P39">
        <v>155</v>
      </c>
      <c r="Q39">
        <v>18</v>
      </c>
      <c r="R39">
        <v>33</v>
      </c>
      <c r="T39">
        <f t="shared" si="1"/>
        <v>5</v>
      </c>
      <c r="U39">
        <f t="shared" si="2"/>
        <v>5</v>
      </c>
      <c r="V39">
        <f t="shared" si="3"/>
        <v>5</v>
      </c>
      <c r="W39">
        <f t="shared" si="4"/>
        <v>4</v>
      </c>
      <c r="Y39">
        <f t="shared" si="5"/>
        <v>19</v>
      </c>
      <c r="Z39" s="11">
        <f t="shared" si="6"/>
        <v>1.5833333333333333</v>
      </c>
    </row>
    <row r="40" spans="1:26">
      <c r="A40" s="1">
        <v>39</v>
      </c>
      <c r="B40" s="10">
        <v>10</v>
      </c>
      <c r="C40" s="10">
        <v>2</v>
      </c>
      <c r="D40" s="10"/>
      <c r="E40" s="10"/>
      <c r="F40" s="10">
        <f t="shared" si="0"/>
        <v>12</v>
      </c>
      <c r="J40">
        <v>169</v>
      </c>
      <c r="K40">
        <v>169</v>
      </c>
      <c r="L40">
        <v>0</v>
      </c>
      <c r="M40">
        <v>0</v>
      </c>
      <c r="O40">
        <v>183</v>
      </c>
      <c r="P40">
        <v>183</v>
      </c>
      <c r="Q40">
        <v>0</v>
      </c>
      <c r="R40">
        <v>0</v>
      </c>
      <c r="T40">
        <f t="shared" si="1"/>
        <v>14</v>
      </c>
      <c r="U40">
        <f t="shared" si="2"/>
        <v>14</v>
      </c>
      <c r="V40">
        <f t="shared" si="3"/>
        <v>0</v>
      </c>
      <c r="W40">
        <f t="shared" si="4"/>
        <v>0</v>
      </c>
      <c r="Y40">
        <f t="shared" si="5"/>
        <v>28</v>
      </c>
      <c r="Z40" s="11">
        <f t="shared" si="6"/>
        <v>2.3333333333333335</v>
      </c>
    </row>
    <row r="41" spans="1:26">
      <c r="A41" s="1">
        <v>40</v>
      </c>
      <c r="B41" s="10">
        <v>10</v>
      </c>
      <c r="C41" s="10">
        <v>1</v>
      </c>
      <c r="D41" s="10">
        <v>1</v>
      </c>
      <c r="E41" s="10"/>
      <c r="F41" s="10">
        <f t="shared" si="0"/>
        <v>12</v>
      </c>
      <c r="J41">
        <v>77</v>
      </c>
      <c r="K41">
        <v>77</v>
      </c>
      <c r="L41">
        <v>15</v>
      </c>
      <c r="M41">
        <v>20</v>
      </c>
      <c r="O41">
        <v>84</v>
      </c>
      <c r="P41">
        <v>84</v>
      </c>
      <c r="Q41">
        <v>15</v>
      </c>
      <c r="R41">
        <v>18</v>
      </c>
      <c r="T41">
        <f t="shared" si="1"/>
        <v>7</v>
      </c>
      <c r="U41">
        <f t="shared" si="2"/>
        <v>7</v>
      </c>
      <c r="V41">
        <f t="shared" si="3"/>
        <v>0</v>
      </c>
      <c r="W41">
        <f t="shared" si="4"/>
        <v>-2</v>
      </c>
      <c r="Y41">
        <f t="shared" si="5"/>
        <v>12</v>
      </c>
      <c r="Z41" s="11">
        <f t="shared" si="6"/>
        <v>1</v>
      </c>
    </row>
    <row r="42" spans="1:26">
      <c r="A42" s="1">
        <v>41</v>
      </c>
      <c r="B42" s="10">
        <v>10</v>
      </c>
      <c r="C42" s="10">
        <v>2</v>
      </c>
      <c r="D42" s="10"/>
      <c r="E42" s="10"/>
      <c r="F42" s="10">
        <f t="shared" si="0"/>
        <v>12</v>
      </c>
      <c r="J42">
        <v>169</v>
      </c>
      <c r="K42">
        <v>177</v>
      </c>
      <c r="L42">
        <v>0</v>
      </c>
      <c r="M42">
        <v>0</v>
      </c>
      <c r="O42">
        <v>183</v>
      </c>
      <c r="P42">
        <v>191</v>
      </c>
      <c r="Q42">
        <v>0</v>
      </c>
      <c r="R42">
        <v>0</v>
      </c>
      <c r="T42">
        <f t="shared" si="1"/>
        <v>14</v>
      </c>
      <c r="U42">
        <f t="shared" si="2"/>
        <v>14</v>
      </c>
      <c r="V42">
        <f t="shared" si="3"/>
        <v>0</v>
      </c>
      <c r="W42">
        <f t="shared" si="4"/>
        <v>0</v>
      </c>
      <c r="Y42">
        <f t="shared" si="5"/>
        <v>28</v>
      </c>
      <c r="Z42" s="11">
        <f t="shared" si="6"/>
        <v>2.3333333333333335</v>
      </c>
    </row>
    <row r="43" spans="1:26">
      <c r="A43" s="1">
        <v>42</v>
      </c>
      <c r="B43" s="10">
        <v>5</v>
      </c>
      <c r="C43" s="10">
        <v>1</v>
      </c>
      <c r="D43" s="10"/>
      <c r="E43" s="10"/>
      <c r="F43" s="10">
        <f t="shared" si="0"/>
        <v>6</v>
      </c>
      <c r="J43">
        <v>273</v>
      </c>
      <c r="K43">
        <v>277</v>
      </c>
      <c r="L43">
        <v>0</v>
      </c>
      <c r="M43">
        <v>0</v>
      </c>
      <c r="O43">
        <v>276</v>
      </c>
      <c r="P43">
        <v>282</v>
      </c>
      <c r="Q43">
        <v>0</v>
      </c>
      <c r="R43">
        <v>0</v>
      </c>
      <c r="T43">
        <f t="shared" si="1"/>
        <v>3</v>
      </c>
      <c r="U43">
        <f t="shared" si="2"/>
        <v>5</v>
      </c>
      <c r="V43">
        <f t="shared" si="3"/>
        <v>0</v>
      </c>
      <c r="W43">
        <f t="shared" si="4"/>
        <v>0</v>
      </c>
      <c r="Y43">
        <f t="shared" si="5"/>
        <v>8</v>
      </c>
      <c r="Z43" s="11">
        <f t="shared" si="6"/>
        <v>1.3333333333333333</v>
      </c>
    </row>
    <row r="44" spans="1:26">
      <c r="A44" s="1">
        <v>43</v>
      </c>
      <c r="B44" s="10">
        <v>10</v>
      </c>
      <c r="C44" s="10">
        <v>2</v>
      </c>
      <c r="D44" s="10"/>
      <c r="E44" s="10"/>
      <c r="F44" s="10">
        <f t="shared" si="0"/>
        <v>12</v>
      </c>
      <c r="J44">
        <v>187</v>
      </c>
      <c r="K44">
        <v>174</v>
      </c>
      <c r="L44">
        <v>0</v>
      </c>
      <c r="M44">
        <v>0</v>
      </c>
      <c r="O44">
        <v>196</v>
      </c>
      <c r="P44">
        <v>183</v>
      </c>
      <c r="Q44">
        <v>0</v>
      </c>
      <c r="R44">
        <v>0</v>
      </c>
      <c r="T44">
        <f t="shared" si="1"/>
        <v>9</v>
      </c>
      <c r="U44">
        <f t="shared" si="2"/>
        <v>9</v>
      </c>
      <c r="V44">
        <f t="shared" si="3"/>
        <v>0</v>
      </c>
      <c r="W44">
        <f t="shared" si="4"/>
        <v>0</v>
      </c>
      <c r="Y44">
        <f t="shared" si="5"/>
        <v>18</v>
      </c>
      <c r="Z44" s="11">
        <f t="shared" si="6"/>
        <v>1.5</v>
      </c>
    </row>
    <row r="45" spans="1:26">
      <c r="A45" s="1">
        <v>44</v>
      </c>
      <c r="B45" s="10">
        <v>10</v>
      </c>
      <c r="C45" s="10"/>
      <c r="D45" s="10">
        <v>2</v>
      </c>
      <c r="E45" s="10"/>
      <c r="F45" s="10">
        <f t="shared" si="0"/>
        <v>12</v>
      </c>
      <c r="J45">
        <v>102</v>
      </c>
      <c r="K45">
        <v>101</v>
      </c>
      <c r="L45">
        <v>12</v>
      </c>
      <c r="M45">
        <v>26</v>
      </c>
      <c r="O45">
        <v>102</v>
      </c>
      <c r="P45">
        <v>103</v>
      </c>
      <c r="Q45">
        <v>13</v>
      </c>
      <c r="R45">
        <v>25</v>
      </c>
      <c r="T45">
        <f t="shared" si="1"/>
        <v>0</v>
      </c>
      <c r="U45">
        <f t="shared" si="2"/>
        <v>2</v>
      </c>
      <c r="V45">
        <f t="shared" si="3"/>
        <v>1</v>
      </c>
      <c r="W45">
        <f t="shared" si="4"/>
        <v>-1</v>
      </c>
      <c r="Y45">
        <f t="shared" si="5"/>
        <v>2</v>
      </c>
      <c r="Z45" s="11">
        <f t="shared" si="6"/>
        <v>0.16666666666666666</v>
      </c>
    </row>
    <row r="46" spans="1:26">
      <c r="A46" s="1">
        <v>45</v>
      </c>
      <c r="B46" s="10">
        <v>9</v>
      </c>
      <c r="C46" s="10">
        <v>3</v>
      </c>
      <c r="D46" s="10"/>
      <c r="E46" s="10"/>
      <c r="F46" s="10">
        <f t="shared" si="0"/>
        <v>12</v>
      </c>
      <c r="J46">
        <v>160</v>
      </c>
      <c r="K46">
        <v>163</v>
      </c>
      <c r="L46">
        <v>0</v>
      </c>
      <c r="M46">
        <v>0</v>
      </c>
      <c r="O46">
        <v>172</v>
      </c>
      <c r="P46">
        <v>175</v>
      </c>
      <c r="Q46">
        <v>0</v>
      </c>
      <c r="R46">
        <v>0</v>
      </c>
      <c r="T46">
        <f t="shared" si="1"/>
        <v>12</v>
      </c>
      <c r="U46">
        <f t="shared" si="2"/>
        <v>12</v>
      </c>
      <c r="V46">
        <f t="shared" si="3"/>
        <v>0</v>
      </c>
      <c r="W46">
        <f t="shared" si="4"/>
        <v>0</v>
      </c>
      <c r="Y46">
        <f t="shared" si="5"/>
        <v>24</v>
      </c>
      <c r="Z46" s="11">
        <f t="shared" si="6"/>
        <v>2</v>
      </c>
    </row>
    <row r="47" spans="1:26">
      <c r="A47" s="1">
        <v>46</v>
      </c>
      <c r="B47" s="10"/>
      <c r="C47" s="10"/>
      <c r="D47" s="10"/>
      <c r="E47" s="10"/>
      <c r="F47" s="10">
        <f t="shared" si="0"/>
        <v>0</v>
      </c>
      <c r="J47">
        <v>77</v>
      </c>
      <c r="K47">
        <v>72</v>
      </c>
      <c r="L47">
        <v>0</v>
      </c>
      <c r="M47">
        <v>0</v>
      </c>
      <c r="O47">
        <v>77</v>
      </c>
      <c r="P47">
        <v>72</v>
      </c>
      <c r="Q47">
        <v>0</v>
      </c>
      <c r="R47">
        <v>0</v>
      </c>
      <c r="T47">
        <f t="shared" si="1"/>
        <v>0</v>
      </c>
      <c r="U47">
        <f t="shared" si="2"/>
        <v>0</v>
      </c>
      <c r="V47">
        <f t="shared" si="3"/>
        <v>0</v>
      </c>
      <c r="W47">
        <f t="shared" si="4"/>
        <v>0</v>
      </c>
      <c r="Y47">
        <f t="shared" si="5"/>
        <v>0</v>
      </c>
      <c r="Z47" s="11"/>
    </row>
    <row r="48" spans="1:26">
      <c r="A48" s="1">
        <v>47</v>
      </c>
      <c r="B48" s="10">
        <v>10</v>
      </c>
      <c r="C48" s="10">
        <v>2</v>
      </c>
      <c r="D48" s="10"/>
      <c r="E48" s="10"/>
      <c r="F48" s="10">
        <f t="shared" si="0"/>
        <v>12</v>
      </c>
      <c r="J48">
        <v>173</v>
      </c>
      <c r="K48">
        <v>164</v>
      </c>
      <c r="L48">
        <v>0</v>
      </c>
      <c r="M48">
        <v>0</v>
      </c>
      <c r="O48">
        <v>186</v>
      </c>
      <c r="P48">
        <v>177</v>
      </c>
      <c r="Q48">
        <v>0</v>
      </c>
      <c r="R48">
        <v>0</v>
      </c>
      <c r="T48">
        <f t="shared" si="1"/>
        <v>13</v>
      </c>
      <c r="U48">
        <f t="shared" si="2"/>
        <v>13</v>
      </c>
      <c r="V48">
        <f t="shared" si="3"/>
        <v>0</v>
      </c>
      <c r="W48">
        <f t="shared" si="4"/>
        <v>0</v>
      </c>
      <c r="Y48">
        <f t="shared" si="5"/>
        <v>26</v>
      </c>
      <c r="Z48" s="11">
        <f>Y48/F48</f>
        <v>2.1666666666666665</v>
      </c>
    </row>
    <row r="49" spans="1:26">
      <c r="A49" s="1">
        <v>48</v>
      </c>
      <c r="B49" s="10">
        <v>10</v>
      </c>
      <c r="C49" s="10">
        <v>1</v>
      </c>
      <c r="D49" s="10">
        <v>1</v>
      </c>
      <c r="E49" s="10"/>
      <c r="F49" s="10">
        <f t="shared" si="0"/>
        <v>12</v>
      </c>
      <c r="J49">
        <v>104</v>
      </c>
      <c r="K49">
        <v>92</v>
      </c>
      <c r="L49">
        <v>7</v>
      </c>
      <c r="M49">
        <v>11</v>
      </c>
      <c r="O49">
        <v>109</v>
      </c>
      <c r="P49">
        <v>97</v>
      </c>
      <c r="Q49">
        <v>7</v>
      </c>
      <c r="R49">
        <v>10</v>
      </c>
      <c r="T49">
        <f t="shared" si="1"/>
        <v>5</v>
      </c>
      <c r="U49">
        <f t="shared" si="2"/>
        <v>5</v>
      </c>
      <c r="V49">
        <f t="shared" si="3"/>
        <v>0</v>
      </c>
      <c r="W49">
        <f t="shared" si="4"/>
        <v>-1</v>
      </c>
      <c r="Y49">
        <f t="shared" si="5"/>
        <v>9</v>
      </c>
      <c r="Z49" s="11">
        <f>Y49/F49</f>
        <v>0.75</v>
      </c>
    </row>
    <row r="50" spans="1:26">
      <c r="A50" s="1">
        <v>49</v>
      </c>
      <c r="B50" s="10">
        <v>14</v>
      </c>
      <c r="C50" s="10">
        <v>2</v>
      </c>
      <c r="D50" s="10"/>
      <c r="E50" s="10"/>
      <c r="F50" s="10">
        <f t="shared" si="0"/>
        <v>16</v>
      </c>
      <c r="J50">
        <v>165</v>
      </c>
      <c r="K50">
        <v>177</v>
      </c>
      <c r="L50">
        <v>8</v>
      </c>
      <c r="M50">
        <v>9</v>
      </c>
      <c r="O50">
        <v>179</v>
      </c>
      <c r="P50">
        <v>181</v>
      </c>
      <c r="Q50">
        <v>8</v>
      </c>
      <c r="R50">
        <v>9</v>
      </c>
      <c r="T50">
        <f t="shared" si="1"/>
        <v>14</v>
      </c>
      <c r="U50">
        <f t="shared" si="2"/>
        <v>4</v>
      </c>
      <c r="V50">
        <f t="shared" si="3"/>
        <v>0</v>
      </c>
      <c r="W50">
        <f t="shared" si="4"/>
        <v>0</v>
      </c>
      <c r="Y50">
        <f t="shared" si="5"/>
        <v>18</v>
      </c>
      <c r="Z50" s="11">
        <f>Y50/F50</f>
        <v>1.125</v>
      </c>
    </row>
    <row r="51" spans="1:26">
      <c r="A51" s="1">
        <v>50</v>
      </c>
      <c r="B51" s="10">
        <v>14</v>
      </c>
      <c r="C51" s="10">
        <v>1</v>
      </c>
      <c r="D51" s="10">
        <v>1</v>
      </c>
      <c r="E51" s="10"/>
      <c r="F51" s="10">
        <f t="shared" si="0"/>
        <v>16</v>
      </c>
      <c r="Z51" s="11"/>
    </row>
    <row r="52" spans="1:26">
      <c r="A52" s="1">
        <v>51</v>
      </c>
      <c r="B52" s="10">
        <v>14</v>
      </c>
      <c r="C52" s="10">
        <v>2</v>
      </c>
      <c r="D52" s="10"/>
      <c r="E52" s="10"/>
      <c r="F52" s="10">
        <f t="shared" si="0"/>
        <v>16</v>
      </c>
      <c r="Z52" s="11"/>
    </row>
    <row r="53" spans="1:26">
      <c r="A53" s="1">
        <v>52</v>
      </c>
      <c r="B53" s="10">
        <v>11</v>
      </c>
      <c r="C53" s="10">
        <v>1</v>
      </c>
      <c r="D53" s="10">
        <v>1</v>
      </c>
      <c r="E53" s="10"/>
      <c r="F53" s="10">
        <f t="shared" si="0"/>
        <v>13</v>
      </c>
      <c r="Z53" s="11"/>
    </row>
    <row r="54" spans="1:26">
      <c r="A54" s="1">
        <v>53</v>
      </c>
      <c r="B54" s="10">
        <v>13</v>
      </c>
      <c r="C54" s="10">
        <v>1</v>
      </c>
      <c r="D54" s="10"/>
      <c r="E54" s="10"/>
      <c r="F54" s="10">
        <f t="shared" si="0"/>
        <v>14</v>
      </c>
      <c r="Z54" s="11"/>
    </row>
    <row r="55" spans="1:26">
      <c r="A55" s="1">
        <v>54</v>
      </c>
      <c r="B55" s="10">
        <v>14</v>
      </c>
      <c r="C55" s="10">
        <v>2</v>
      </c>
      <c r="D55" s="10"/>
      <c r="E55" s="10"/>
      <c r="F55" s="10">
        <f t="shared" si="0"/>
        <v>16</v>
      </c>
      <c r="Z55" s="11"/>
    </row>
    <row r="56" spans="1:26">
      <c r="A56" s="1">
        <v>55</v>
      </c>
      <c r="B56" s="10">
        <v>13</v>
      </c>
      <c r="C56" s="10">
        <v>2</v>
      </c>
      <c r="D56" s="10">
        <v>1</v>
      </c>
      <c r="E56" s="10"/>
      <c r="F56" s="10">
        <f t="shared" si="0"/>
        <v>16</v>
      </c>
      <c r="Z56" s="11"/>
    </row>
    <row r="57" spans="1:26">
      <c r="A57" s="1">
        <v>56</v>
      </c>
      <c r="B57" s="10">
        <v>11</v>
      </c>
      <c r="C57" s="10">
        <v>0</v>
      </c>
      <c r="D57" s="10">
        <v>0</v>
      </c>
      <c r="E57" s="10"/>
      <c r="F57" s="10">
        <f t="shared" si="0"/>
        <v>11</v>
      </c>
      <c r="Z57" s="11"/>
    </row>
    <row r="58" spans="1:26">
      <c r="A58" s="1">
        <v>57</v>
      </c>
      <c r="B58" s="10">
        <v>9</v>
      </c>
      <c r="C58" s="10">
        <v>2</v>
      </c>
      <c r="D58" s="10">
        <v>1</v>
      </c>
      <c r="E58" s="10"/>
      <c r="F58" s="10">
        <f t="shared" si="0"/>
        <v>12</v>
      </c>
      <c r="Z58" s="11"/>
    </row>
    <row r="59" spans="1:26">
      <c r="A59" s="1">
        <v>58</v>
      </c>
      <c r="B59" s="10">
        <v>13</v>
      </c>
      <c r="C59" s="10">
        <v>2</v>
      </c>
      <c r="D59" s="10">
        <v>1</v>
      </c>
      <c r="E59" s="10"/>
      <c r="F59" s="10">
        <f t="shared" si="0"/>
        <v>16</v>
      </c>
      <c r="Z59" s="11"/>
    </row>
    <row r="60" spans="1:26">
      <c r="A60" s="1">
        <v>59</v>
      </c>
      <c r="B60" s="10">
        <v>12</v>
      </c>
      <c r="C60" s="10">
        <v>2</v>
      </c>
      <c r="D60" s="10">
        <v>2</v>
      </c>
      <c r="E60" s="10"/>
      <c r="F60" s="10">
        <f t="shared" si="0"/>
        <v>16</v>
      </c>
      <c r="Z60" s="11"/>
    </row>
    <row r="61" spans="1:26">
      <c r="A61" s="1">
        <v>60</v>
      </c>
      <c r="B61" s="10">
        <v>10</v>
      </c>
      <c r="C61" s="10">
        <v>2</v>
      </c>
      <c r="D61" s="10">
        <v>1</v>
      </c>
      <c r="E61" s="10"/>
      <c r="F61" s="10">
        <f t="shared" si="0"/>
        <v>13</v>
      </c>
      <c r="Z61" s="11"/>
    </row>
    <row r="62" spans="1:26">
      <c r="A62" s="1">
        <v>61</v>
      </c>
      <c r="B62" s="10">
        <v>12</v>
      </c>
      <c r="C62" s="10">
        <v>2</v>
      </c>
      <c r="D62" s="10">
        <v>2</v>
      </c>
      <c r="E62" s="10"/>
      <c r="F62" s="10">
        <f t="shared" si="0"/>
        <v>16</v>
      </c>
      <c r="Z62" s="11"/>
    </row>
    <row r="63" spans="1:26">
      <c r="A63" s="1">
        <v>62</v>
      </c>
      <c r="B63" s="10">
        <v>14</v>
      </c>
      <c r="C63" s="10">
        <v>0</v>
      </c>
      <c r="D63" s="10">
        <v>1</v>
      </c>
      <c r="E63" s="10">
        <v>1</v>
      </c>
      <c r="F63" s="10">
        <f t="shared" ref="F63:F83" si="7">SUM(B63:E63)</f>
        <v>16</v>
      </c>
      <c r="Z63" s="11"/>
    </row>
    <row r="64" spans="1:26">
      <c r="A64" s="1">
        <v>63</v>
      </c>
      <c r="B64" s="10">
        <v>8</v>
      </c>
      <c r="C64" s="10">
        <v>2</v>
      </c>
      <c r="D64" s="10">
        <v>2</v>
      </c>
      <c r="E64" s="10">
        <v>3</v>
      </c>
      <c r="F64" s="10">
        <f t="shared" si="7"/>
        <v>15</v>
      </c>
      <c r="Z64" s="11"/>
    </row>
    <row r="65" spans="1:26">
      <c r="A65" s="1">
        <v>64</v>
      </c>
      <c r="B65" s="10">
        <v>13</v>
      </c>
      <c r="C65" s="10">
        <v>0</v>
      </c>
      <c r="D65" s="10">
        <v>1</v>
      </c>
      <c r="E65" s="10">
        <v>2</v>
      </c>
      <c r="F65" s="10">
        <f t="shared" si="7"/>
        <v>16</v>
      </c>
      <c r="Z65" s="11"/>
    </row>
    <row r="66" spans="1:26">
      <c r="A66" s="1">
        <v>65</v>
      </c>
      <c r="B66" s="10">
        <v>12</v>
      </c>
      <c r="C66" s="10">
        <v>2</v>
      </c>
      <c r="D66" s="10">
        <v>2</v>
      </c>
      <c r="E66" s="10"/>
      <c r="F66" s="10">
        <f t="shared" si="7"/>
        <v>16</v>
      </c>
      <c r="Z66" s="11"/>
    </row>
    <row r="67" spans="1:26">
      <c r="A67" s="1">
        <v>66</v>
      </c>
      <c r="B67" s="10">
        <v>13</v>
      </c>
      <c r="C67" s="10">
        <v>2</v>
      </c>
      <c r="D67" s="10">
        <v>1</v>
      </c>
      <c r="E67" s="10"/>
      <c r="F67" s="10">
        <f t="shared" si="7"/>
        <v>16</v>
      </c>
      <c r="Z67" s="11"/>
    </row>
    <row r="68" spans="1:26">
      <c r="A68" s="1">
        <v>67</v>
      </c>
      <c r="B68" s="10">
        <v>7</v>
      </c>
      <c r="C68" s="10">
        <v>1</v>
      </c>
      <c r="D68" s="10">
        <v>1</v>
      </c>
      <c r="E68" s="10"/>
      <c r="F68" s="10">
        <f t="shared" si="7"/>
        <v>9</v>
      </c>
      <c r="Z68" s="11"/>
    </row>
    <row r="69" spans="1:26">
      <c r="A69" s="1">
        <v>68</v>
      </c>
      <c r="B69" s="10">
        <v>11</v>
      </c>
      <c r="C69" s="10">
        <v>0</v>
      </c>
      <c r="D69" s="10">
        <v>1</v>
      </c>
      <c r="E69" s="10"/>
      <c r="F69" s="10">
        <f t="shared" si="7"/>
        <v>12</v>
      </c>
      <c r="Z69" s="11"/>
    </row>
    <row r="70" spans="1:26">
      <c r="A70" s="1">
        <v>69</v>
      </c>
      <c r="B70" s="10">
        <v>12</v>
      </c>
      <c r="C70" s="10">
        <v>2</v>
      </c>
      <c r="D70" s="10">
        <v>2</v>
      </c>
      <c r="E70" s="10"/>
      <c r="F70" s="10">
        <f t="shared" si="7"/>
        <v>16</v>
      </c>
      <c r="Z70" s="11"/>
    </row>
    <row r="71" spans="1:26">
      <c r="A71" s="1">
        <v>70</v>
      </c>
      <c r="B71" s="10">
        <v>12</v>
      </c>
      <c r="C71" s="10">
        <v>2</v>
      </c>
      <c r="D71" s="10">
        <v>2</v>
      </c>
      <c r="E71" s="10"/>
      <c r="F71" s="10">
        <f t="shared" si="7"/>
        <v>16</v>
      </c>
      <c r="Z71" s="11"/>
    </row>
    <row r="72" spans="1:26">
      <c r="A72" s="1">
        <v>71</v>
      </c>
      <c r="B72" s="10">
        <v>11</v>
      </c>
      <c r="C72" s="10">
        <v>0</v>
      </c>
      <c r="D72" s="10">
        <v>1</v>
      </c>
      <c r="E72" s="10"/>
      <c r="F72" s="10">
        <f t="shared" si="7"/>
        <v>12</v>
      </c>
      <c r="Z72" s="11"/>
    </row>
    <row r="73" spans="1:26">
      <c r="A73" s="1">
        <v>72</v>
      </c>
      <c r="B73" s="10">
        <v>9</v>
      </c>
      <c r="C73" s="10">
        <v>2</v>
      </c>
      <c r="D73" s="10">
        <v>1</v>
      </c>
      <c r="E73" s="10"/>
      <c r="F73" s="10">
        <f t="shared" si="7"/>
        <v>12</v>
      </c>
      <c r="Z73" s="11"/>
    </row>
    <row r="74" spans="1:26">
      <c r="A74" s="1">
        <v>73</v>
      </c>
      <c r="B74" s="10">
        <v>7</v>
      </c>
      <c r="C74" s="10">
        <v>0</v>
      </c>
      <c r="D74" s="10">
        <v>1</v>
      </c>
      <c r="E74" s="10"/>
      <c r="F74" s="10">
        <f t="shared" si="7"/>
        <v>8</v>
      </c>
      <c r="Z74" s="11"/>
    </row>
    <row r="75" spans="1:26">
      <c r="A75" s="1">
        <v>74</v>
      </c>
      <c r="B75" s="10"/>
      <c r="C75" s="10"/>
      <c r="D75" s="10"/>
      <c r="E75" s="10"/>
      <c r="F75" s="10">
        <f t="shared" si="7"/>
        <v>0</v>
      </c>
      <c r="Z75" s="11"/>
    </row>
    <row r="76" spans="1:26">
      <c r="A76" s="1">
        <v>75</v>
      </c>
      <c r="B76" s="10"/>
      <c r="C76" s="10"/>
      <c r="D76" s="10"/>
      <c r="E76" s="10"/>
      <c r="F76" s="10">
        <f t="shared" si="7"/>
        <v>0</v>
      </c>
      <c r="Z76" s="11"/>
    </row>
    <row r="77" spans="1:26">
      <c r="A77" s="1">
        <v>76</v>
      </c>
      <c r="B77" s="10"/>
      <c r="C77" s="10"/>
      <c r="D77" s="10"/>
      <c r="E77" s="10"/>
      <c r="F77" s="10">
        <f t="shared" si="7"/>
        <v>0</v>
      </c>
      <c r="Z77" s="11"/>
    </row>
    <row r="78" spans="1:26">
      <c r="A78" s="1">
        <v>77</v>
      </c>
      <c r="B78" s="10"/>
      <c r="C78" s="10"/>
      <c r="D78" s="10"/>
      <c r="E78" s="10"/>
      <c r="F78" s="10">
        <f t="shared" si="7"/>
        <v>0</v>
      </c>
      <c r="Z78" s="11"/>
    </row>
    <row r="79" spans="1:26">
      <c r="A79" s="1">
        <v>78</v>
      </c>
      <c r="B79" s="10"/>
      <c r="C79" s="10"/>
      <c r="D79" s="10"/>
      <c r="E79" s="10"/>
      <c r="F79" s="10">
        <f t="shared" si="7"/>
        <v>0</v>
      </c>
      <c r="Z79" s="11"/>
    </row>
    <row r="80" spans="1:26">
      <c r="A80" s="1">
        <v>79</v>
      </c>
      <c r="B80" s="10"/>
      <c r="C80" s="10"/>
      <c r="D80" s="10"/>
      <c r="E80" s="10"/>
      <c r="F80" s="10">
        <f t="shared" si="7"/>
        <v>0</v>
      </c>
      <c r="Z80" s="11"/>
    </row>
    <row r="81" spans="1:26">
      <c r="A81" s="1">
        <v>80</v>
      </c>
      <c r="B81" s="10"/>
      <c r="C81" s="10"/>
      <c r="D81" s="10"/>
      <c r="E81" s="10"/>
      <c r="F81" s="10">
        <f t="shared" si="7"/>
        <v>0</v>
      </c>
      <c r="Z81" s="11"/>
    </row>
    <row r="82" spans="1:26">
      <c r="A82" s="1">
        <v>81</v>
      </c>
      <c r="B82" s="10"/>
      <c r="C82" s="10"/>
      <c r="D82" s="10"/>
      <c r="E82" s="10"/>
      <c r="F82" s="10">
        <f t="shared" si="7"/>
        <v>0</v>
      </c>
      <c r="Z82" s="11"/>
    </row>
    <row r="83" spans="1:26">
      <c r="A83" s="1">
        <v>82</v>
      </c>
      <c r="B83" s="10"/>
      <c r="C83" s="10"/>
      <c r="D83" s="10"/>
      <c r="E83" s="10"/>
      <c r="F83" s="10">
        <f t="shared" si="7"/>
        <v>0</v>
      </c>
      <c r="Z83" s="11"/>
    </row>
    <row r="84" spans="1:26">
      <c r="A84" s="1"/>
      <c r="B84" s="10"/>
      <c r="C84" s="10"/>
      <c r="D84" s="10"/>
      <c r="E84" s="10"/>
      <c r="F84" s="10"/>
      <c r="Z84" s="11"/>
    </row>
    <row r="85" spans="1:26">
      <c r="Z85" s="11"/>
    </row>
    <row r="86" spans="1:26">
      <c r="A86" t="s">
        <v>32</v>
      </c>
      <c r="B86">
        <f>SUM(B2:B83)</f>
        <v>556</v>
      </c>
      <c r="C86">
        <f>SUM(C2:C83)</f>
        <v>102</v>
      </c>
      <c r="D86">
        <f>SUM(D2:D83)</f>
        <v>33</v>
      </c>
      <c r="E86">
        <f>SUM(E2:E83)</f>
        <v>6</v>
      </c>
      <c r="F86">
        <f>SUM(F2:F83)</f>
        <v>697</v>
      </c>
      <c r="Z86" s="11"/>
    </row>
    <row r="87" spans="1:26">
      <c r="B87" s="11">
        <f>B86/F86</f>
        <v>0.79770444763271164</v>
      </c>
      <c r="C87" s="11">
        <f>C86/F86</f>
        <v>0.14634146341463414</v>
      </c>
      <c r="D87" s="11">
        <f>D86/F86</f>
        <v>4.7345767575322814E-2</v>
      </c>
      <c r="E87" s="11">
        <f>E86/F86</f>
        <v>8.60832137733142E-3</v>
      </c>
      <c r="Z87" s="11"/>
    </row>
    <row r="88" spans="1:26">
      <c r="Z88" s="11"/>
    </row>
    <row r="89" spans="1:26">
      <c r="A89" t="s">
        <v>39</v>
      </c>
      <c r="B89">
        <f>SUM(B37:B83)</f>
        <v>402</v>
      </c>
      <c r="C89">
        <f>SUM(C37:C83)</f>
        <v>53</v>
      </c>
      <c r="D89">
        <f>SUM(D37:D83)</f>
        <v>32</v>
      </c>
      <c r="E89">
        <f>SUM(E37:E83)</f>
        <v>6</v>
      </c>
      <c r="F89">
        <f>SUM(F37:F83)</f>
        <v>493</v>
      </c>
      <c r="Z89" s="11"/>
    </row>
    <row r="90" spans="1:26">
      <c r="B90" s="11">
        <f>B89/F89</f>
        <v>0.81541582150101422</v>
      </c>
      <c r="C90" s="11">
        <f>C89/F89</f>
        <v>0.10750507099391481</v>
      </c>
      <c r="D90" s="11">
        <f>D89/F89</f>
        <v>6.4908722109533468E-2</v>
      </c>
      <c r="E90" s="11">
        <f>E89/F89</f>
        <v>1.2170385395537525E-2</v>
      </c>
      <c r="Z90" s="11"/>
    </row>
    <row r="91" spans="1:26">
      <c r="Z91" s="11"/>
    </row>
    <row r="92" spans="1:26">
      <c r="A92" t="s">
        <v>73</v>
      </c>
      <c r="B92">
        <f>SUM(B58:B83)</f>
        <v>185</v>
      </c>
      <c r="C92">
        <f>SUM(C58:C83)</f>
        <v>23</v>
      </c>
      <c r="D92">
        <f>SUM(D58:D83)</f>
        <v>23</v>
      </c>
      <c r="E92">
        <f>SUM(E58:E83)</f>
        <v>6</v>
      </c>
      <c r="F92">
        <f>SUM(F58:F83)</f>
        <v>237</v>
      </c>
      <c r="Z92" s="11"/>
    </row>
    <row r="93" spans="1:26">
      <c r="B93" s="11">
        <f>B92/F92</f>
        <v>0.78059071729957807</v>
      </c>
      <c r="C93" s="11">
        <f>C92/F92</f>
        <v>9.7046413502109699E-2</v>
      </c>
      <c r="D93" s="11">
        <f>D92/F92</f>
        <v>9.7046413502109699E-2</v>
      </c>
      <c r="E93" s="11">
        <f>E92/F92</f>
        <v>2.5316455696202531E-2</v>
      </c>
      <c r="Y93">
        <f>SUM(Y37:Y50)</f>
        <v>237</v>
      </c>
      <c r="Z93" s="11">
        <f>Y93/SUM(F37:F50)</f>
        <v>1.5389610389610389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976fa30-1907-4356-8241-62ea5e1c0256}" enabled="1" method="Standard" siteId="{9a5cacd0-2bef-4dd7-ac5c-7ebe1f54f49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Ian Thomas</cp:lastModifiedBy>
  <dcterms:created xsi:type="dcterms:W3CDTF">2021-04-26T09:43:37Z</dcterms:created>
  <dcterms:modified xsi:type="dcterms:W3CDTF">2023-09-20T14:34:10Z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76fa30-1907-4356-8241-62ea5e1c0256_Enabled">
    <vt:lpwstr>true</vt:lpwstr>
  </property>
  <property fmtid="{D5CDD505-2E9C-101B-9397-08002B2CF9AE}" pid="3" name="MSIP_Label_3976fa30-1907-4356-8241-62ea5e1c0256_SetDate">
    <vt:lpwstr>2022-10-10T12:27:34Z</vt:lpwstr>
  </property>
  <property fmtid="{D5CDD505-2E9C-101B-9397-08002B2CF9AE}" pid="4" name="MSIP_Label_3976fa30-1907-4356-8241-62ea5e1c0256_Method">
    <vt:lpwstr>Standard</vt:lpwstr>
  </property>
  <property fmtid="{D5CDD505-2E9C-101B-9397-08002B2CF9AE}" pid="5" name="MSIP_Label_3976fa30-1907-4356-8241-62ea5e1c0256_Name">
    <vt:lpwstr>ESA UNCLASSIFIED – For ESA Official Use Only</vt:lpwstr>
  </property>
  <property fmtid="{D5CDD505-2E9C-101B-9397-08002B2CF9AE}" pid="6" name="MSIP_Label_3976fa30-1907-4356-8241-62ea5e1c0256_SiteId">
    <vt:lpwstr>9a5cacd0-2bef-4dd7-ac5c-7ebe1f54f495</vt:lpwstr>
  </property>
  <property fmtid="{D5CDD505-2E9C-101B-9397-08002B2CF9AE}" pid="7" name="MSIP_Label_3976fa30-1907-4356-8241-62ea5e1c0256_ActionId">
    <vt:lpwstr>7bf08c7c-470a-4598-ba61-9b05c2b30dc7</vt:lpwstr>
  </property>
  <property fmtid="{D5CDD505-2E9C-101B-9397-08002B2CF9AE}" pid="8" name="MSIP_Label_3976fa30-1907-4356-8241-62ea5e1c0256_ContentBits">
    <vt:lpwstr>0</vt:lpwstr>
  </property>
</Properties>
</file>