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" sheetId="1" r:id="rId4"/>
  </sheets>
  <definedNames>
    <definedName localSheetId="0" name="prevWBS">#REF!</definedName>
  </definedNames>
  <calcPr/>
  <extLst>
    <ext uri="GoogleSheetsCustomDataVersion1">
      <go:sheetsCustomData xmlns:go="http://customooxmlschemas.google.com/" r:id="rId5" roundtripDataSignature="AMtx7mjRBPmMHKl4Sioe0vhkV5FqyznjHQ=="/>
    </ext>
  </extLst>
</workbook>
</file>

<file path=xl/sharedStrings.xml><?xml version="1.0" encoding="utf-8"?>
<sst xmlns="http://schemas.openxmlformats.org/spreadsheetml/2006/main" count="42" uniqueCount="40">
  <si>
    <t>Messaging application project schedule</t>
  </si>
  <si>
    <t>Group 7</t>
  </si>
  <si>
    <t>TASK</t>
  </si>
  <si>
    <t>PREDECESSOR</t>
  </si>
  <si>
    <t>START</t>
  </si>
  <si>
    <t>END</t>
  </si>
  <si>
    <t>DAYS</t>
  </si>
  <si>
    <t>% DONE</t>
  </si>
  <si>
    <t>Phase 1</t>
  </si>
  <si>
    <t>Requirements</t>
  </si>
  <si>
    <t>UML/diagrams</t>
  </si>
  <si>
    <t>Development</t>
  </si>
  <si>
    <t>Production overview</t>
  </si>
  <si>
    <t>Documentation</t>
  </si>
  <si>
    <t>Phase bebrief</t>
  </si>
  <si>
    <t>Phase 2</t>
  </si>
  <si>
    <t>Presentation prep</t>
  </si>
  <si>
    <t>Meeting 4</t>
  </si>
  <si>
    <t>Client meeting</t>
  </si>
  <si>
    <t>Meeting 5</t>
  </si>
  <si>
    <t>Comdense classes</t>
  </si>
  <si>
    <t>Phase 3</t>
  </si>
  <si>
    <t>Update requirements</t>
  </si>
  <si>
    <t>Update use cases</t>
  </si>
  <si>
    <t>Update classes</t>
  </si>
  <si>
    <t>Meeting 6</t>
  </si>
  <si>
    <t>Meeting 7</t>
  </si>
  <si>
    <t>Meeting 8</t>
  </si>
  <si>
    <t>Create draft GUIs</t>
  </si>
  <si>
    <t>Meeting 9</t>
  </si>
  <si>
    <t>Meeting 10</t>
  </si>
  <si>
    <t>Finalize GUIs</t>
  </si>
  <si>
    <t>Meeting 11</t>
  </si>
  <si>
    <t>Meeting 12</t>
  </si>
  <si>
    <t>Application launch</t>
  </si>
  <si>
    <t>Meeting 13</t>
  </si>
  <si>
    <t>Meeting 14</t>
  </si>
  <si>
    <t>Meeting 15</t>
  </si>
  <si>
    <t>JUnit testing</t>
  </si>
  <si>
    <t>Project 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</si>
</sst>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\ \(dddd\)"/>
    <numFmt numFmtId="165" formatCode="d\ mmm\ yyyy"/>
    <numFmt numFmtId="166" formatCode="d"/>
    <numFmt numFmtId="167" formatCode="ddd\ m/dd/yy"/>
  </numFmts>
  <fonts count="16">
    <font>
      <sz val="10.0"/>
      <color rgb="FF000000"/>
      <name val="Arial"/>
      <scheme val="minor"/>
    </font>
    <font>
      <sz val="16.0"/>
      <color rgb="FF366092"/>
      <name val="Arial"/>
    </font>
    <font>
      <sz val="14.0"/>
      <color rgb="FF003366"/>
      <name val="Arial"/>
    </font>
    <font>
      <sz val="10.0"/>
      <color theme="1"/>
      <name val="Arial"/>
    </font>
    <font>
      <i/>
      <sz val="8.0"/>
      <color rgb="FF595959"/>
      <name val="Arial"/>
    </font>
    <font>
      <sz val="11.0"/>
      <color theme="1"/>
      <name val="Arial"/>
    </font>
    <font>
      <u/>
      <sz val="8.0"/>
      <color rgb="FF0000FF"/>
      <name val="Arial"/>
    </font>
    <font>
      <sz val="7.0"/>
      <color rgb="FFC0C0C0"/>
      <name val="Arial"/>
    </font>
    <font>
      <u/>
      <sz val="10.0"/>
      <color rgb="FF0000FF"/>
      <name val="Arial"/>
    </font>
    <font/>
    <font>
      <sz val="8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9.0"/>
      <color theme="1"/>
      <name val="Arial"/>
    </font>
    <font>
      <b/>
      <sz val="11.0"/>
      <color theme="1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3EBD4"/>
        <bgColor rgb="FFD3EBD4"/>
      </patternFill>
    </fill>
  </fills>
  <borders count="19">
    <border/>
    <border>
      <left/>
      <right/>
      <top/>
      <bottom/>
    </border>
    <border>
      <bottom style="thin">
        <color rgb="FFBFBFBF"/>
      </bottom>
    </border>
    <border>
      <left style="medium">
        <color rgb="FFBFBFBF"/>
      </left>
    </border>
    <border>
      <right style="medium">
        <color rgb="FFBFBFBF"/>
      </right>
    </border>
    <border>
      <top style="thin">
        <color rgb="FFBFBFBF"/>
      </top>
    </border>
    <border>
      <left style="medium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medium">
        <color rgb="FFBFBFBF"/>
      </right>
    </border>
    <border>
      <bottom style="medium">
        <color rgb="FFA5A5A5"/>
      </bottom>
    </border>
    <border>
      <left style="medium">
        <color rgb="FFBFBFBF"/>
      </left>
      <right style="thin">
        <color rgb="FFBFBFBF"/>
      </right>
      <bottom style="medium">
        <color rgb="FFA5A5A5"/>
      </bottom>
    </border>
    <border>
      <left style="thin">
        <color rgb="FFBFBFBF"/>
      </left>
      <right style="thin">
        <color rgb="FFBFBFBF"/>
      </right>
      <bottom style="medium">
        <color rgb="FFA5A5A5"/>
      </bottom>
    </border>
    <border>
      <left style="thin">
        <color rgb="FFBFBFBF"/>
      </left>
      <right style="medium">
        <color rgb="FFBFBFBF"/>
      </right>
      <bottom style="medium">
        <color rgb="FFA5A5A5"/>
      </bottom>
    </border>
    <border>
      <left/>
      <right/>
      <top/>
      <bottom style="thin">
        <color rgb="FFEAEAEA"/>
      </bottom>
    </border>
    <border>
      <left/>
      <right/>
      <top style="thin">
        <color rgb="FFEAEAEA"/>
      </top>
      <bottom style="thin">
        <color rgb="FFEAEAEA"/>
      </bottom>
    </border>
    <border>
      <top style="thin">
        <color rgb="FFEAEAEA"/>
      </top>
      <bottom style="thin">
        <color rgb="FFEAEAEA"/>
      </bottom>
    </border>
    <border>
      <top style="thin">
        <color rgb="FFEFEFEF"/>
      </top>
      <bottom style="thin">
        <color rgb="FFEFEFEF"/>
      </bottom>
    </border>
    <border>
      <left/>
      <right/>
      <top style="thin">
        <color rgb="FFEFEFEF"/>
      </top>
      <bottom style="thin">
        <color rgb="FFEFEFEF"/>
      </bottom>
    </border>
    <border>
      <left/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1" fillId="2" fontId="6" numFmtId="0" xfId="0" applyAlignment="1" applyBorder="1" applyFill="1" applyFont="1">
      <alignment horizontal="right"/>
    </xf>
    <xf borderId="0" fillId="0" fontId="7" numFmtId="0" xfId="0" applyFont="1"/>
    <xf borderId="1" fillId="2" fontId="3" numFmtId="0" xfId="0" applyBorder="1" applyFont="1"/>
    <xf borderId="0" fillId="0" fontId="8" numFmtId="0" xfId="0" applyAlignment="1" applyFont="1">
      <alignment horizontal="left"/>
    </xf>
    <xf borderId="2" fillId="0" fontId="3" numFmtId="164" xfId="0" applyAlignment="1" applyBorder="1" applyFont="1" applyNumberFormat="1">
      <alignment shrinkToFit="1" vertical="center" wrapText="0"/>
    </xf>
    <xf borderId="0" fillId="0" fontId="3" numFmtId="164" xfId="0" applyAlignment="1" applyFont="1" applyNumberFormat="1">
      <alignment shrinkToFit="1" vertical="center" wrapText="0"/>
    </xf>
    <xf borderId="0" fillId="0" fontId="3" numFmtId="0" xfId="0" applyAlignment="1" applyFont="1">
      <alignment horizontal="right" vertical="center"/>
    </xf>
    <xf borderId="2" fillId="0" fontId="3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4" fillId="0" fontId="9" numFmtId="0" xfId="0" applyBorder="1" applyFont="1"/>
    <xf borderId="5" fillId="0" fontId="3" numFmtId="164" xfId="0" applyAlignment="1" applyBorder="1" applyFont="1" applyNumberFormat="1">
      <alignment shrinkToFit="1" vertical="center" wrapText="0"/>
    </xf>
    <xf borderId="3" fillId="0" fontId="3" numFmtId="165" xfId="0" applyAlignment="1" applyBorder="1" applyFont="1" applyNumberFormat="1">
      <alignment horizontal="center" vertical="center"/>
    </xf>
    <xf borderId="6" fillId="0" fontId="10" numFmtId="166" xfId="0" applyAlignment="1" applyBorder="1" applyFont="1" applyNumberFormat="1">
      <alignment horizontal="center" shrinkToFit="1" vertical="center" wrapText="0"/>
    </xf>
    <xf borderId="7" fillId="0" fontId="10" numFmtId="166" xfId="0" applyAlignment="1" applyBorder="1" applyFont="1" applyNumberFormat="1">
      <alignment horizontal="center" shrinkToFit="1" vertical="center" wrapText="0"/>
    </xf>
    <xf borderId="8" fillId="0" fontId="10" numFmtId="166" xfId="0" applyAlignment="1" applyBorder="1" applyFont="1" applyNumberFormat="1">
      <alignment horizontal="center" shrinkToFit="1" vertical="center" wrapText="0"/>
    </xf>
    <xf borderId="9" fillId="0" fontId="11" numFmtId="0" xfId="0" applyAlignment="1" applyBorder="1" applyFont="1">
      <alignment horizontal="left" vertical="center"/>
    </xf>
    <xf borderId="9" fillId="0" fontId="12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center" shrinkToFit="0" vertical="center" wrapText="1"/>
    </xf>
    <xf borderId="10" fillId="0" fontId="13" numFmtId="0" xfId="0" applyAlignment="1" applyBorder="1" applyFont="1">
      <alignment horizontal="center" shrinkToFit="1" vertical="center" wrapText="0"/>
    </xf>
    <xf borderId="11" fillId="0" fontId="13" numFmtId="0" xfId="0" applyAlignment="1" applyBorder="1" applyFont="1">
      <alignment horizontal="center" shrinkToFit="1" vertical="center" wrapText="0"/>
    </xf>
    <xf borderId="12" fillId="0" fontId="13" numFmtId="0" xfId="0" applyAlignment="1" applyBorder="1" applyFont="1">
      <alignment horizontal="center" shrinkToFit="1" vertical="center" wrapText="0"/>
    </xf>
    <xf borderId="13" fillId="3" fontId="14" numFmtId="0" xfId="0" applyAlignment="1" applyBorder="1" applyFill="1" applyFont="1">
      <alignment vertical="center"/>
    </xf>
    <xf borderId="13" fillId="3" fontId="13" numFmtId="0" xfId="0" applyAlignment="1" applyBorder="1" applyFont="1">
      <alignment horizontal="center" vertical="center"/>
    </xf>
    <xf borderId="13" fillId="3" fontId="13" numFmtId="167" xfId="0" applyAlignment="1" applyBorder="1" applyFont="1" applyNumberFormat="1">
      <alignment horizontal="right" vertical="center"/>
    </xf>
    <xf borderId="13" fillId="3" fontId="13" numFmtId="167" xfId="0" applyAlignment="1" applyBorder="1" applyFont="1" applyNumberFormat="1">
      <alignment horizontal="center" vertical="center"/>
    </xf>
    <xf borderId="13" fillId="3" fontId="13" numFmtId="1" xfId="0" applyAlignment="1" applyBorder="1" applyFont="1" applyNumberFormat="1">
      <alignment horizontal="center" vertical="center"/>
    </xf>
    <xf borderId="13" fillId="3" fontId="13" numFmtId="9" xfId="0" applyAlignment="1" applyBorder="1" applyFont="1" applyNumberFormat="1">
      <alignment horizontal="center" vertical="center"/>
    </xf>
    <xf borderId="13" fillId="3" fontId="13" numFmtId="0" xfId="0" applyAlignment="1" applyBorder="1" applyFont="1">
      <alignment horizontal="left" vertical="center"/>
    </xf>
    <xf borderId="14" fillId="3" fontId="13" numFmtId="0" xfId="0" applyAlignment="1" applyBorder="1" applyFont="1">
      <alignment vertical="center"/>
    </xf>
    <xf borderId="15" fillId="0" fontId="13" numFmtId="0" xfId="0" applyAlignment="1" applyBorder="1" applyFont="1">
      <alignment shrinkToFit="0" vertical="center" wrapText="1"/>
    </xf>
    <xf borderId="16" fillId="0" fontId="15" numFmtId="0" xfId="0" applyAlignment="1" applyBorder="1" applyFont="1">
      <alignment horizontal="center" vertical="center"/>
    </xf>
    <xf borderId="17" fillId="4" fontId="15" numFmtId="167" xfId="0" applyAlignment="1" applyBorder="1" applyFill="1" applyFont="1" applyNumberFormat="1">
      <alignment horizontal="center" vertical="center"/>
    </xf>
    <xf borderId="16" fillId="0" fontId="15" numFmtId="167" xfId="0" applyAlignment="1" applyBorder="1" applyFont="1" applyNumberFormat="1">
      <alignment horizontal="center" vertical="center"/>
    </xf>
    <xf borderId="17" fillId="4" fontId="15" numFmtId="1" xfId="0" applyAlignment="1" applyBorder="1" applyFont="1" applyNumberFormat="1">
      <alignment horizontal="center" vertical="center"/>
    </xf>
    <xf borderId="17" fillId="4" fontId="15" numFmtId="9" xfId="0" applyAlignment="1" applyBorder="1" applyFont="1" applyNumberFormat="1">
      <alignment horizontal="center" vertical="center"/>
    </xf>
    <xf borderId="15" fillId="0" fontId="13" numFmtId="0" xfId="0" applyAlignment="1" applyBorder="1" applyFont="1">
      <alignment horizontal="left" vertical="center"/>
    </xf>
    <xf borderId="15" fillId="0" fontId="13" numFmtId="0" xfId="0" applyAlignment="1" applyBorder="1" applyFont="1">
      <alignment vertical="center"/>
    </xf>
    <xf borderId="15" fillId="0" fontId="13" numFmtId="9" xfId="0" applyAlignment="1" applyBorder="1" applyFont="1" applyNumberFormat="1">
      <alignment horizontal="left" vertical="center"/>
    </xf>
    <xf borderId="15" fillId="0" fontId="13" numFmtId="0" xfId="0" applyAlignment="1" applyBorder="1" applyFont="1">
      <alignment readingOrder="0" shrinkToFit="0" vertical="center" wrapText="1"/>
    </xf>
    <xf borderId="17" fillId="4" fontId="15" numFmtId="167" xfId="0" applyAlignment="1" applyBorder="1" applyFont="1" applyNumberFormat="1">
      <alignment horizontal="center" readingOrder="0" vertical="center"/>
    </xf>
    <xf borderId="17" fillId="4" fontId="15" numFmtId="1" xfId="0" applyAlignment="1" applyBorder="1" applyFont="1" applyNumberFormat="1">
      <alignment horizontal="center" readingOrder="0" vertical="center"/>
    </xf>
    <xf borderId="17" fillId="4" fontId="15" numFmtId="9" xfId="0" applyAlignment="1" applyBorder="1" applyFont="1" applyNumberFormat="1">
      <alignment horizontal="center" readingOrder="0" vertical="center"/>
    </xf>
    <xf borderId="15" fillId="0" fontId="13" numFmtId="0" xfId="0" applyAlignment="1" applyBorder="1" applyFont="1">
      <alignment horizontal="left" readingOrder="0" shrinkToFit="0" vertical="center" wrapText="1"/>
    </xf>
    <xf borderId="14" fillId="3" fontId="14" numFmtId="0" xfId="0" applyAlignment="1" applyBorder="1" applyFont="1">
      <alignment vertical="center"/>
    </xf>
    <xf borderId="14" fillId="3" fontId="13" numFmtId="0" xfId="0" applyAlignment="1" applyBorder="1" applyFont="1">
      <alignment horizontal="center" vertical="center"/>
    </xf>
    <xf borderId="14" fillId="3" fontId="13" numFmtId="167" xfId="0" applyAlignment="1" applyBorder="1" applyFont="1" applyNumberFormat="1">
      <alignment horizontal="center" vertical="center"/>
    </xf>
    <xf borderId="14" fillId="3" fontId="13" numFmtId="1" xfId="0" applyAlignment="1" applyBorder="1" applyFont="1" applyNumberFormat="1">
      <alignment horizontal="center" vertical="center"/>
    </xf>
    <xf borderId="14" fillId="3" fontId="13" numFmtId="9" xfId="0" applyAlignment="1" applyBorder="1" applyFont="1" applyNumberFormat="1">
      <alignment horizontal="center" vertical="center"/>
    </xf>
    <xf borderId="14" fillId="3" fontId="13" numFmtId="0" xfId="0" applyAlignment="1" applyBorder="1" applyFont="1">
      <alignment horizontal="left" vertical="center"/>
    </xf>
    <xf borderId="0" fillId="0" fontId="15" numFmtId="0" xfId="0" applyAlignment="1" applyFont="1">
      <alignment horizontal="center" vertical="center"/>
    </xf>
    <xf borderId="18" fillId="4" fontId="15" numFmtId="167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4">
    <dxf>
      <font>
        <color theme="0"/>
      </font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366092"/>
          <bgColor rgb="FF366092"/>
        </patternFill>
      </fill>
      <border/>
    </dxf>
    <dxf>
      <font/>
      <fill>
        <patternFill patternType="solid">
          <fgColor rgb="FFE36C09"/>
          <bgColor rgb="FFE36C0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6.0" ySplit="7.0" topLeftCell="G8" activePane="bottomRight" state="frozen"/>
      <selection activeCell="G1" sqref="G1" pane="topRight"/>
      <selection activeCell="A8" sqref="A8" pane="bottomLeft"/>
      <selection activeCell="G8" sqref="G8" pane="bottomRight"/>
    </sheetView>
  </sheetViews>
  <sheetFormatPr customHeight="1" defaultColWidth="12.63" defaultRowHeight="15.0"/>
  <cols>
    <col customWidth="1" min="1" max="1" width="18.75"/>
    <col customWidth="1" hidden="1" min="2" max="2" width="6.88"/>
    <col customWidth="1" min="3" max="4" width="12.0"/>
    <col customWidth="1" min="5" max="6" width="8.75"/>
    <col customWidth="1" min="7" max="118" width="2.38"/>
  </cols>
  <sheetData>
    <row r="1" ht="30.0" customHeight="1">
      <c r="A1" s="1" t="s">
        <v>0</v>
      </c>
      <c r="B1" s="2"/>
      <c r="C1" s="2"/>
      <c r="D1" s="2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ht="18.0" customHeight="1">
      <c r="A2" s="5" t="s">
        <v>1</v>
      </c>
      <c r="B2" s="6"/>
      <c r="C2" s="7"/>
      <c r="D2" s="7"/>
      <c r="E2" s="3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ht="12.75" customHeight="1">
      <c r="A3" s="3"/>
      <c r="B3" s="3"/>
      <c r="C3" s="3"/>
      <c r="D3" s="3"/>
      <c r="E3" s="3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ht="17.25" customHeight="1">
      <c r="A4" s="10">
        <v>44585.0</v>
      </c>
      <c r="B4" s="10"/>
      <c r="C4" s="11"/>
      <c r="D4" s="3"/>
      <c r="E4" s="12"/>
      <c r="F4" s="13">
        <v>1.0</v>
      </c>
      <c r="G4" s="14" t="str">
        <f>"Week "&amp;(G6-($A$4-WEEKDAY($A$4,1)+2))/7+1</f>
        <v>Week 1</v>
      </c>
      <c r="M4" s="15"/>
      <c r="N4" s="14" t="str">
        <f>"Week "&amp;(N6-($A$4-WEEKDAY($A$4,1)+2))/7+1</f>
        <v>Week 2</v>
      </c>
      <c r="T4" s="15"/>
      <c r="U4" s="14" t="str">
        <f>"Week "&amp;(U6-($A$4-WEEKDAY($A$4,1)+2))/7+1</f>
        <v>Week 3</v>
      </c>
      <c r="AA4" s="15"/>
      <c r="AB4" s="14" t="str">
        <f>"Week "&amp;(AB6-($A$4-WEEKDAY($A$4,1)+2))/7+1</f>
        <v>Week 4</v>
      </c>
      <c r="AH4" s="15"/>
      <c r="AI4" s="14" t="str">
        <f>"Week "&amp;(AI6-($A$4-WEEKDAY($A$4,1)+2))/7+1</f>
        <v>Week 5</v>
      </c>
      <c r="AO4" s="15"/>
      <c r="AP4" s="14" t="str">
        <f>"Week "&amp;(AP6-($A$4-WEEKDAY($A$4,1)+2))/7+1</f>
        <v>Week 6</v>
      </c>
      <c r="AV4" s="15"/>
      <c r="AW4" s="14" t="str">
        <f>"Week "&amp;(AW6-($A$4-WEEKDAY($A$4,1)+2))/7+1</f>
        <v>Week 7</v>
      </c>
      <c r="BC4" s="15"/>
      <c r="BD4" s="14" t="str">
        <f>"Week "&amp;(BD6-($A$4-WEEKDAY($A$4,1)+2))/7+1</f>
        <v>Week 8</v>
      </c>
      <c r="BJ4" s="15"/>
      <c r="BK4" s="14" t="str">
        <f>"Week "&amp;(BK6-($A$4-WEEKDAY($A$4,1)+2))/7+1</f>
        <v>Week 9</v>
      </c>
      <c r="BQ4" s="15"/>
      <c r="BR4" s="14" t="str">
        <f>"Week "&amp;(BR6-($A$4-WEEKDAY($A$4,1)+2))/7+1</f>
        <v>Week 10</v>
      </c>
      <c r="BX4" s="15"/>
      <c r="BY4" s="14" t="str">
        <f>"Week "&amp;(BY6-($A$4-WEEKDAY($A$4,1)+2))/7+1</f>
        <v>Week 11</v>
      </c>
      <c r="CE4" s="15"/>
      <c r="CF4" s="14" t="str">
        <f>"Week "&amp;(CF6-($A$4-WEEKDAY($A$4,1)+2))/7+1</f>
        <v>Week 12</v>
      </c>
      <c r="CL4" s="15"/>
      <c r="CM4" s="14" t="str">
        <f>"Week "&amp;(CM6-($A$4-WEEKDAY($A$4,1)+2))/7+1</f>
        <v>Week 13</v>
      </c>
      <c r="CS4" s="15"/>
      <c r="CT4" s="14" t="str">
        <f>"Week "&amp;(CT6-($A$4-WEEKDAY($A$4,1)+2))/7+1</f>
        <v>Week 14</v>
      </c>
      <c r="CZ4" s="15"/>
      <c r="DA4" s="14" t="str">
        <f>"Week "&amp;(DA6-($A$4-WEEKDAY($A$4,1)+2))/7+1</f>
        <v>Week 15</v>
      </c>
      <c r="DG4" s="15"/>
      <c r="DH4" s="14" t="str">
        <f>"Week "&amp;(DH6-($A$4-WEEKDAY($A$4,1)+2))/7+1</f>
        <v>Week 16</v>
      </c>
      <c r="DN4" s="15"/>
    </row>
    <row r="5" ht="17.25" customHeight="1">
      <c r="A5" s="16"/>
      <c r="B5" s="16"/>
      <c r="C5" s="11"/>
      <c r="D5" s="3"/>
      <c r="E5" s="3"/>
      <c r="F5" s="3"/>
      <c r="G5" s="17">
        <f>G6</f>
        <v>44585</v>
      </c>
      <c r="M5" s="15"/>
      <c r="N5" s="17">
        <f>N6</f>
        <v>44592</v>
      </c>
      <c r="T5" s="15"/>
      <c r="U5" s="17">
        <f>U6</f>
        <v>44599</v>
      </c>
      <c r="AA5" s="15"/>
      <c r="AB5" s="17">
        <f>AB6</f>
        <v>44606</v>
      </c>
      <c r="AH5" s="15"/>
      <c r="AI5" s="17">
        <f>AI6</f>
        <v>44613</v>
      </c>
      <c r="AO5" s="15"/>
      <c r="AP5" s="17">
        <f>AP6</f>
        <v>44620</v>
      </c>
      <c r="AV5" s="15"/>
      <c r="AW5" s="17">
        <f>AW6</f>
        <v>44627</v>
      </c>
      <c r="BC5" s="15"/>
      <c r="BD5" s="17">
        <f>BD6</f>
        <v>44634</v>
      </c>
      <c r="BJ5" s="15"/>
      <c r="BK5" s="17">
        <f>BK6</f>
        <v>44641</v>
      </c>
      <c r="BQ5" s="15"/>
      <c r="BR5" s="17">
        <f>BR6</f>
        <v>44648</v>
      </c>
      <c r="BX5" s="15"/>
      <c r="BY5" s="17">
        <f>BY6</f>
        <v>44655</v>
      </c>
      <c r="CE5" s="15"/>
      <c r="CF5" s="17">
        <f>CF6</f>
        <v>44662</v>
      </c>
      <c r="CL5" s="15"/>
      <c r="CM5" s="17">
        <f>CM6</f>
        <v>44669</v>
      </c>
      <c r="CS5" s="15"/>
      <c r="CT5" s="17">
        <f>CT6</f>
        <v>44676</v>
      </c>
      <c r="CZ5" s="15"/>
      <c r="DA5" s="17">
        <f>DA6</f>
        <v>44683</v>
      </c>
      <c r="DG5" s="15"/>
      <c r="DH5" s="17">
        <f>DH6</f>
        <v>44690</v>
      </c>
      <c r="DN5" s="15"/>
    </row>
    <row r="6" ht="12.75" customHeight="1">
      <c r="A6" s="3"/>
      <c r="B6" s="3"/>
      <c r="C6" s="3"/>
      <c r="D6" s="3"/>
      <c r="E6" s="3"/>
      <c r="F6" s="3"/>
      <c r="G6" s="18">
        <f>A4-WEEKDAY(A4,1)+2+7*(F4-1)</f>
        <v>44585</v>
      </c>
      <c r="H6" s="19">
        <f t="shared" ref="H6:DN6" si="1">G6+1</f>
        <v>44586</v>
      </c>
      <c r="I6" s="19">
        <f t="shared" si="1"/>
        <v>44587</v>
      </c>
      <c r="J6" s="19">
        <f t="shared" si="1"/>
        <v>44588</v>
      </c>
      <c r="K6" s="19">
        <f t="shared" si="1"/>
        <v>44589</v>
      </c>
      <c r="L6" s="19">
        <f t="shared" si="1"/>
        <v>44590</v>
      </c>
      <c r="M6" s="20">
        <f t="shared" si="1"/>
        <v>44591</v>
      </c>
      <c r="N6" s="18">
        <f t="shared" si="1"/>
        <v>44592</v>
      </c>
      <c r="O6" s="19">
        <f t="shared" si="1"/>
        <v>44593</v>
      </c>
      <c r="P6" s="19">
        <f t="shared" si="1"/>
        <v>44594</v>
      </c>
      <c r="Q6" s="19">
        <f t="shared" si="1"/>
        <v>44595</v>
      </c>
      <c r="R6" s="19">
        <f t="shared" si="1"/>
        <v>44596</v>
      </c>
      <c r="S6" s="19">
        <f t="shared" si="1"/>
        <v>44597</v>
      </c>
      <c r="T6" s="20">
        <f t="shared" si="1"/>
        <v>44598</v>
      </c>
      <c r="U6" s="18">
        <f t="shared" si="1"/>
        <v>44599</v>
      </c>
      <c r="V6" s="19">
        <f t="shared" si="1"/>
        <v>44600</v>
      </c>
      <c r="W6" s="19">
        <f t="shared" si="1"/>
        <v>44601</v>
      </c>
      <c r="X6" s="19">
        <f t="shared" si="1"/>
        <v>44602</v>
      </c>
      <c r="Y6" s="19">
        <f t="shared" si="1"/>
        <v>44603</v>
      </c>
      <c r="Z6" s="19">
        <f t="shared" si="1"/>
        <v>44604</v>
      </c>
      <c r="AA6" s="20">
        <f t="shared" si="1"/>
        <v>44605</v>
      </c>
      <c r="AB6" s="18">
        <f t="shared" si="1"/>
        <v>44606</v>
      </c>
      <c r="AC6" s="19">
        <f t="shared" si="1"/>
        <v>44607</v>
      </c>
      <c r="AD6" s="19">
        <f t="shared" si="1"/>
        <v>44608</v>
      </c>
      <c r="AE6" s="19">
        <f t="shared" si="1"/>
        <v>44609</v>
      </c>
      <c r="AF6" s="19">
        <f t="shared" si="1"/>
        <v>44610</v>
      </c>
      <c r="AG6" s="19">
        <f t="shared" si="1"/>
        <v>44611</v>
      </c>
      <c r="AH6" s="20">
        <f t="shared" si="1"/>
        <v>44612</v>
      </c>
      <c r="AI6" s="18">
        <f t="shared" si="1"/>
        <v>44613</v>
      </c>
      <c r="AJ6" s="19">
        <f t="shared" si="1"/>
        <v>44614</v>
      </c>
      <c r="AK6" s="19">
        <f t="shared" si="1"/>
        <v>44615</v>
      </c>
      <c r="AL6" s="19">
        <f t="shared" si="1"/>
        <v>44616</v>
      </c>
      <c r="AM6" s="19">
        <f t="shared" si="1"/>
        <v>44617</v>
      </c>
      <c r="AN6" s="19">
        <f t="shared" si="1"/>
        <v>44618</v>
      </c>
      <c r="AO6" s="20">
        <f t="shared" si="1"/>
        <v>44619</v>
      </c>
      <c r="AP6" s="18">
        <f t="shared" si="1"/>
        <v>44620</v>
      </c>
      <c r="AQ6" s="19">
        <f t="shared" si="1"/>
        <v>44621</v>
      </c>
      <c r="AR6" s="19">
        <f t="shared" si="1"/>
        <v>44622</v>
      </c>
      <c r="AS6" s="19">
        <f t="shared" si="1"/>
        <v>44623</v>
      </c>
      <c r="AT6" s="19">
        <f t="shared" si="1"/>
        <v>44624</v>
      </c>
      <c r="AU6" s="19">
        <f t="shared" si="1"/>
        <v>44625</v>
      </c>
      <c r="AV6" s="20">
        <f t="shared" si="1"/>
        <v>44626</v>
      </c>
      <c r="AW6" s="18">
        <f t="shared" si="1"/>
        <v>44627</v>
      </c>
      <c r="AX6" s="19">
        <f t="shared" si="1"/>
        <v>44628</v>
      </c>
      <c r="AY6" s="19">
        <f t="shared" si="1"/>
        <v>44629</v>
      </c>
      <c r="AZ6" s="19">
        <f t="shared" si="1"/>
        <v>44630</v>
      </c>
      <c r="BA6" s="19">
        <f t="shared" si="1"/>
        <v>44631</v>
      </c>
      <c r="BB6" s="19">
        <f t="shared" si="1"/>
        <v>44632</v>
      </c>
      <c r="BC6" s="20">
        <f t="shared" si="1"/>
        <v>44633</v>
      </c>
      <c r="BD6" s="18">
        <f t="shared" si="1"/>
        <v>44634</v>
      </c>
      <c r="BE6" s="19">
        <f t="shared" si="1"/>
        <v>44635</v>
      </c>
      <c r="BF6" s="19">
        <f t="shared" si="1"/>
        <v>44636</v>
      </c>
      <c r="BG6" s="19">
        <f t="shared" si="1"/>
        <v>44637</v>
      </c>
      <c r="BH6" s="19">
        <f t="shared" si="1"/>
        <v>44638</v>
      </c>
      <c r="BI6" s="19">
        <f t="shared" si="1"/>
        <v>44639</v>
      </c>
      <c r="BJ6" s="20">
        <f t="shared" si="1"/>
        <v>44640</v>
      </c>
      <c r="BK6" s="18">
        <f t="shared" si="1"/>
        <v>44641</v>
      </c>
      <c r="BL6" s="19">
        <f t="shared" si="1"/>
        <v>44642</v>
      </c>
      <c r="BM6" s="19">
        <f t="shared" si="1"/>
        <v>44643</v>
      </c>
      <c r="BN6" s="19">
        <f t="shared" si="1"/>
        <v>44644</v>
      </c>
      <c r="BO6" s="19">
        <f t="shared" si="1"/>
        <v>44645</v>
      </c>
      <c r="BP6" s="19">
        <f t="shared" si="1"/>
        <v>44646</v>
      </c>
      <c r="BQ6" s="20">
        <f t="shared" si="1"/>
        <v>44647</v>
      </c>
      <c r="BR6" s="18">
        <f t="shared" si="1"/>
        <v>44648</v>
      </c>
      <c r="BS6" s="19">
        <f t="shared" si="1"/>
        <v>44649</v>
      </c>
      <c r="BT6" s="19">
        <f t="shared" si="1"/>
        <v>44650</v>
      </c>
      <c r="BU6" s="19">
        <f t="shared" si="1"/>
        <v>44651</v>
      </c>
      <c r="BV6" s="19">
        <f t="shared" si="1"/>
        <v>44652</v>
      </c>
      <c r="BW6" s="19">
        <f t="shared" si="1"/>
        <v>44653</v>
      </c>
      <c r="BX6" s="20">
        <f t="shared" si="1"/>
        <v>44654</v>
      </c>
      <c r="BY6" s="18">
        <f t="shared" si="1"/>
        <v>44655</v>
      </c>
      <c r="BZ6" s="19">
        <f t="shared" si="1"/>
        <v>44656</v>
      </c>
      <c r="CA6" s="19">
        <f t="shared" si="1"/>
        <v>44657</v>
      </c>
      <c r="CB6" s="19">
        <f t="shared" si="1"/>
        <v>44658</v>
      </c>
      <c r="CC6" s="19">
        <f t="shared" si="1"/>
        <v>44659</v>
      </c>
      <c r="CD6" s="19">
        <f t="shared" si="1"/>
        <v>44660</v>
      </c>
      <c r="CE6" s="20">
        <f t="shared" si="1"/>
        <v>44661</v>
      </c>
      <c r="CF6" s="18">
        <f t="shared" si="1"/>
        <v>44662</v>
      </c>
      <c r="CG6" s="19">
        <f t="shared" si="1"/>
        <v>44663</v>
      </c>
      <c r="CH6" s="19">
        <f t="shared" si="1"/>
        <v>44664</v>
      </c>
      <c r="CI6" s="19">
        <f t="shared" si="1"/>
        <v>44665</v>
      </c>
      <c r="CJ6" s="19">
        <f t="shared" si="1"/>
        <v>44666</v>
      </c>
      <c r="CK6" s="19">
        <f t="shared" si="1"/>
        <v>44667</v>
      </c>
      <c r="CL6" s="20">
        <f t="shared" si="1"/>
        <v>44668</v>
      </c>
      <c r="CM6" s="18">
        <f t="shared" si="1"/>
        <v>44669</v>
      </c>
      <c r="CN6" s="19">
        <f t="shared" si="1"/>
        <v>44670</v>
      </c>
      <c r="CO6" s="19">
        <f t="shared" si="1"/>
        <v>44671</v>
      </c>
      <c r="CP6" s="19">
        <f t="shared" si="1"/>
        <v>44672</v>
      </c>
      <c r="CQ6" s="19">
        <f t="shared" si="1"/>
        <v>44673</v>
      </c>
      <c r="CR6" s="19">
        <f t="shared" si="1"/>
        <v>44674</v>
      </c>
      <c r="CS6" s="20">
        <f t="shared" si="1"/>
        <v>44675</v>
      </c>
      <c r="CT6" s="18">
        <f t="shared" si="1"/>
        <v>44676</v>
      </c>
      <c r="CU6" s="19">
        <f t="shared" si="1"/>
        <v>44677</v>
      </c>
      <c r="CV6" s="19">
        <f t="shared" si="1"/>
        <v>44678</v>
      </c>
      <c r="CW6" s="19">
        <f t="shared" si="1"/>
        <v>44679</v>
      </c>
      <c r="CX6" s="19">
        <f t="shared" si="1"/>
        <v>44680</v>
      </c>
      <c r="CY6" s="19">
        <f t="shared" si="1"/>
        <v>44681</v>
      </c>
      <c r="CZ6" s="20">
        <f t="shared" si="1"/>
        <v>44682</v>
      </c>
      <c r="DA6" s="18">
        <f t="shared" si="1"/>
        <v>44683</v>
      </c>
      <c r="DB6" s="19">
        <f t="shared" si="1"/>
        <v>44684</v>
      </c>
      <c r="DC6" s="19">
        <f t="shared" si="1"/>
        <v>44685</v>
      </c>
      <c r="DD6" s="19">
        <f t="shared" si="1"/>
        <v>44686</v>
      </c>
      <c r="DE6" s="19">
        <f t="shared" si="1"/>
        <v>44687</v>
      </c>
      <c r="DF6" s="19">
        <f t="shared" si="1"/>
        <v>44688</v>
      </c>
      <c r="DG6" s="20">
        <f t="shared" si="1"/>
        <v>44689</v>
      </c>
      <c r="DH6" s="18">
        <f t="shared" si="1"/>
        <v>44690</v>
      </c>
      <c r="DI6" s="19">
        <f t="shared" si="1"/>
        <v>44691</v>
      </c>
      <c r="DJ6" s="19">
        <f t="shared" si="1"/>
        <v>44692</v>
      </c>
      <c r="DK6" s="19">
        <f t="shared" si="1"/>
        <v>44693</v>
      </c>
      <c r="DL6" s="19">
        <f t="shared" si="1"/>
        <v>44694</v>
      </c>
      <c r="DM6" s="19">
        <f t="shared" si="1"/>
        <v>44695</v>
      </c>
      <c r="DN6" s="20">
        <f t="shared" si="1"/>
        <v>44696</v>
      </c>
    </row>
    <row r="7" ht="12.75" customHeight="1">
      <c r="A7" s="21" t="s">
        <v>2</v>
      </c>
      <c r="B7" s="22" t="s">
        <v>3</v>
      </c>
      <c r="C7" s="23" t="s">
        <v>4</v>
      </c>
      <c r="D7" s="23" t="s">
        <v>5</v>
      </c>
      <c r="E7" s="24" t="s">
        <v>6</v>
      </c>
      <c r="F7" s="24" t="s">
        <v>7</v>
      </c>
      <c r="G7" s="25" t="str">
        <f t="shared" ref="G7:DN7" si="2">CHOOSE(WEEKDAY(G6,1),"S","M","T","W","T","F","S")</f>
        <v>M</v>
      </c>
      <c r="H7" s="26" t="str">
        <f t="shared" si="2"/>
        <v>T</v>
      </c>
      <c r="I7" s="26" t="str">
        <f t="shared" si="2"/>
        <v>W</v>
      </c>
      <c r="J7" s="26" t="str">
        <f t="shared" si="2"/>
        <v>T</v>
      </c>
      <c r="K7" s="26" t="str">
        <f t="shared" si="2"/>
        <v>F</v>
      </c>
      <c r="L7" s="26" t="str">
        <f t="shared" si="2"/>
        <v>S</v>
      </c>
      <c r="M7" s="27" t="str">
        <f t="shared" si="2"/>
        <v>S</v>
      </c>
      <c r="N7" s="25" t="str">
        <f t="shared" si="2"/>
        <v>M</v>
      </c>
      <c r="O7" s="26" t="str">
        <f t="shared" si="2"/>
        <v>T</v>
      </c>
      <c r="P7" s="26" t="str">
        <f t="shared" si="2"/>
        <v>W</v>
      </c>
      <c r="Q7" s="26" t="str">
        <f t="shared" si="2"/>
        <v>T</v>
      </c>
      <c r="R7" s="26" t="str">
        <f t="shared" si="2"/>
        <v>F</v>
      </c>
      <c r="S7" s="26" t="str">
        <f t="shared" si="2"/>
        <v>S</v>
      </c>
      <c r="T7" s="27" t="str">
        <f t="shared" si="2"/>
        <v>S</v>
      </c>
      <c r="U7" s="25" t="str">
        <f t="shared" si="2"/>
        <v>M</v>
      </c>
      <c r="V7" s="26" t="str">
        <f t="shared" si="2"/>
        <v>T</v>
      </c>
      <c r="W7" s="26" t="str">
        <f t="shared" si="2"/>
        <v>W</v>
      </c>
      <c r="X7" s="26" t="str">
        <f t="shared" si="2"/>
        <v>T</v>
      </c>
      <c r="Y7" s="26" t="str">
        <f t="shared" si="2"/>
        <v>F</v>
      </c>
      <c r="Z7" s="26" t="str">
        <f t="shared" si="2"/>
        <v>S</v>
      </c>
      <c r="AA7" s="27" t="str">
        <f t="shared" si="2"/>
        <v>S</v>
      </c>
      <c r="AB7" s="25" t="str">
        <f t="shared" si="2"/>
        <v>M</v>
      </c>
      <c r="AC7" s="26" t="str">
        <f t="shared" si="2"/>
        <v>T</v>
      </c>
      <c r="AD7" s="26" t="str">
        <f t="shared" si="2"/>
        <v>W</v>
      </c>
      <c r="AE7" s="26" t="str">
        <f t="shared" si="2"/>
        <v>T</v>
      </c>
      <c r="AF7" s="26" t="str">
        <f t="shared" si="2"/>
        <v>F</v>
      </c>
      <c r="AG7" s="26" t="str">
        <f t="shared" si="2"/>
        <v>S</v>
      </c>
      <c r="AH7" s="27" t="str">
        <f t="shared" si="2"/>
        <v>S</v>
      </c>
      <c r="AI7" s="25" t="str">
        <f t="shared" si="2"/>
        <v>M</v>
      </c>
      <c r="AJ7" s="26" t="str">
        <f t="shared" si="2"/>
        <v>T</v>
      </c>
      <c r="AK7" s="26" t="str">
        <f t="shared" si="2"/>
        <v>W</v>
      </c>
      <c r="AL7" s="26" t="str">
        <f t="shared" si="2"/>
        <v>T</v>
      </c>
      <c r="AM7" s="26" t="str">
        <f t="shared" si="2"/>
        <v>F</v>
      </c>
      <c r="AN7" s="26" t="str">
        <f t="shared" si="2"/>
        <v>S</v>
      </c>
      <c r="AO7" s="27" t="str">
        <f t="shared" si="2"/>
        <v>S</v>
      </c>
      <c r="AP7" s="25" t="str">
        <f t="shared" si="2"/>
        <v>M</v>
      </c>
      <c r="AQ7" s="26" t="str">
        <f t="shared" si="2"/>
        <v>T</v>
      </c>
      <c r="AR7" s="26" t="str">
        <f t="shared" si="2"/>
        <v>W</v>
      </c>
      <c r="AS7" s="26" t="str">
        <f t="shared" si="2"/>
        <v>T</v>
      </c>
      <c r="AT7" s="26" t="str">
        <f t="shared" si="2"/>
        <v>F</v>
      </c>
      <c r="AU7" s="26" t="str">
        <f t="shared" si="2"/>
        <v>S</v>
      </c>
      <c r="AV7" s="27" t="str">
        <f t="shared" si="2"/>
        <v>S</v>
      </c>
      <c r="AW7" s="25" t="str">
        <f t="shared" si="2"/>
        <v>M</v>
      </c>
      <c r="AX7" s="26" t="str">
        <f t="shared" si="2"/>
        <v>T</v>
      </c>
      <c r="AY7" s="26" t="str">
        <f t="shared" si="2"/>
        <v>W</v>
      </c>
      <c r="AZ7" s="26" t="str">
        <f t="shared" si="2"/>
        <v>T</v>
      </c>
      <c r="BA7" s="26" t="str">
        <f t="shared" si="2"/>
        <v>F</v>
      </c>
      <c r="BB7" s="26" t="str">
        <f t="shared" si="2"/>
        <v>S</v>
      </c>
      <c r="BC7" s="27" t="str">
        <f t="shared" si="2"/>
        <v>S</v>
      </c>
      <c r="BD7" s="25" t="str">
        <f t="shared" si="2"/>
        <v>M</v>
      </c>
      <c r="BE7" s="26" t="str">
        <f t="shared" si="2"/>
        <v>T</v>
      </c>
      <c r="BF7" s="26" t="str">
        <f t="shared" si="2"/>
        <v>W</v>
      </c>
      <c r="BG7" s="26" t="str">
        <f t="shared" si="2"/>
        <v>T</v>
      </c>
      <c r="BH7" s="26" t="str">
        <f t="shared" si="2"/>
        <v>F</v>
      </c>
      <c r="BI7" s="26" t="str">
        <f t="shared" si="2"/>
        <v>S</v>
      </c>
      <c r="BJ7" s="27" t="str">
        <f t="shared" si="2"/>
        <v>S</v>
      </c>
      <c r="BK7" s="25" t="str">
        <f t="shared" si="2"/>
        <v>M</v>
      </c>
      <c r="BL7" s="26" t="str">
        <f t="shared" si="2"/>
        <v>T</v>
      </c>
      <c r="BM7" s="26" t="str">
        <f t="shared" si="2"/>
        <v>W</v>
      </c>
      <c r="BN7" s="26" t="str">
        <f t="shared" si="2"/>
        <v>T</v>
      </c>
      <c r="BO7" s="26" t="str">
        <f t="shared" si="2"/>
        <v>F</v>
      </c>
      <c r="BP7" s="26" t="str">
        <f t="shared" si="2"/>
        <v>S</v>
      </c>
      <c r="BQ7" s="27" t="str">
        <f t="shared" si="2"/>
        <v>S</v>
      </c>
      <c r="BR7" s="25" t="str">
        <f t="shared" si="2"/>
        <v>M</v>
      </c>
      <c r="BS7" s="26" t="str">
        <f t="shared" si="2"/>
        <v>T</v>
      </c>
      <c r="BT7" s="26" t="str">
        <f t="shared" si="2"/>
        <v>W</v>
      </c>
      <c r="BU7" s="26" t="str">
        <f t="shared" si="2"/>
        <v>T</v>
      </c>
      <c r="BV7" s="26" t="str">
        <f t="shared" si="2"/>
        <v>F</v>
      </c>
      <c r="BW7" s="26" t="str">
        <f t="shared" si="2"/>
        <v>S</v>
      </c>
      <c r="BX7" s="27" t="str">
        <f t="shared" si="2"/>
        <v>S</v>
      </c>
      <c r="BY7" s="25" t="str">
        <f t="shared" si="2"/>
        <v>M</v>
      </c>
      <c r="BZ7" s="26" t="str">
        <f t="shared" si="2"/>
        <v>T</v>
      </c>
      <c r="CA7" s="26" t="str">
        <f t="shared" si="2"/>
        <v>W</v>
      </c>
      <c r="CB7" s="26" t="str">
        <f t="shared" si="2"/>
        <v>T</v>
      </c>
      <c r="CC7" s="26" t="str">
        <f t="shared" si="2"/>
        <v>F</v>
      </c>
      <c r="CD7" s="26" t="str">
        <f t="shared" si="2"/>
        <v>S</v>
      </c>
      <c r="CE7" s="27" t="str">
        <f t="shared" si="2"/>
        <v>S</v>
      </c>
      <c r="CF7" s="25" t="str">
        <f t="shared" si="2"/>
        <v>M</v>
      </c>
      <c r="CG7" s="26" t="str">
        <f t="shared" si="2"/>
        <v>T</v>
      </c>
      <c r="CH7" s="26" t="str">
        <f t="shared" si="2"/>
        <v>W</v>
      </c>
      <c r="CI7" s="26" t="str">
        <f t="shared" si="2"/>
        <v>T</v>
      </c>
      <c r="CJ7" s="26" t="str">
        <f t="shared" si="2"/>
        <v>F</v>
      </c>
      <c r="CK7" s="26" t="str">
        <f t="shared" si="2"/>
        <v>S</v>
      </c>
      <c r="CL7" s="27" t="str">
        <f t="shared" si="2"/>
        <v>S</v>
      </c>
      <c r="CM7" s="25" t="str">
        <f t="shared" si="2"/>
        <v>M</v>
      </c>
      <c r="CN7" s="26" t="str">
        <f t="shared" si="2"/>
        <v>T</v>
      </c>
      <c r="CO7" s="26" t="str">
        <f t="shared" si="2"/>
        <v>W</v>
      </c>
      <c r="CP7" s="26" t="str">
        <f t="shared" si="2"/>
        <v>T</v>
      </c>
      <c r="CQ7" s="26" t="str">
        <f t="shared" si="2"/>
        <v>F</v>
      </c>
      <c r="CR7" s="26" t="str">
        <f t="shared" si="2"/>
        <v>S</v>
      </c>
      <c r="CS7" s="27" t="str">
        <f t="shared" si="2"/>
        <v>S</v>
      </c>
      <c r="CT7" s="25" t="str">
        <f t="shared" si="2"/>
        <v>M</v>
      </c>
      <c r="CU7" s="26" t="str">
        <f t="shared" si="2"/>
        <v>T</v>
      </c>
      <c r="CV7" s="26" t="str">
        <f t="shared" si="2"/>
        <v>W</v>
      </c>
      <c r="CW7" s="26" t="str">
        <f t="shared" si="2"/>
        <v>T</v>
      </c>
      <c r="CX7" s="26" t="str">
        <f t="shared" si="2"/>
        <v>F</v>
      </c>
      <c r="CY7" s="26" t="str">
        <f t="shared" si="2"/>
        <v>S</v>
      </c>
      <c r="CZ7" s="27" t="str">
        <f t="shared" si="2"/>
        <v>S</v>
      </c>
      <c r="DA7" s="25" t="str">
        <f t="shared" si="2"/>
        <v>M</v>
      </c>
      <c r="DB7" s="26" t="str">
        <f t="shared" si="2"/>
        <v>T</v>
      </c>
      <c r="DC7" s="26" t="str">
        <f t="shared" si="2"/>
        <v>W</v>
      </c>
      <c r="DD7" s="26" t="str">
        <f t="shared" si="2"/>
        <v>T</v>
      </c>
      <c r="DE7" s="26" t="str">
        <f t="shared" si="2"/>
        <v>F</v>
      </c>
      <c r="DF7" s="26" t="str">
        <f t="shared" si="2"/>
        <v>S</v>
      </c>
      <c r="DG7" s="27" t="str">
        <f t="shared" si="2"/>
        <v>S</v>
      </c>
      <c r="DH7" s="25" t="str">
        <f t="shared" si="2"/>
        <v>M</v>
      </c>
      <c r="DI7" s="26" t="str">
        <f t="shared" si="2"/>
        <v>T</v>
      </c>
      <c r="DJ7" s="26" t="str">
        <f t="shared" si="2"/>
        <v>W</v>
      </c>
      <c r="DK7" s="26" t="str">
        <f t="shared" si="2"/>
        <v>T</v>
      </c>
      <c r="DL7" s="26" t="str">
        <f t="shared" si="2"/>
        <v>F</v>
      </c>
      <c r="DM7" s="26" t="str">
        <f t="shared" si="2"/>
        <v>S</v>
      </c>
      <c r="DN7" s="27" t="str">
        <f t="shared" si="2"/>
        <v>S</v>
      </c>
    </row>
    <row r="8" ht="12.75" customHeight="1">
      <c r="A8" s="28" t="s">
        <v>8</v>
      </c>
      <c r="B8" s="29"/>
      <c r="C8" s="30"/>
      <c r="D8" s="31" t="str">
        <f>IF(ISBLANK(C8)," - ",IF(E8=0,C8,C8+E8-1))</f>
        <v> - </v>
      </c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</row>
    <row r="9" ht="12.75" customHeight="1">
      <c r="A9" s="36" t="s">
        <v>9</v>
      </c>
      <c r="B9" s="37"/>
      <c r="C9" s="38">
        <v>44604.0</v>
      </c>
      <c r="D9" s="39">
        <f t="shared" ref="D9:D14" si="3">C9+E9</f>
        <v>44610</v>
      </c>
      <c r="E9" s="40">
        <v>6.0</v>
      </c>
      <c r="F9" s="41">
        <v>1.0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</row>
    <row r="10" ht="12.75" customHeight="1">
      <c r="A10" s="36" t="s">
        <v>10</v>
      </c>
      <c r="B10" s="37"/>
      <c r="C10" s="38">
        <v>44604.0</v>
      </c>
      <c r="D10" s="39">
        <f t="shared" si="3"/>
        <v>44610</v>
      </c>
      <c r="E10" s="40">
        <v>6.0</v>
      </c>
      <c r="F10" s="41">
        <v>1.0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</row>
    <row r="11" ht="12.75" customHeight="1">
      <c r="A11" s="36" t="s">
        <v>11</v>
      </c>
      <c r="B11" s="37"/>
      <c r="C11" s="38">
        <v>44604.0</v>
      </c>
      <c r="D11" s="39">
        <f t="shared" si="3"/>
        <v>44610</v>
      </c>
      <c r="E11" s="40">
        <v>6.0</v>
      </c>
      <c r="F11" s="41">
        <v>1.0</v>
      </c>
      <c r="G11" s="42"/>
      <c r="H11" s="42"/>
      <c r="I11" s="44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</row>
    <row r="12" ht="12.75" customHeight="1">
      <c r="A12" s="45" t="s">
        <v>12</v>
      </c>
      <c r="B12" s="37"/>
      <c r="C12" s="46">
        <v>44608.0</v>
      </c>
      <c r="D12" s="39">
        <f t="shared" si="3"/>
        <v>44612</v>
      </c>
      <c r="E12" s="47">
        <v>4.0</v>
      </c>
      <c r="F12" s="48">
        <v>1.0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</row>
    <row r="13" ht="12.75" customHeight="1">
      <c r="A13" s="49" t="s">
        <v>13</v>
      </c>
      <c r="B13" s="37"/>
      <c r="C13" s="46">
        <v>44611.0</v>
      </c>
      <c r="D13" s="39">
        <f t="shared" si="3"/>
        <v>44613</v>
      </c>
      <c r="E13" s="47">
        <v>2.0</v>
      </c>
      <c r="F13" s="48">
        <v>1.0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</row>
    <row r="14" ht="12.75" customHeight="1">
      <c r="A14" s="45" t="s">
        <v>14</v>
      </c>
      <c r="B14" s="37"/>
      <c r="C14" s="46">
        <v>44613.0</v>
      </c>
      <c r="D14" s="39">
        <f t="shared" si="3"/>
        <v>44615</v>
      </c>
      <c r="E14" s="47">
        <v>2.0</v>
      </c>
      <c r="F14" s="48">
        <v>1.0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</row>
    <row r="15" ht="12.75" customHeight="1">
      <c r="A15" s="50" t="s">
        <v>15</v>
      </c>
      <c r="B15" s="51"/>
      <c r="C15" s="52"/>
      <c r="D15" s="52" t="str">
        <f>IF(ISBLANK(C15)," - ",IF(E15=0,C15,C15+E15-1))</f>
        <v> - </v>
      </c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</row>
    <row r="16" ht="12.75" customHeight="1">
      <c r="A16" s="36" t="s">
        <v>16</v>
      </c>
      <c r="B16" s="37"/>
      <c r="C16" s="38">
        <v>44619.0</v>
      </c>
      <c r="D16" s="39">
        <f t="shared" ref="D16:D21" si="4">C16+E16</f>
        <v>44622</v>
      </c>
      <c r="E16" s="40">
        <v>3.0</v>
      </c>
      <c r="F16" s="41">
        <v>1.0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</row>
    <row r="17" ht="12.75" customHeight="1">
      <c r="A17" s="45" t="s">
        <v>17</v>
      </c>
      <c r="B17" s="37"/>
      <c r="C17" s="46">
        <v>44619.0</v>
      </c>
      <c r="D17" s="39">
        <f t="shared" si="4"/>
        <v>44619</v>
      </c>
      <c r="E17" s="47">
        <v>0.0</v>
      </c>
      <c r="F17" s="41">
        <v>1.0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</row>
    <row r="18" ht="12.75" customHeight="1">
      <c r="A18" s="45" t="s">
        <v>18</v>
      </c>
      <c r="B18" s="37"/>
      <c r="C18" s="46">
        <v>44620.0</v>
      </c>
      <c r="D18" s="39">
        <f t="shared" si="4"/>
        <v>44620</v>
      </c>
      <c r="E18" s="47">
        <v>0.0</v>
      </c>
      <c r="F18" s="41">
        <v>1.0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</row>
    <row r="19" ht="12.75" customHeight="1">
      <c r="A19" s="45" t="s">
        <v>19</v>
      </c>
      <c r="B19" s="37"/>
      <c r="C19" s="46">
        <v>44622.0</v>
      </c>
      <c r="D19" s="39">
        <f t="shared" si="4"/>
        <v>44622</v>
      </c>
      <c r="E19" s="47">
        <v>0.0</v>
      </c>
      <c r="F19" s="41">
        <v>1.0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</row>
    <row r="20" ht="12.75" customHeight="1">
      <c r="A20" s="36" t="s">
        <v>18</v>
      </c>
      <c r="B20" s="37"/>
      <c r="C20" s="38">
        <v>44636.0</v>
      </c>
      <c r="D20" s="39">
        <f t="shared" si="4"/>
        <v>44636</v>
      </c>
      <c r="E20" s="47">
        <v>0.0</v>
      </c>
      <c r="F20" s="41">
        <v>1.0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</row>
    <row r="21" ht="12.75" customHeight="1">
      <c r="A21" s="45" t="s">
        <v>20</v>
      </c>
      <c r="B21" s="37"/>
      <c r="C21" s="46">
        <v>44636.0</v>
      </c>
      <c r="D21" s="39">
        <f t="shared" si="4"/>
        <v>44650</v>
      </c>
      <c r="E21" s="47">
        <v>14.0</v>
      </c>
      <c r="F21" s="48">
        <v>1.0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</row>
    <row r="22" ht="12.75" customHeight="1">
      <c r="A22" s="50" t="s">
        <v>21</v>
      </c>
      <c r="B22" s="51"/>
      <c r="C22" s="52"/>
      <c r="D22" s="52" t="str">
        <f>IF(ISBLANK(C22)," - ",IF(E22=0,C22,C22+E22-1))</f>
        <v> - </v>
      </c>
      <c r="E22" s="53"/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</row>
    <row r="23" ht="12.75" customHeight="1">
      <c r="A23" s="36" t="s">
        <v>22</v>
      </c>
      <c r="B23" s="37"/>
      <c r="C23" s="38">
        <v>44655.0</v>
      </c>
      <c r="D23" s="39">
        <f t="shared" ref="D23:D40" si="5">C23+E23</f>
        <v>44661</v>
      </c>
      <c r="E23" s="40">
        <v>6.0</v>
      </c>
      <c r="F23" s="41">
        <v>1.0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</row>
    <row r="24" ht="12.75" customHeight="1">
      <c r="A24" s="36" t="s">
        <v>23</v>
      </c>
      <c r="B24" s="37"/>
      <c r="C24" s="38">
        <v>44655.0</v>
      </c>
      <c r="D24" s="39">
        <f t="shared" si="5"/>
        <v>44661</v>
      </c>
      <c r="E24" s="40">
        <v>6.0</v>
      </c>
      <c r="F24" s="41">
        <v>1.0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</row>
    <row r="25" ht="12.75" customHeight="1">
      <c r="A25" s="36" t="s">
        <v>24</v>
      </c>
      <c r="B25" s="37"/>
      <c r="C25" s="38">
        <v>44655.0</v>
      </c>
      <c r="D25" s="39">
        <f t="shared" si="5"/>
        <v>44676</v>
      </c>
      <c r="E25" s="47">
        <v>21.0</v>
      </c>
      <c r="F25" s="48">
        <v>1.0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</row>
    <row r="26" ht="12.75" customHeight="1">
      <c r="A26" s="45" t="s">
        <v>25</v>
      </c>
      <c r="B26" s="37"/>
      <c r="C26" s="46">
        <v>44656.0</v>
      </c>
      <c r="D26" s="39">
        <f t="shared" si="5"/>
        <v>44656</v>
      </c>
      <c r="E26" s="47">
        <v>0.0</v>
      </c>
      <c r="F26" s="48">
        <v>1.0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</row>
    <row r="27" ht="12.75" customHeight="1">
      <c r="A27" s="45" t="s">
        <v>26</v>
      </c>
      <c r="B27" s="37"/>
      <c r="C27" s="46">
        <v>44657.0</v>
      </c>
      <c r="D27" s="39">
        <f t="shared" si="5"/>
        <v>44657</v>
      </c>
      <c r="E27" s="47">
        <v>0.0</v>
      </c>
      <c r="F27" s="48">
        <v>1.0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</row>
    <row r="28" ht="12.75" customHeight="1">
      <c r="A28" s="45" t="s">
        <v>27</v>
      </c>
      <c r="B28" s="37"/>
      <c r="C28" s="46">
        <v>44663.0</v>
      </c>
      <c r="D28" s="39">
        <f t="shared" si="5"/>
        <v>44663</v>
      </c>
      <c r="E28" s="47">
        <v>0.0</v>
      </c>
      <c r="F28" s="48">
        <v>1.0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</row>
    <row r="29" ht="12.75" customHeight="1">
      <c r="A29" s="45" t="s">
        <v>28</v>
      </c>
      <c r="B29" s="37"/>
      <c r="C29" s="46">
        <v>44663.0</v>
      </c>
      <c r="D29" s="39">
        <f t="shared" si="5"/>
        <v>44670</v>
      </c>
      <c r="E29" s="47">
        <v>7.0</v>
      </c>
      <c r="F29" s="48">
        <v>1.0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</row>
    <row r="30" ht="12.75" customHeight="1">
      <c r="A30" s="45" t="s">
        <v>29</v>
      </c>
      <c r="B30" s="37"/>
      <c r="C30" s="46">
        <v>44664.0</v>
      </c>
      <c r="D30" s="39">
        <f t="shared" si="5"/>
        <v>44664</v>
      </c>
      <c r="E30" s="47">
        <v>0.0</v>
      </c>
      <c r="F30" s="48">
        <v>1.0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</row>
    <row r="31" ht="12.75" customHeight="1">
      <c r="A31" s="45" t="s">
        <v>30</v>
      </c>
      <c r="B31" s="37"/>
      <c r="C31" s="46">
        <v>44665.0</v>
      </c>
      <c r="D31" s="39">
        <f t="shared" si="5"/>
        <v>44665</v>
      </c>
      <c r="E31" s="47">
        <v>0.0</v>
      </c>
      <c r="F31" s="48">
        <v>1.0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</row>
    <row r="32" ht="12.75" customHeight="1">
      <c r="A32" s="45" t="s">
        <v>31</v>
      </c>
      <c r="B32" s="37"/>
      <c r="C32" s="46">
        <v>44670.0</v>
      </c>
      <c r="D32" s="39">
        <f t="shared" si="5"/>
        <v>44685</v>
      </c>
      <c r="E32" s="47">
        <v>15.0</v>
      </c>
      <c r="F32" s="48">
        <v>1.0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</row>
    <row r="33" ht="12.75" customHeight="1">
      <c r="A33" s="45" t="s">
        <v>32</v>
      </c>
      <c r="B33" s="37"/>
      <c r="C33" s="46">
        <v>44673.0</v>
      </c>
      <c r="D33" s="39">
        <f t="shared" si="5"/>
        <v>44673</v>
      </c>
      <c r="E33" s="47">
        <v>0.0</v>
      </c>
      <c r="F33" s="48">
        <v>1.0</v>
      </c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</row>
    <row r="34" ht="12.75" customHeight="1">
      <c r="A34" s="45" t="s">
        <v>33</v>
      </c>
      <c r="B34" s="37"/>
      <c r="C34" s="46">
        <v>44674.0</v>
      </c>
      <c r="D34" s="39">
        <f t="shared" si="5"/>
        <v>44674</v>
      </c>
      <c r="E34" s="47">
        <v>0.0</v>
      </c>
      <c r="F34" s="48">
        <v>1.0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</row>
    <row r="35" ht="12.75" customHeight="1">
      <c r="A35" s="36" t="s">
        <v>34</v>
      </c>
      <c r="B35" s="37"/>
      <c r="C35" s="46">
        <v>44674.0</v>
      </c>
      <c r="D35" s="39">
        <f t="shared" si="5"/>
        <v>44683</v>
      </c>
      <c r="E35" s="47">
        <v>9.0</v>
      </c>
      <c r="F35" s="48">
        <v>1.0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</row>
    <row r="36" ht="12.75" customHeight="1">
      <c r="A36" s="45" t="s">
        <v>35</v>
      </c>
      <c r="B36" s="37"/>
      <c r="C36" s="46">
        <v>44675.0</v>
      </c>
      <c r="D36" s="39">
        <f t="shared" si="5"/>
        <v>44675</v>
      </c>
      <c r="E36" s="47">
        <v>0.0</v>
      </c>
      <c r="F36" s="48">
        <v>1.0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</row>
    <row r="37" ht="12.75" customHeight="1">
      <c r="A37" s="45" t="s">
        <v>36</v>
      </c>
      <c r="B37" s="37"/>
      <c r="C37" s="46">
        <v>44678.0</v>
      </c>
      <c r="D37" s="39">
        <f t="shared" si="5"/>
        <v>44678</v>
      </c>
      <c r="E37" s="47">
        <v>0.0</v>
      </c>
      <c r="F37" s="48">
        <v>1.0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</row>
    <row r="38" ht="12.75" customHeight="1">
      <c r="A38" s="45" t="s">
        <v>37</v>
      </c>
      <c r="B38" s="37"/>
      <c r="C38" s="46">
        <v>44681.0</v>
      </c>
      <c r="D38" s="39">
        <f t="shared" si="5"/>
        <v>44681</v>
      </c>
      <c r="E38" s="47">
        <v>0.0</v>
      </c>
      <c r="F38" s="48">
        <v>1.0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</row>
    <row r="39" ht="12.75" customHeight="1">
      <c r="A39" s="36" t="s">
        <v>16</v>
      </c>
      <c r="B39" s="37"/>
      <c r="C39" s="46">
        <v>44682.0</v>
      </c>
      <c r="D39" s="39">
        <f t="shared" si="5"/>
        <v>44685</v>
      </c>
      <c r="E39" s="47">
        <v>3.0</v>
      </c>
      <c r="F39" s="48">
        <v>1.0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</row>
    <row r="40" ht="12.75" customHeight="1">
      <c r="A40" s="45" t="s">
        <v>38</v>
      </c>
      <c r="B40" s="56"/>
      <c r="C40" s="57">
        <v>44684.0</v>
      </c>
      <c r="D40" s="39">
        <f t="shared" si="5"/>
        <v>44685</v>
      </c>
      <c r="E40" s="47">
        <v>1.0</v>
      </c>
      <c r="F40" s="48">
        <v>1.0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</row>
    <row r="41" ht="12.75" customHeight="1">
      <c r="A41" s="50" t="s">
        <v>39</v>
      </c>
      <c r="B41" s="51"/>
      <c r="C41" s="52"/>
      <c r="D41" s="52" t="str">
        <f>IF(ISBLANK(C41)," - ",IF(E41=0,C41,C41+E41-1))</f>
        <v> - </v>
      </c>
      <c r="E41" s="53"/>
      <c r="F41" s="54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</row>
    <row r="1001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</row>
    <row r="1002" ht="12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</row>
    <row r="1003" ht="12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</row>
    <row r="1004" ht="12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</row>
    <row r="1005" ht="12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</row>
    <row r="1006" ht="12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</row>
    <row r="1007" ht="12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</row>
    <row r="1008" ht="12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</row>
    <row r="1009" ht="12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</row>
    <row r="1010" ht="12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</row>
    <row r="1011" ht="12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</row>
  </sheetData>
  <mergeCells count="32">
    <mergeCell ref="DA4:DG4"/>
    <mergeCell ref="DH4:DN4"/>
    <mergeCell ref="BD4:BJ4"/>
    <mergeCell ref="BK4:BQ4"/>
    <mergeCell ref="BR4:BX4"/>
    <mergeCell ref="BY4:CE4"/>
    <mergeCell ref="CF4:CL4"/>
    <mergeCell ref="CM4:CS4"/>
    <mergeCell ref="CT4:CZ4"/>
    <mergeCell ref="G4:M4"/>
    <mergeCell ref="N4:T4"/>
    <mergeCell ref="U4:AA4"/>
    <mergeCell ref="AB4:AH4"/>
    <mergeCell ref="AI4:AO4"/>
    <mergeCell ref="AP4:AV4"/>
    <mergeCell ref="AW4:BC4"/>
    <mergeCell ref="G5:M5"/>
    <mergeCell ref="N5:T5"/>
    <mergeCell ref="U5:AA5"/>
    <mergeCell ref="AB5:AH5"/>
    <mergeCell ref="AI5:AO5"/>
    <mergeCell ref="AP5:AV5"/>
    <mergeCell ref="AW5:BC5"/>
    <mergeCell ref="DA5:DG5"/>
    <mergeCell ref="DH5:DN5"/>
    <mergeCell ref="BD5:BJ5"/>
    <mergeCell ref="BK5:BQ5"/>
    <mergeCell ref="BR5:BX5"/>
    <mergeCell ref="BY5:CE5"/>
    <mergeCell ref="CF5:CL5"/>
    <mergeCell ref="CM5:CS5"/>
    <mergeCell ref="CT5:CZ5"/>
  </mergeCells>
  <conditionalFormatting sqref="G6:BJ7">
    <cfRule type="expression" dxfId="0" priority="1">
      <formula>G$6=TODAY()</formula>
    </cfRule>
  </conditionalFormatting>
  <conditionalFormatting sqref="BK6:BQ7">
    <cfRule type="expression" dxfId="0" priority="2">
      <formula>BK$6=TODAY()</formula>
    </cfRule>
  </conditionalFormatting>
  <conditionalFormatting sqref="BK6:BQ7">
    <cfRule type="expression" dxfId="1" priority="3">
      <formula>BK$6=TODAY()</formula>
    </cfRule>
  </conditionalFormatting>
  <conditionalFormatting sqref="BR6:BX7">
    <cfRule type="expression" dxfId="0" priority="4">
      <formula>BR$6=TODAY()</formula>
    </cfRule>
  </conditionalFormatting>
  <conditionalFormatting sqref="BR6:BX7">
    <cfRule type="expression" dxfId="1" priority="5">
      <formula>BR$6=TODAY()</formula>
    </cfRule>
  </conditionalFormatting>
  <conditionalFormatting sqref="DH6:DN7">
    <cfRule type="expression" dxfId="1" priority="6">
      <formula>DH$6=TODAY()</formula>
    </cfRule>
  </conditionalFormatting>
  <conditionalFormatting sqref="BY6:CE7">
    <cfRule type="expression" dxfId="0" priority="7">
      <formula>BY$6=TODAY()</formula>
    </cfRule>
  </conditionalFormatting>
  <conditionalFormatting sqref="BY6:CE7">
    <cfRule type="expression" dxfId="1" priority="8">
      <formula>BY$6=TODAY()</formula>
    </cfRule>
  </conditionalFormatting>
  <conditionalFormatting sqref="CF6:CL7">
    <cfRule type="expression" dxfId="0" priority="9">
      <formula>CF$6=TODAY()</formula>
    </cfRule>
  </conditionalFormatting>
  <conditionalFormatting sqref="CF6:CL7">
    <cfRule type="expression" dxfId="1" priority="10">
      <formula>CF$6=TODAY()</formula>
    </cfRule>
  </conditionalFormatting>
  <conditionalFormatting sqref="CM6:CS7">
    <cfRule type="expression" dxfId="0" priority="11">
      <formula>CM$6=TODAY()</formula>
    </cfRule>
  </conditionalFormatting>
  <conditionalFormatting sqref="CM6:CS7">
    <cfRule type="expression" dxfId="1" priority="12">
      <formula>CM$6=TODAY()</formula>
    </cfRule>
  </conditionalFormatting>
  <conditionalFormatting sqref="CT6:CZ7">
    <cfRule type="expression" dxfId="0" priority="13">
      <formula>CT$6=TODAY()</formula>
    </cfRule>
  </conditionalFormatting>
  <conditionalFormatting sqref="CT6:CZ7">
    <cfRule type="expression" dxfId="1" priority="14">
      <formula>CT$6=TODAY()</formula>
    </cfRule>
  </conditionalFormatting>
  <conditionalFormatting sqref="DA6:DG7">
    <cfRule type="expression" dxfId="0" priority="15">
      <formula>DA$6=TODAY()</formula>
    </cfRule>
  </conditionalFormatting>
  <conditionalFormatting sqref="DA6:DG7">
    <cfRule type="expression" dxfId="1" priority="16">
      <formula>DA$6=TODAY()</formula>
    </cfRule>
  </conditionalFormatting>
  <conditionalFormatting sqref="DH6:DN7">
    <cfRule type="expression" dxfId="0" priority="17">
      <formula>DH$6=TODAY()</formula>
    </cfRule>
  </conditionalFormatting>
  <conditionalFormatting sqref="H8:DN41">
    <cfRule type="expression" dxfId="1" priority="18">
      <formula>H$6=TODAY()</formula>
    </cfRule>
  </conditionalFormatting>
  <conditionalFormatting sqref="H8:DN41">
    <cfRule type="expression" dxfId="2" priority="19">
      <formula>AND($C8&lt;=H$6,ROUNDDOWN(($D8-$C8+1)*$F8,0)+$C8-1&gt;=H$6)</formula>
    </cfRule>
  </conditionalFormatting>
  <conditionalFormatting sqref="H8:DN41">
    <cfRule type="expression" dxfId="3" priority="20">
      <formula>AND(NOT(ISBLANK($C8)),$C8&lt;=H$6,$D8&gt;=H$6)</formula>
    </cfRule>
  </conditionalFormatting>
  <printOptions/>
  <pageMargins bottom="0.5" footer="0.0" header="0.0" left="0.25" right="0.2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2010-06-09T16:05:03Z</dcterms:created>
  <dc:creator>Vertex42.com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</Properties>
</file>