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00249643\Desktop\"/>
    </mc:Choice>
  </mc:AlternateContent>
  <bookViews>
    <workbookView xWindow="0" yWindow="0" windowWidth="19368" windowHeight="10476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2" l="1"/>
  <c r="O25" i="2"/>
  <c r="O24" i="2"/>
  <c r="O23" i="2"/>
  <c r="O22" i="2"/>
  <c r="Q25" i="2"/>
  <c r="Q24" i="2"/>
  <c r="Q23" i="2"/>
  <c r="Q22" i="2"/>
  <c r="E26" i="2"/>
  <c r="E25" i="2"/>
  <c r="E24" i="2"/>
  <c r="E23" i="2"/>
  <c r="E22" i="2"/>
  <c r="Q21" i="2"/>
  <c r="Q20" i="2"/>
  <c r="Q19" i="2"/>
  <c r="O21" i="2"/>
  <c r="O20" i="2"/>
  <c r="O19" i="2"/>
  <c r="E21" i="2"/>
  <c r="E20" i="2"/>
  <c r="E19" i="2"/>
  <c r="Q18" i="2"/>
  <c r="Q17" i="2"/>
  <c r="O18" i="2"/>
  <c r="O17" i="2"/>
  <c r="E18" i="2"/>
  <c r="E17" i="2"/>
  <c r="Q16" i="2"/>
  <c r="O16" i="2"/>
  <c r="Q15" i="2"/>
  <c r="O15" i="2"/>
  <c r="Q14" i="2"/>
  <c r="O14" i="2"/>
  <c r="Q13" i="2"/>
  <c r="O13" i="2"/>
  <c r="Q12" i="2"/>
  <c r="O12" i="2"/>
  <c r="E16" i="2"/>
  <c r="E15" i="2"/>
  <c r="E14" i="2"/>
  <c r="E13" i="2"/>
  <c r="E12" i="2"/>
  <c r="E11" i="2"/>
  <c r="Q11" i="2"/>
  <c r="O11" i="2"/>
  <c r="Q10" i="2"/>
  <c r="O10" i="2"/>
  <c r="Q9" i="2"/>
  <c r="O9" i="2"/>
  <c r="Q8" i="2"/>
  <c r="O8" i="2"/>
  <c r="Q7" i="2"/>
  <c r="O7" i="2"/>
  <c r="O6" i="2"/>
  <c r="Q6" i="2" s="1"/>
  <c r="E10" i="2"/>
  <c r="E9" i="2"/>
  <c r="E8" i="2"/>
  <c r="E6" i="2"/>
  <c r="E7" i="2"/>
  <c r="Q5" i="2"/>
  <c r="O5" i="2"/>
  <c r="Q4" i="2"/>
  <c r="O4" i="2"/>
  <c r="Q3" i="2"/>
  <c r="O3" i="2"/>
  <c r="O2" i="2"/>
  <c r="E3" i="2"/>
  <c r="E4" i="2"/>
  <c r="E5" i="2"/>
  <c r="E2" i="2"/>
  <c r="L10" i="1" l="1"/>
  <c r="L9" i="1"/>
  <c r="H7" i="1"/>
  <c r="H3" i="1"/>
  <c r="H4" i="1"/>
  <c r="H5" i="1"/>
  <c r="H6" i="1"/>
  <c r="H2" i="1"/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<sst xmlns="http://schemas.openxmlformats.org/spreadsheetml/2006/main" count="122" uniqueCount="23">
  <si>
    <t>BTC</t>
  </si>
  <si>
    <t>ETH</t>
  </si>
  <si>
    <t>BCH</t>
  </si>
  <si>
    <t>LTC</t>
  </si>
  <si>
    <t>ETC</t>
  </si>
  <si>
    <t>Total</t>
  </si>
  <si>
    <t>Total Loss</t>
  </si>
  <si>
    <t xml:space="preserve">Coinbase Total Loss </t>
  </si>
  <si>
    <t>Initial Investment</t>
  </si>
  <si>
    <t>Amount Remaining</t>
  </si>
  <si>
    <t>Date</t>
  </si>
  <si>
    <t>Company</t>
  </si>
  <si>
    <t>Ticker</t>
  </si>
  <si>
    <t>Strike Price</t>
  </si>
  <si>
    <t>No of Shares</t>
  </si>
  <si>
    <t>Ethereum</t>
  </si>
  <si>
    <t>Bitcoin</t>
  </si>
  <si>
    <t>Litecoin</t>
  </si>
  <si>
    <t>Ethereum Classic</t>
  </si>
  <si>
    <t>Sell Price</t>
  </si>
  <si>
    <t>Gain</t>
  </si>
  <si>
    <t xml:space="preserve">Ethereum </t>
  </si>
  <si>
    <t>Bitcoin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</si>
</sst>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C16" sqref="C16"/>
    </sheetView>
  </sheetViews>
  <sheetFormatPr defaultRowHeight="14.4" x14ac:dyDescent="0.3"/>
  <cols>
    <col min="1" max="1" width="17.77734375" bestFit="1" customWidth="1"/>
    <col min="2" max="2" width="7.6640625" bestFit="1" customWidth="1"/>
    <col min="11" max="11" width="15.21875" bestFit="1" customWidth="1"/>
  </cols>
  <sheetData>
    <row r="1" spans="1:12" x14ac:dyDescent="0.3">
      <c r="H1" t="s">
        <v>5</v>
      </c>
    </row>
    <row r="2" spans="1:12" x14ac:dyDescent="0.3">
      <c r="A2" t="s">
        <v>0</v>
      </c>
      <c r="B2">
        <v>-31.12</v>
      </c>
      <c r="C2">
        <v>-41.38</v>
      </c>
      <c r="D2">
        <v>83.55</v>
      </c>
      <c r="E2">
        <f>D2+C2+B2</f>
        <v>11.049999999999994</v>
      </c>
      <c r="F2">
        <v>86.54</v>
      </c>
      <c r="G2">
        <v>-85.18</v>
      </c>
      <c r="H2">
        <f>SUM(B2:G2)</f>
        <v>23.459999999999994</v>
      </c>
    </row>
    <row r="3" spans="1:12" x14ac:dyDescent="0.3">
      <c r="A3" t="s">
        <v>1</v>
      </c>
      <c r="B3">
        <v>-207.33</v>
      </c>
      <c r="C3">
        <v>-92</v>
      </c>
      <c r="D3">
        <v>73.739999999999995</v>
      </c>
      <c r="E3">
        <f t="shared" ref="E3:E6" si="0">D3+C3+B3</f>
        <v>-225.59000000000003</v>
      </c>
      <c r="F3">
        <v>-13.16</v>
      </c>
      <c r="G3">
        <v>-147.69999999999999</v>
      </c>
      <c r="H3">
        <f t="shared" ref="H3:H6" si="1">SUM(B3:G3)</f>
        <v>-612.04000000000008</v>
      </c>
    </row>
    <row r="4" spans="1:12" x14ac:dyDescent="0.3">
      <c r="A4" t="s">
        <v>2</v>
      </c>
      <c r="B4">
        <v>-104.55</v>
      </c>
      <c r="D4">
        <v>0</v>
      </c>
      <c r="E4">
        <f t="shared" si="0"/>
        <v>-104.55</v>
      </c>
      <c r="G4">
        <v>-112</v>
      </c>
      <c r="H4">
        <f t="shared" si="1"/>
        <v>-321.10000000000002</v>
      </c>
      <c r="K4" t="s">
        <v>8</v>
      </c>
      <c r="L4">
        <v>16000</v>
      </c>
    </row>
    <row r="5" spans="1:12" x14ac:dyDescent="0.3">
      <c r="A5" t="s">
        <v>3</v>
      </c>
      <c r="B5">
        <v>-64.73</v>
      </c>
      <c r="C5">
        <v>-42.15</v>
      </c>
      <c r="D5">
        <v>24.39</v>
      </c>
      <c r="E5">
        <f t="shared" si="0"/>
        <v>-82.490000000000009</v>
      </c>
      <c r="F5">
        <v>-42.15</v>
      </c>
      <c r="G5">
        <v>-97.16</v>
      </c>
      <c r="H5">
        <f t="shared" si="1"/>
        <v>-304.29000000000002</v>
      </c>
      <c r="L5">
        <v>-1374.9</v>
      </c>
    </row>
    <row r="6" spans="1:12" x14ac:dyDescent="0.3">
      <c r="A6" t="s">
        <v>4</v>
      </c>
      <c r="B6">
        <v>-60.7</v>
      </c>
      <c r="C6">
        <v>-103.34</v>
      </c>
      <c r="D6">
        <v>89.28</v>
      </c>
      <c r="E6">
        <f t="shared" si="0"/>
        <v>-74.760000000000005</v>
      </c>
      <c r="F6">
        <v>136.80000000000001</v>
      </c>
      <c r="G6">
        <v>-148.21</v>
      </c>
      <c r="H6">
        <f t="shared" si="1"/>
        <v>-160.93000000000004</v>
      </c>
      <c r="L6">
        <v>-9251</v>
      </c>
    </row>
    <row r="7" spans="1:12" x14ac:dyDescent="0.3">
      <c r="G7" t="s">
        <v>6</v>
      </c>
      <c r="H7">
        <f>SUM(H2:H6)</f>
        <v>-1374.9</v>
      </c>
    </row>
    <row r="9" spans="1:12" x14ac:dyDescent="0.3">
      <c r="K9" t="s">
        <v>6</v>
      </c>
      <c r="L9">
        <f>SUM(L5:L6)</f>
        <v>-10625.9</v>
      </c>
    </row>
    <row r="10" spans="1:12" x14ac:dyDescent="0.3">
      <c r="K10" t="s">
        <v>9</v>
      </c>
      <c r="L10">
        <f>L4+L9</f>
        <v>5374.1</v>
      </c>
    </row>
    <row r="12" spans="1:12" x14ac:dyDescent="0.3">
      <c r="A12" t="s">
        <v>7</v>
      </c>
      <c r="B12">
        <v>-9251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Q27" sqref="Q27"/>
    </sheetView>
  </sheetViews>
  <sheetFormatPr defaultRowHeight="14.4" x14ac:dyDescent="0.3"/>
  <cols>
    <col min="1" max="1" width="9.5546875" bestFit="1" customWidth="1"/>
    <col min="2" max="2" width="14.88671875" bestFit="1" customWidth="1"/>
    <col min="5" max="5" width="11.6640625" bestFit="1" customWidth="1"/>
    <col min="11" max="11" width="9.5546875" bestFit="1" customWidth="1"/>
    <col min="12" max="12" width="14.88671875" bestFit="1" customWidth="1"/>
    <col min="15" max="15" width="11.6640625" bestFit="1" customWidth="1"/>
  </cols>
  <sheetData>
    <row r="1" spans="1:17" s="1" customFormat="1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5</v>
      </c>
      <c r="K1" s="3" t="s">
        <v>10</v>
      </c>
      <c r="L1" s="3" t="s">
        <v>11</v>
      </c>
      <c r="M1" s="3" t="s">
        <v>12</v>
      </c>
      <c r="N1" s="3" t="s">
        <v>19</v>
      </c>
      <c r="O1" s="3" t="s">
        <v>14</v>
      </c>
      <c r="P1" s="3" t="s">
        <v>5</v>
      </c>
      <c r="Q1" s="3" t="s">
        <v>20</v>
      </c>
    </row>
    <row r="2" spans="1:17" x14ac:dyDescent="0.3">
      <c r="A2" s="2">
        <v>43327</v>
      </c>
      <c r="B2" t="s">
        <v>15</v>
      </c>
      <c r="C2" t="s">
        <v>1</v>
      </c>
      <c r="D2">
        <v>280.75</v>
      </c>
      <c r="E2">
        <f>F2/D2</f>
        <v>7.1255921638468385</v>
      </c>
      <c r="F2">
        <v>2000.51</v>
      </c>
      <c r="K2" s="2">
        <v>43328</v>
      </c>
      <c r="L2" t="s">
        <v>18</v>
      </c>
      <c r="M2" t="s">
        <v>4</v>
      </c>
      <c r="N2">
        <v>12.7</v>
      </c>
      <c r="O2">
        <f t="shared" ref="O2:O3" si="0">P2/N2</f>
        <v>85.689763779527567</v>
      </c>
      <c r="P2">
        <v>1088.26</v>
      </c>
      <c r="Q2">
        <v>88.26</v>
      </c>
    </row>
    <row r="3" spans="1:17" x14ac:dyDescent="0.3">
      <c r="A3" s="2">
        <v>43326</v>
      </c>
      <c r="B3" t="s">
        <v>16</v>
      </c>
      <c r="C3" t="s">
        <v>0</v>
      </c>
      <c r="D3">
        <v>6212.08</v>
      </c>
      <c r="E3">
        <f t="shared" ref="E3:E26" si="1">F3/D3</f>
        <v>0.44252488699437226</v>
      </c>
      <c r="F3">
        <v>2749</v>
      </c>
      <c r="K3" s="2">
        <v>43328</v>
      </c>
      <c r="L3" t="s">
        <v>16</v>
      </c>
      <c r="M3" t="s">
        <v>0</v>
      </c>
      <c r="N3">
        <v>6390.91</v>
      </c>
      <c r="O3">
        <f t="shared" si="0"/>
        <v>0.44252539935627322</v>
      </c>
      <c r="P3">
        <v>2828.14</v>
      </c>
      <c r="Q3">
        <f>P3-F3</f>
        <v>79.139999999999873</v>
      </c>
    </row>
    <row r="4" spans="1:17" x14ac:dyDescent="0.3">
      <c r="A4" s="2">
        <v>43326</v>
      </c>
      <c r="B4" t="s">
        <v>17</v>
      </c>
      <c r="C4" t="s">
        <v>3</v>
      </c>
      <c r="D4">
        <v>54.6</v>
      </c>
      <c r="E4">
        <f t="shared" si="1"/>
        <v>18.321978021978023</v>
      </c>
      <c r="F4">
        <v>1000.38</v>
      </c>
      <c r="K4" s="2">
        <v>43328</v>
      </c>
      <c r="L4" t="s">
        <v>17</v>
      </c>
      <c r="M4" t="s">
        <v>3</v>
      </c>
      <c r="N4">
        <v>55.9</v>
      </c>
      <c r="O4">
        <f>P4/N4</f>
        <v>18.321645796064402</v>
      </c>
      <c r="P4">
        <v>1024.18</v>
      </c>
      <c r="Q4">
        <f>P4-F4</f>
        <v>23.800000000000068</v>
      </c>
    </row>
    <row r="5" spans="1:17" x14ac:dyDescent="0.3">
      <c r="A5" s="2">
        <v>43326</v>
      </c>
      <c r="B5" t="s">
        <v>18</v>
      </c>
      <c r="C5" t="s">
        <v>4</v>
      </c>
      <c r="D5">
        <v>11.67</v>
      </c>
      <c r="E5">
        <f t="shared" si="1"/>
        <v>85.689802913453306</v>
      </c>
      <c r="F5">
        <v>1000</v>
      </c>
      <c r="K5" s="2">
        <v>43328</v>
      </c>
      <c r="L5" t="s">
        <v>21</v>
      </c>
      <c r="M5" t="s">
        <v>1</v>
      </c>
      <c r="N5">
        <v>290.94</v>
      </c>
      <c r="O5">
        <f>P5/N5</f>
        <v>7.1255241630576744</v>
      </c>
      <c r="P5">
        <v>2073.1</v>
      </c>
      <c r="Q5">
        <f>P5-F2</f>
        <v>72.589999999999918</v>
      </c>
    </row>
    <row r="6" spans="1:17" x14ac:dyDescent="0.3">
      <c r="A6" s="2">
        <v>43330</v>
      </c>
      <c r="B6" t="s">
        <v>18</v>
      </c>
      <c r="C6" t="s">
        <v>4</v>
      </c>
      <c r="D6">
        <v>14.64</v>
      </c>
      <c r="E6">
        <f t="shared" si="1"/>
        <v>68.30601092896174</v>
      </c>
      <c r="F6">
        <v>1000</v>
      </c>
      <c r="K6" s="2">
        <v>43330</v>
      </c>
      <c r="L6" t="s">
        <v>22</v>
      </c>
      <c r="M6" t="s">
        <v>2</v>
      </c>
      <c r="N6">
        <v>570.9</v>
      </c>
      <c r="O6">
        <f t="shared" ref="O6:O25" si="2">P6/N6</f>
        <v>0.9406025573655632</v>
      </c>
      <c r="P6">
        <v>536.99</v>
      </c>
      <c r="Q6">
        <f>P6-(O6*D8)</f>
        <v>-36.081514100543018</v>
      </c>
    </row>
    <row r="7" spans="1:17" x14ac:dyDescent="0.3">
      <c r="A7" s="2">
        <v>43330</v>
      </c>
      <c r="B7" t="s">
        <v>16</v>
      </c>
      <c r="C7" t="s">
        <v>0</v>
      </c>
      <c r="D7">
        <v>6609.58</v>
      </c>
      <c r="E7">
        <f t="shared" si="1"/>
        <v>0.30259108748210928</v>
      </c>
      <c r="F7">
        <v>2000</v>
      </c>
      <c r="K7" s="2">
        <v>43330</v>
      </c>
      <c r="L7" t="s">
        <v>22</v>
      </c>
      <c r="M7" t="s">
        <v>2</v>
      </c>
      <c r="N7">
        <v>571.45000000000005</v>
      </c>
      <c r="O7">
        <f t="shared" si="2"/>
        <v>5.9375273427246474E-2</v>
      </c>
      <c r="P7">
        <v>33.93</v>
      </c>
      <c r="Q7">
        <f>P7-(O7*D8)</f>
        <v>-2.2449790882841896</v>
      </c>
    </row>
    <row r="8" spans="1:17" x14ac:dyDescent="0.3">
      <c r="A8" s="2">
        <v>43330</v>
      </c>
      <c r="B8" t="s">
        <v>22</v>
      </c>
      <c r="C8" t="s">
        <v>2</v>
      </c>
      <c r="D8">
        <v>609.26</v>
      </c>
      <c r="E8">
        <f t="shared" si="1"/>
        <v>0.99996717329219054</v>
      </c>
      <c r="F8">
        <v>609.24</v>
      </c>
      <c r="K8" s="2">
        <v>43330</v>
      </c>
      <c r="L8" t="s">
        <v>17</v>
      </c>
      <c r="M8" t="s">
        <v>3</v>
      </c>
      <c r="N8">
        <v>58.23</v>
      </c>
      <c r="O8">
        <f t="shared" si="2"/>
        <v>16.061652069380045</v>
      </c>
      <c r="P8">
        <v>935.27</v>
      </c>
      <c r="Q8">
        <f>P8-F10</f>
        <v>-64.730000000000018</v>
      </c>
    </row>
    <row r="9" spans="1:17" x14ac:dyDescent="0.3">
      <c r="A9" s="2">
        <v>43330</v>
      </c>
      <c r="B9" t="s">
        <v>15</v>
      </c>
      <c r="C9" t="s">
        <v>1</v>
      </c>
      <c r="D9">
        <v>320.23</v>
      </c>
      <c r="E9">
        <f t="shared" si="1"/>
        <v>6.2486337944602317</v>
      </c>
      <c r="F9">
        <v>2001</v>
      </c>
      <c r="K9" s="2">
        <v>43330</v>
      </c>
      <c r="L9" t="s">
        <v>16</v>
      </c>
      <c r="M9" t="s">
        <v>0</v>
      </c>
      <c r="N9">
        <v>6472.82</v>
      </c>
      <c r="O9">
        <f t="shared" si="2"/>
        <v>0.30259145163931639</v>
      </c>
      <c r="P9">
        <v>1958.62</v>
      </c>
      <c r="Q9">
        <f>P9-F7</f>
        <v>-41.380000000000109</v>
      </c>
    </row>
    <row r="10" spans="1:17" x14ac:dyDescent="0.3">
      <c r="A10" s="2">
        <v>43330</v>
      </c>
      <c r="B10" t="s">
        <v>17</v>
      </c>
      <c r="C10" t="s">
        <v>3</v>
      </c>
      <c r="D10">
        <v>62.26</v>
      </c>
      <c r="E10">
        <f t="shared" si="1"/>
        <v>16.061676839061999</v>
      </c>
      <c r="F10">
        <v>1000</v>
      </c>
      <c r="K10" s="2">
        <v>43330</v>
      </c>
      <c r="L10" t="s">
        <v>18</v>
      </c>
      <c r="M10" t="s">
        <v>4</v>
      </c>
      <c r="N10">
        <v>13.75</v>
      </c>
      <c r="O10">
        <f t="shared" si="2"/>
        <v>68.312727272727273</v>
      </c>
      <c r="P10">
        <v>939.3</v>
      </c>
      <c r="Q10">
        <f>P10-F6</f>
        <v>-60.700000000000045</v>
      </c>
    </row>
    <row r="11" spans="1:17" x14ac:dyDescent="0.3">
      <c r="A11" s="2">
        <v>43331</v>
      </c>
      <c r="B11" t="s">
        <v>15</v>
      </c>
      <c r="C11" t="s">
        <v>1</v>
      </c>
      <c r="D11">
        <v>299.5</v>
      </c>
      <c r="E11">
        <f t="shared" si="1"/>
        <v>6.6764607679465771</v>
      </c>
      <c r="F11">
        <v>1999.6</v>
      </c>
      <c r="K11" s="2">
        <v>43330</v>
      </c>
      <c r="L11" t="s">
        <v>15</v>
      </c>
      <c r="M11" t="s">
        <v>1</v>
      </c>
      <c r="N11">
        <v>305.55</v>
      </c>
      <c r="O11">
        <f t="shared" si="2"/>
        <v>6.24860088365243</v>
      </c>
      <c r="P11">
        <v>1909.26</v>
      </c>
      <c r="Q11">
        <f>P11-F9</f>
        <v>-91.740000000000009</v>
      </c>
    </row>
    <row r="12" spans="1:17" x14ac:dyDescent="0.3">
      <c r="A12" s="2">
        <v>43331</v>
      </c>
      <c r="B12" t="s">
        <v>16</v>
      </c>
      <c r="C12" t="s">
        <v>0</v>
      </c>
      <c r="D12">
        <v>6427.7</v>
      </c>
      <c r="E12">
        <f t="shared" si="1"/>
        <v>0.31115328966815503</v>
      </c>
      <c r="F12">
        <v>2000</v>
      </c>
      <c r="K12" s="2">
        <v>43335</v>
      </c>
      <c r="L12" t="s">
        <v>22</v>
      </c>
      <c r="M12" t="s">
        <v>2</v>
      </c>
      <c r="N12">
        <v>513.29999999999995</v>
      </c>
      <c r="O12">
        <f t="shared" si="2"/>
        <v>1.9998051821546856</v>
      </c>
      <c r="P12">
        <v>1026.5</v>
      </c>
      <c r="Q12">
        <f>P12-F14-F16</f>
        <v>-104.55000000000007</v>
      </c>
    </row>
    <row r="13" spans="1:17" x14ac:dyDescent="0.3">
      <c r="A13" s="2">
        <v>43331</v>
      </c>
      <c r="B13" t="s">
        <v>17</v>
      </c>
      <c r="C13" t="s">
        <v>3</v>
      </c>
      <c r="D13">
        <v>999.93</v>
      </c>
      <c r="E13">
        <f t="shared" si="1"/>
        <v>1.000070004900343</v>
      </c>
      <c r="F13">
        <v>1000</v>
      </c>
      <c r="K13" s="2">
        <v>43335</v>
      </c>
      <c r="L13" t="s">
        <v>16</v>
      </c>
      <c r="M13" t="s">
        <v>0</v>
      </c>
      <c r="N13">
        <v>6327.7</v>
      </c>
      <c r="O13">
        <f t="shared" si="2"/>
        <v>0.31115255148000065</v>
      </c>
      <c r="P13">
        <v>1968.88</v>
      </c>
      <c r="Q13">
        <f>P13-F12</f>
        <v>-31.119999999999891</v>
      </c>
    </row>
    <row r="14" spans="1:17" x14ac:dyDescent="0.3">
      <c r="A14" s="2">
        <v>43331</v>
      </c>
      <c r="B14" t="s">
        <v>22</v>
      </c>
      <c r="C14" t="s">
        <v>2</v>
      </c>
      <c r="D14">
        <v>565.32000000000005</v>
      </c>
      <c r="E14">
        <f t="shared" si="1"/>
        <v>0.99984079813203131</v>
      </c>
      <c r="F14">
        <v>565.23</v>
      </c>
      <c r="K14" s="2">
        <v>43335</v>
      </c>
      <c r="L14" t="s">
        <v>18</v>
      </c>
      <c r="M14" t="s">
        <v>4</v>
      </c>
      <c r="N14">
        <v>12.07</v>
      </c>
      <c r="O14">
        <f t="shared" si="2"/>
        <v>74.349627174813577</v>
      </c>
      <c r="P14">
        <v>897.4</v>
      </c>
      <c r="Q14">
        <f>P14-F15</f>
        <v>-103.34000000000003</v>
      </c>
    </row>
    <row r="15" spans="1:17" x14ac:dyDescent="0.3">
      <c r="A15" s="2">
        <v>43331</v>
      </c>
      <c r="B15" t="s">
        <v>18</v>
      </c>
      <c r="C15" t="s">
        <v>4</v>
      </c>
      <c r="D15">
        <v>13.46</v>
      </c>
      <c r="E15">
        <f t="shared" si="1"/>
        <v>74.349182763744423</v>
      </c>
      <c r="F15">
        <v>1000.74</v>
      </c>
      <c r="K15" s="2">
        <v>43335</v>
      </c>
      <c r="L15" t="s">
        <v>15</v>
      </c>
      <c r="M15" t="s">
        <v>1</v>
      </c>
      <c r="N15">
        <v>268.55</v>
      </c>
      <c r="O15">
        <f t="shared" si="2"/>
        <v>6.6764848259169609</v>
      </c>
      <c r="P15">
        <v>1792.97</v>
      </c>
      <c r="Q15">
        <f>P15-F11</f>
        <v>-206.62999999999988</v>
      </c>
    </row>
    <row r="16" spans="1:17" x14ac:dyDescent="0.3">
      <c r="A16" s="2">
        <v>43331</v>
      </c>
      <c r="B16" t="s">
        <v>22</v>
      </c>
      <c r="C16" t="s">
        <v>2</v>
      </c>
      <c r="D16">
        <v>565.84</v>
      </c>
      <c r="E16">
        <f t="shared" si="1"/>
        <v>0.9999646543192422</v>
      </c>
      <c r="F16">
        <v>565.82000000000005</v>
      </c>
      <c r="K16" s="2">
        <v>43335</v>
      </c>
      <c r="L16" t="s">
        <v>17</v>
      </c>
      <c r="M16" t="s">
        <v>3</v>
      </c>
      <c r="N16">
        <v>54.99</v>
      </c>
      <c r="O16">
        <f t="shared" si="2"/>
        <v>17.421713038734314</v>
      </c>
      <c r="P16">
        <v>958.02</v>
      </c>
      <c r="Q16">
        <f>P16-F13</f>
        <v>-41.980000000000018</v>
      </c>
    </row>
    <row r="17" spans="1:17" x14ac:dyDescent="0.3">
      <c r="A17" s="2">
        <v>43340</v>
      </c>
      <c r="B17" t="s">
        <v>18</v>
      </c>
      <c r="C17" t="s">
        <v>4</v>
      </c>
      <c r="D17">
        <v>12.95</v>
      </c>
      <c r="E17">
        <f t="shared" si="1"/>
        <v>154.5042471042471</v>
      </c>
      <c r="F17">
        <v>2000.83</v>
      </c>
      <c r="K17" s="2">
        <v>43343</v>
      </c>
      <c r="L17" t="s">
        <v>18</v>
      </c>
      <c r="M17" t="s">
        <v>4</v>
      </c>
      <c r="N17">
        <v>12.55</v>
      </c>
      <c r="O17">
        <f t="shared" si="2"/>
        <v>154.50916334661352</v>
      </c>
      <c r="P17">
        <v>1939.09</v>
      </c>
      <c r="Q17">
        <f>P17-F17</f>
        <v>-61.740000000000009</v>
      </c>
    </row>
    <row r="18" spans="1:17" x14ac:dyDescent="0.3">
      <c r="A18" s="2">
        <v>43340</v>
      </c>
      <c r="B18" t="s">
        <v>15</v>
      </c>
      <c r="C18" t="s">
        <v>1</v>
      </c>
      <c r="D18">
        <v>288.12</v>
      </c>
      <c r="E18">
        <f t="shared" si="1"/>
        <v>6.944294044148271</v>
      </c>
      <c r="F18">
        <v>2000.79</v>
      </c>
      <c r="K18" s="2">
        <v>43343</v>
      </c>
      <c r="L18" t="s">
        <v>15</v>
      </c>
      <c r="M18" t="s">
        <v>1</v>
      </c>
      <c r="N18">
        <v>273.58</v>
      </c>
      <c r="O18">
        <f t="shared" si="2"/>
        <v>6.9441845164120188</v>
      </c>
      <c r="P18">
        <v>1899.79</v>
      </c>
      <c r="Q18">
        <f>P18-F18</f>
        <v>-101</v>
      </c>
    </row>
    <row r="19" spans="1:17" x14ac:dyDescent="0.3">
      <c r="A19" s="2">
        <v>43343</v>
      </c>
      <c r="B19" t="s">
        <v>15</v>
      </c>
      <c r="C19" t="s">
        <v>1</v>
      </c>
      <c r="D19">
        <v>283.95999999999998</v>
      </c>
      <c r="E19">
        <f t="shared" si="1"/>
        <v>7.0422594731652355</v>
      </c>
      <c r="F19">
        <v>1999.72</v>
      </c>
      <c r="K19" s="2">
        <v>43347</v>
      </c>
      <c r="L19" t="s">
        <v>18</v>
      </c>
      <c r="M19" t="s">
        <v>4</v>
      </c>
      <c r="N19">
        <v>13.72</v>
      </c>
      <c r="O19">
        <f t="shared" si="2"/>
        <v>155.87609329446062</v>
      </c>
      <c r="P19">
        <v>2138.62</v>
      </c>
      <c r="Q19">
        <f>P19-F20</f>
        <v>136.79999999999995</v>
      </c>
    </row>
    <row r="20" spans="1:17" x14ac:dyDescent="0.3">
      <c r="A20" s="2">
        <v>43343</v>
      </c>
      <c r="B20" t="s">
        <v>18</v>
      </c>
      <c r="C20" t="s">
        <v>4</v>
      </c>
      <c r="D20">
        <v>12.84</v>
      </c>
      <c r="E20">
        <f t="shared" si="1"/>
        <v>155.90498442367601</v>
      </c>
      <c r="F20">
        <v>2001.82</v>
      </c>
      <c r="K20" s="2">
        <v>43347</v>
      </c>
      <c r="L20" t="s">
        <v>16</v>
      </c>
      <c r="M20" t="s">
        <v>0</v>
      </c>
      <c r="N20">
        <v>7212.49</v>
      </c>
      <c r="O20">
        <f t="shared" si="2"/>
        <v>0.28929537510623932</v>
      </c>
      <c r="P20">
        <v>2086.54</v>
      </c>
      <c r="Q20">
        <f>P20-F21</f>
        <v>86.539999999999964</v>
      </c>
    </row>
    <row r="21" spans="1:17" x14ac:dyDescent="0.3">
      <c r="A21" s="2">
        <v>43343</v>
      </c>
      <c r="B21" t="s">
        <v>16</v>
      </c>
      <c r="C21" t="s">
        <v>0</v>
      </c>
      <c r="D21">
        <v>6913.36</v>
      </c>
      <c r="E21">
        <f t="shared" si="1"/>
        <v>0.28929493039563975</v>
      </c>
      <c r="F21">
        <v>2000</v>
      </c>
      <c r="K21" s="2">
        <v>43347</v>
      </c>
      <c r="L21" t="s">
        <v>15</v>
      </c>
      <c r="M21" t="s">
        <v>1</v>
      </c>
      <c r="N21">
        <v>282.02999999999997</v>
      </c>
      <c r="O21">
        <f t="shared" si="2"/>
        <v>7.0421940928270041</v>
      </c>
      <c r="P21">
        <v>1986.11</v>
      </c>
      <c r="Q21">
        <f>P21-F19</f>
        <v>-13.610000000000127</v>
      </c>
    </row>
    <row r="22" spans="1:17" x14ac:dyDescent="0.3">
      <c r="A22" s="2">
        <v>43350</v>
      </c>
      <c r="B22" t="s">
        <v>22</v>
      </c>
      <c r="C22" t="s">
        <v>2</v>
      </c>
      <c r="D22">
        <v>527.64</v>
      </c>
      <c r="E22">
        <f t="shared" si="1"/>
        <v>2.0028049427640058</v>
      </c>
      <c r="F22">
        <v>1056.76</v>
      </c>
      <c r="K22" s="2">
        <v>43351</v>
      </c>
      <c r="L22" t="s">
        <v>15</v>
      </c>
      <c r="M22" t="s">
        <v>1</v>
      </c>
      <c r="N22">
        <v>199.11</v>
      </c>
      <c r="O22">
        <f t="shared" si="2"/>
        <v>4.2805484405604934</v>
      </c>
      <c r="P22">
        <v>852.3</v>
      </c>
      <c r="Q22">
        <f>P22-F26</f>
        <v>-147.70000000000005</v>
      </c>
    </row>
    <row r="23" spans="1:17" x14ac:dyDescent="0.3">
      <c r="A23" s="2">
        <v>43350</v>
      </c>
      <c r="B23" t="s">
        <v>17</v>
      </c>
      <c r="C23" t="s">
        <v>3</v>
      </c>
      <c r="D23">
        <v>58.64</v>
      </c>
      <c r="E23">
        <f t="shared" si="1"/>
        <v>17.053206002728512</v>
      </c>
      <c r="F23">
        <v>1000</v>
      </c>
      <c r="K23" s="2">
        <v>43351</v>
      </c>
      <c r="L23" t="s">
        <v>16</v>
      </c>
      <c r="M23" t="s">
        <v>0</v>
      </c>
      <c r="N23">
        <v>6161.46</v>
      </c>
      <c r="O23">
        <f t="shared" si="2"/>
        <v>0.22962414752347657</v>
      </c>
      <c r="P23">
        <v>1414.82</v>
      </c>
      <c r="Q23">
        <f>P23-F24</f>
        <v>-85.180000000000064</v>
      </c>
    </row>
    <row r="24" spans="1:17" x14ac:dyDescent="0.3">
      <c r="A24" s="2">
        <v>43350</v>
      </c>
      <c r="B24" t="s">
        <v>16</v>
      </c>
      <c r="C24" t="s">
        <v>0</v>
      </c>
      <c r="D24">
        <v>6532.4</v>
      </c>
      <c r="E24">
        <f t="shared" si="1"/>
        <v>0.22962464025473028</v>
      </c>
      <c r="F24">
        <v>1500</v>
      </c>
      <c r="K24" s="2">
        <v>43351</v>
      </c>
      <c r="L24" t="s">
        <v>22</v>
      </c>
      <c r="M24" t="s">
        <v>2</v>
      </c>
      <c r="N24">
        <v>471.72</v>
      </c>
      <c r="O24">
        <f t="shared" si="2"/>
        <v>2.0027982701602642</v>
      </c>
      <c r="P24">
        <v>944.76</v>
      </c>
      <c r="Q24">
        <f>P24-F22</f>
        <v>-112</v>
      </c>
    </row>
    <row r="25" spans="1:17" x14ac:dyDescent="0.3">
      <c r="A25" s="2">
        <v>43350</v>
      </c>
      <c r="B25" t="s">
        <v>18</v>
      </c>
      <c r="C25" t="s">
        <v>4</v>
      </c>
      <c r="D25">
        <v>12.19</v>
      </c>
      <c r="E25">
        <f t="shared" si="1"/>
        <v>123.07301066447909</v>
      </c>
      <c r="F25">
        <v>1500.26</v>
      </c>
      <c r="K25" s="2">
        <v>43351</v>
      </c>
      <c r="L25" t="s">
        <v>18</v>
      </c>
      <c r="M25" t="s">
        <v>4</v>
      </c>
      <c r="N25">
        <v>10.99</v>
      </c>
      <c r="O25">
        <f t="shared" si="2"/>
        <v>123.00181983621474</v>
      </c>
      <c r="P25">
        <v>1351.79</v>
      </c>
      <c r="Q25">
        <f>P25-F25</f>
        <v>-148.47000000000003</v>
      </c>
    </row>
    <row r="26" spans="1:17" x14ac:dyDescent="0.3">
      <c r="A26" s="2">
        <v>43350</v>
      </c>
      <c r="B26" t="s">
        <v>15</v>
      </c>
      <c r="C26" t="s">
        <v>1</v>
      </c>
      <c r="D26">
        <v>233.61</v>
      </c>
      <c r="E26">
        <f t="shared" si="1"/>
        <v>4.2806386712897559</v>
      </c>
      <c r="F26">
        <v>1000</v>
      </c>
      <c r="Q26">
        <f>SUM(Q2:Q25)</f>
        <v>-967.06649318882774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Rupawala</dc:creator>
  <cp:lastModifiedBy>Ibrahim Rupawala</cp:lastModifiedBy>
  <dcterms:created xsi:type="dcterms:W3CDTF">2018-08-23T22:55:38Z</dcterms:created>
  <dcterms:modified xsi:type="dcterms:W3CDTF">2019-01-22T08:08:49Z</dcterms:modified>
</cp:coreProperties>
</file>