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Buy" sheetId="1" r:id="rId1"/>
    <sheet name="Sell" sheetId="2" r:id="rId2"/>
    <sheet name="Current Holdings" sheetId="6" r:id="rId3"/>
    <sheet name="Dividend" sheetId="3" r:id="rId4"/>
    <sheet name="Deposit Withdraw" sheetId="4" r:id="rId5"/>
    <sheet name="Other Expens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2" l="1"/>
  <c r="G24" i="2"/>
  <c r="F24" i="2"/>
  <c r="D35" i="1"/>
  <c r="D36" i="1"/>
  <c r="D34" i="1"/>
  <c r="G23" i="2"/>
  <c r="G22" i="2"/>
  <c r="F33" i="1"/>
  <c r="F32" i="1"/>
  <c r="G21" i="2"/>
  <c r="G20" i="2"/>
  <c r="G19" i="2"/>
  <c r="D20" i="2"/>
  <c r="D21" i="2"/>
  <c r="D22" i="2"/>
  <c r="D23" i="2"/>
  <c r="D19" i="2"/>
  <c r="G18" i="2"/>
  <c r="G17" i="2"/>
  <c r="G16" i="2"/>
  <c r="D31" i="1"/>
  <c r="D30" i="1"/>
  <c r="G15" i="2"/>
  <c r="D15" i="2"/>
  <c r="G14" i="2"/>
  <c r="D14" i="2"/>
  <c r="D29" i="1" l="1"/>
  <c r="D28" i="1"/>
  <c r="D27" i="1"/>
  <c r="D26" i="1"/>
  <c r="D25" i="1"/>
  <c r="D24" i="1"/>
  <c r="D23" i="1"/>
  <c r="D22" i="1"/>
  <c r="D21" i="1"/>
  <c r="G13" i="2"/>
  <c r="G12" i="2"/>
  <c r="D13" i="2"/>
  <c r="D12" i="2"/>
  <c r="D20" i="1"/>
  <c r="D19" i="1"/>
  <c r="F18" i="1"/>
  <c r="G11" i="2"/>
  <c r="G10" i="2"/>
  <c r="D10" i="2"/>
  <c r="G9" i="2"/>
  <c r="D9" i="2"/>
  <c r="F7" i="2" l="1"/>
  <c r="G7" i="2" s="1"/>
  <c r="F8" i="2"/>
  <c r="G8" i="2" s="1"/>
  <c r="F17" i="1"/>
  <c r="F16" i="1"/>
  <c r="G6" i="2"/>
  <c r="F6" i="2"/>
  <c r="F15" i="1"/>
  <c r="F14" i="1"/>
  <c r="G5" i="2"/>
  <c r="F3" i="2"/>
  <c r="F4" i="2"/>
  <c r="F5" i="2"/>
  <c r="F13" i="1"/>
  <c r="F12" i="1"/>
  <c r="G4" i="2"/>
  <c r="G3" i="2"/>
  <c r="G2" i="2"/>
  <c r="F2" i="2"/>
  <c r="F11" i="1"/>
  <c r="F10" i="1"/>
  <c r="F9" i="1"/>
  <c r="F8" i="1"/>
  <c r="F7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<sst xmlns="http://schemas.openxmlformats.org/spreadsheetml/2006/main" count="170" uniqueCount="57">
  <si>
    <t>Date</t>
  </si>
  <si>
    <t>Company</t>
  </si>
  <si>
    <t>Ticker</t>
  </si>
  <si>
    <t>Strike Price</t>
  </si>
  <si>
    <t>No of Shares</t>
  </si>
  <si>
    <t>Total</t>
  </si>
  <si>
    <t>Coca -Cola</t>
  </si>
  <si>
    <t>KO</t>
  </si>
  <si>
    <t xml:space="preserve">Date </t>
  </si>
  <si>
    <t>Amount</t>
  </si>
  <si>
    <t>Alibaba</t>
  </si>
  <si>
    <t>BABA</t>
  </si>
  <si>
    <t>Facebook</t>
  </si>
  <si>
    <t>FB</t>
  </si>
  <si>
    <t>BNY Mellon</t>
  </si>
  <si>
    <t>BK</t>
  </si>
  <si>
    <t>Sirius XM</t>
  </si>
  <si>
    <t>SIRI</t>
  </si>
  <si>
    <t>Coca-Cola</t>
  </si>
  <si>
    <t>Aptiv</t>
  </si>
  <si>
    <t>APTV</t>
  </si>
  <si>
    <t xml:space="preserve">Micron </t>
  </si>
  <si>
    <t>MU</t>
  </si>
  <si>
    <t>Apple</t>
  </si>
  <si>
    <t>APPL</t>
  </si>
  <si>
    <t>Sell Price</t>
  </si>
  <si>
    <t>Gain</t>
  </si>
  <si>
    <t>Total Stocks Remaining</t>
  </si>
  <si>
    <t>Expense</t>
  </si>
  <si>
    <t>Robinhood Gold</t>
  </si>
  <si>
    <t>Micron</t>
  </si>
  <si>
    <t>Cognizant</t>
  </si>
  <si>
    <t>CTSH</t>
  </si>
  <si>
    <t>Ali Baba</t>
  </si>
  <si>
    <t>Total Stocks</t>
  </si>
  <si>
    <t>Microsoft</t>
  </si>
  <si>
    <t>MSFT</t>
  </si>
  <si>
    <t>Amazon</t>
  </si>
  <si>
    <t>AMZN</t>
  </si>
  <si>
    <t>Lam Research</t>
  </si>
  <si>
    <t>LRCX</t>
  </si>
  <si>
    <t>Alphabet</t>
  </si>
  <si>
    <t>GOOGL</t>
  </si>
  <si>
    <t>Shopify</t>
  </si>
  <si>
    <t>SHOP</t>
  </si>
  <si>
    <t>Salesforce</t>
  </si>
  <si>
    <t>CRM</t>
  </si>
  <si>
    <t>Netflix</t>
  </si>
  <si>
    <t>NFLX</t>
  </si>
  <si>
    <t>Cadence</t>
  </si>
  <si>
    <t>CDNS</t>
  </si>
  <si>
    <t>Exact Sciences</t>
  </si>
  <si>
    <t>EXAS</t>
  </si>
  <si>
    <t>UnitedHealth</t>
  </si>
  <si>
    <t>UNH</t>
  </si>
  <si>
    <t>Nvidia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</si>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</sst>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0" workbookViewId="0">
      <selection activeCell="A25" sqref="A25:XFD25"/>
    </sheetView>
  </sheetViews>
  <sheetFormatPr defaultRowHeight="14.4" x14ac:dyDescent="0.3"/>
  <cols>
    <col min="1" max="1" width="10.5546875" bestFit="1" customWidth="1"/>
    <col min="2" max="2" width="12.77734375" bestFit="1" customWidth="1"/>
    <col min="4" max="4" width="10" bestFit="1" customWidth="1"/>
    <col min="5" max="5" width="11.44140625" bestFit="1" customWidth="1"/>
    <col min="7" max="7" width="18" bestFit="1" customWidth="1"/>
  </cols>
  <sheetData>
    <row r="1" spans="1: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42947</v>
      </c>
      <c r="B2" t="s">
        <v>6</v>
      </c>
      <c r="C2" t="s">
        <v>7</v>
      </c>
      <c r="D2">
        <v>46</v>
      </c>
      <c r="E2">
        <v>2</v>
      </c>
      <c r="F2">
        <f>E2*D2</f>
        <v>92</v>
      </c>
    </row>
    <row r="3" spans="1:6" x14ac:dyDescent="0.3">
      <c r="A3" s="1">
        <v>42947</v>
      </c>
      <c r="B3" t="s">
        <v>10</v>
      </c>
      <c r="C3" t="s">
        <v>11</v>
      </c>
      <c r="D3">
        <v>159</v>
      </c>
      <c r="E3">
        <v>2</v>
      </c>
      <c r="F3">
        <f t="shared" ref="F3:F18" si="0">E3*D3</f>
        <v>318</v>
      </c>
    </row>
    <row r="4" spans="1:6" x14ac:dyDescent="0.3">
      <c r="A4" s="1">
        <v>42947</v>
      </c>
      <c r="B4" t="s">
        <v>12</v>
      </c>
      <c r="C4" t="s">
        <v>13</v>
      </c>
      <c r="D4">
        <v>172</v>
      </c>
      <c r="E4">
        <v>2</v>
      </c>
      <c r="F4">
        <f t="shared" si="0"/>
        <v>344</v>
      </c>
    </row>
    <row r="5" spans="1:6" x14ac:dyDescent="0.3">
      <c r="A5" s="1">
        <v>42947</v>
      </c>
      <c r="B5" t="s">
        <v>14</v>
      </c>
      <c r="C5" t="s">
        <v>15</v>
      </c>
      <c r="D5">
        <v>52.94</v>
      </c>
      <c r="E5">
        <v>2</v>
      </c>
      <c r="F5">
        <f t="shared" si="0"/>
        <v>105.88</v>
      </c>
    </row>
    <row r="6" spans="1:6" x14ac:dyDescent="0.3">
      <c r="A6" s="1">
        <v>42947</v>
      </c>
      <c r="B6" t="s">
        <v>16</v>
      </c>
      <c r="C6" t="s">
        <v>17</v>
      </c>
      <c r="D6">
        <v>5.84</v>
      </c>
      <c r="E6">
        <v>6</v>
      </c>
      <c r="F6">
        <f t="shared" si="0"/>
        <v>35.04</v>
      </c>
    </row>
    <row r="7" spans="1:6" x14ac:dyDescent="0.3">
      <c r="A7" s="1">
        <v>43019</v>
      </c>
      <c r="B7" t="s">
        <v>19</v>
      </c>
      <c r="C7" t="s">
        <v>20</v>
      </c>
      <c r="D7">
        <v>98.37</v>
      </c>
      <c r="E7">
        <v>10</v>
      </c>
      <c r="F7">
        <f t="shared" si="0"/>
        <v>983.7</v>
      </c>
    </row>
    <row r="8" spans="1:6" x14ac:dyDescent="0.3">
      <c r="A8" s="1">
        <v>43019</v>
      </c>
      <c r="B8" t="s">
        <v>12</v>
      </c>
      <c r="C8" t="s">
        <v>13</v>
      </c>
      <c r="D8">
        <v>171.98</v>
      </c>
      <c r="E8">
        <v>8</v>
      </c>
      <c r="F8">
        <f t="shared" si="0"/>
        <v>1375.84</v>
      </c>
    </row>
    <row r="9" spans="1:6" x14ac:dyDescent="0.3">
      <c r="A9" s="1">
        <v>43019</v>
      </c>
      <c r="B9" t="s">
        <v>21</v>
      </c>
      <c r="C9" t="s">
        <v>22</v>
      </c>
      <c r="D9">
        <v>41.33</v>
      </c>
      <c r="E9">
        <v>100</v>
      </c>
      <c r="F9">
        <f t="shared" si="0"/>
        <v>4133</v>
      </c>
    </row>
    <row r="10" spans="1:6" x14ac:dyDescent="0.3">
      <c r="A10" s="1">
        <v>43019</v>
      </c>
      <c r="B10" t="s">
        <v>23</v>
      </c>
      <c r="C10" t="s">
        <v>24</v>
      </c>
      <c r="D10">
        <v>156.62</v>
      </c>
      <c r="E10">
        <v>10</v>
      </c>
      <c r="F10">
        <f t="shared" si="0"/>
        <v>1566.2</v>
      </c>
    </row>
    <row r="11" spans="1:6" x14ac:dyDescent="0.3">
      <c r="A11" s="1">
        <v>43019</v>
      </c>
      <c r="B11" t="s">
        <v>10</v>
      </c>
      <c r="C11" t="s">
        <v>11</v>
      </c>
      <c r="D11">
        <v>183.65</v>
      </c>
      <c r="E11">
        <v>10</v>
      </c>
      <c r="F11">
        <f t="shared" si="0"/>
        <v>1836.5</v>
      </c>
    </row>
    <row r="12" spans="1:6" x14ac:dyDescent="0.3">
      <c r="A12" s="1">
        <v>43020</v>
      </c>
      <c r="B12" t="s">
        <v>10</v>
      </c>
      <c r="C12" t="s">
        <v>11</v>
      </c>
      <c r="D12">
        <v>181.05</v>
      </c>
      <c r="E12">
        <v>5</v>
      </c>
      <c r="F12">
        <f t="shared" si="0"/>
        <v>905.25</v>
      </c>
    </row>
    <row r="13" spans="1:6" x14ac:dyDescent="0.3">
      <c r="A13" s="1">
        <v>43021</v>
      </c>
      <c r="B13" t="s">
        <v>21</v>
      </c>
      <c r="C13" t="s">
        <v>22</v>
      </c>
      <c r="D13">
        <v>40.4</v>
      </c>
      <c r="E13">
        <v>50</v>
      </c>
      <c r="F13">
        <f t="shared" si="0"/>
        <v>2020</v>
      </c>
    </row>
    <row r="14" spans="1:6" x14ac:dyDescent="0.3">
      <c r="A14" s="1">
        <v>43021</v>
      </c>
      <c r="B14" t="s">
        <v>10</v>
      </c>
      <c r="C14" t="s">
        <v>11</v>
      </c>
      <c r="D14">
        <v>178.13</v>
      </c>
      <c r="E14">
        <v>3</v>
      </c>
      <c r="F14">
        <f t="shared" si="0"/>
        <v>534.39</v>
      </c>
    </row>
    <row r="15" spans="1:6" x14ac:dyDescent="0.3">
      <c r="A15" s="1">
        <v>43027</v>
      </c>
      <c r="B15" t="s">
        <v>10</v>
      </c>
      <c r="C15" t="s">
        <v>11</v>
      </c>
      <c r="D15">
        <v>175.99</v>
      </c>
      <c r="E15">
        <v>10</v>
      </c>
      <c r="F15">
        <f t="shared" si="0"/>
        <v>1759.9</v>
      </c>
    </row>
    <row r="16" spans="1:6" x14ac:dyDescent="0.3">
      <c r="A16" s="1">
        <v>43039</v>
      </c>
      <c r="B16" t="s">
        <v>31</v>
      </c>
      <c r="C16" t="s">
        <v>32</v>
      </c>
      <c r="D16">
        <v>76.22</v>
      </c>
      <c r="E16">
        <v>75</v>
      </c>
      <c r="F16">
        <f t="shared" si="0"/>
        <v>5716.5</v>
      </c>
    </row>
    <row r="17" spans="1:6" x14ac:dyDescent="0.3">
      <c r="A17" s="1">
        <v>43074</v>
      </c>
      <c r="B17" t="s">
        <v>21</v>
      </c>
      <c r="C17" t="s">
        <v>22</v>
      </c>
      <c r="D17">
        <v>41.89</v>
      </c>
      <c r="E17">
        <v>100</v>
      </c>
      <c r="F17">
        <f t="shared" si="0"/>
        <v>4189</v>
      </c>
    </row>
    <row r="18" spans="1:6" x14ac:dyDescent="0.3">
      <c r="A18" s="1">
        <v>43215</v>
      </c>
      <c r="B18" t="s">
        <v>12</v>
      </c>
      <c r="C18" t="s">
        <v>13</v>
      </c>
      <c r="D18">
        <v>160.30000000000001</v>
      </c>
      <c r="E18">
        <v>20</v>
      </c>
      <c r="F18">
        <f t="shared" si="0"/>
        <v>3206</v>
      </c>
    </row>
    <row r="19" spans="1:6" s="5" customFormat="1" x14ac:dyDescent="0.3">
      <c r="A19" s="4">
        <v>43215</v>
      </c>
      <c r="B19" s="5" t="s">
        <v>10</v>
      </c>
      <c r="C19" s="5" t="s">
        <v>11</v>
      </c>
      <c r="D19" s="5">
        <f>F19/E19</f>
        <v>169.54999999999998</v>
      </c>
      <c r="E19" s="5">
        <v>17</v>
      </c>
      <c r="F19" s="5">
        <v>2882.35</v>
      </c>
    </row>
    <row r="20" spans="1:6" s="5" customFormat="1" x14ac:dyDescent="0.3">
      <c r="A20" s="4">
        <v>43244</v>
      </c>
      <c r="B20" s="5" t="s">
        <v>35</v>
      </c>
      <c r="C20" s="5" t="s">
        <v>36</v>
      </c>
      <c r="D20" s="5">
        <f>F20/E20</f>
        <v>98.104918032786884</v>
      </c>
      <c r="E20" s="5">
        <v>61</v>
      </c>
      <c r="F20" s="5">
        <v>5984.4</v>
      </c>
    </row>
    <row r="21" spans="1:6" x14ac:dyDescent="0.3">
      <c r="A21" s="1">
        <v>43244</v>
      </c>
      <c r="B21" t="s">
        <v>37</v>
      </c>
      <c r="C21" t="s">
        <v>38</v>
      </c>
      <c r="D21">
        <f>F21/E21</f>
        <v>1595.94</v>
      </c>
      <c r="E21">
        <v>4</v>
      </c>
      <c r="F21">
        <v>6383.76</v>
      </c>
    </row>
    <row r="22" spans="1:6" x14ac:dyDescent="0.3">
      <c r="A22" s="1">
        <v>43251</v>
      </c>
      <c r="B22" t="s">
        <v>39</v>
      </c>
      <c r="C22" t="s">
        <v>40</v>
      </c>
      <c r="D22">
        <f>F22/E22</f>
        <v>198.72</v>
      </c>
      <c r="E22">
        <v>15</v>
      </c>
      <c r="F22">
        <v>2980.8</v>
      </c>
    </row>
    <row r="23" spans="1:6" x14ac:dyDescent="0.3">
      <c r="A23" s="1">
        <v>43251</v>
      </c>
      <c r="B23" t="s">
        <v>41</v>
      </c>
      <c r="C23" t="s">
        <v>42</v>
      </c>
      <c r="D23">
        <f>F23/E23</f>
        <v>1104.57</v>
      </c>
      <c r="E23">
        <v>3</v>
      </c>
      <c r="F23">
        <v>3313.71</v>
      </c>
    </row>
    <row r="24" spans="1:6" x14ac:dyDescent="0.3">
      <c r="A24" s="1">
        <v>43251</v>
      </c>
      <c r="B24" t="s">
        <v>43</v>
      </c>
      <c r="C24" t="s">
        <v>44</v>
      </c>
      <c r="D24">
        <f>F24/E24</f>
        <v>148.17349999999999</v>
      </c>
      <c r="E24">
        <v>20</v>
      </c>
      <c r="F24">
        <v>2963.47</v>
      </c>
    </row>
    <row r="25" spans="1:6" s="5" customFormat="1" x14ac:dyDescent="0.3">
      <c r="A25" s="4">
        <v>43251</v>
      </c>
      <c r="B25" s="5" t="s">
        <v>45</v>
      </c>
      <c r="C25" s="5" t="s">
        <v>46</v>
      </c>
      <c r="D25" s="5">
        <f>F25/E25</f>
        <v>129.04923076923077</v>
      </c>
      <c r="E25" s="5">
        <v>26</v>
      </c>
      <c r="F25" s="5">
        <v>3355.28</v>
      </c>
    </row>
    <row r="26" spans="1:6" x14ac:dyDescent="0.3">
      <c r="A26" s="1">
        <v>43257</v>
      </c>
      <c r="B26" t="s">
        <v>47</v>
      </c>
      <c r="C26" t="s">
        <v>48</v>
      </c>
      <c r="D26">
        <f>F26/E26</f>
        <v>366.12</v>
      </c>
      <c r="E26">
        <v>10</v>
      </c>
      <c r="F26">
        <v>3661.2</v>
      </c>
    </row>
    <row r="27" spans="1:6" x14ac:dyDescent="0.3">
      <c r="A27" s="1">
        <v>43257</v>
      </c>
      <c r="B27" t="s">
        <v>49</v>
      </c>
      <c r="C27" t="s">
        <v>50</v>
      </c>
      <c r="D27">
        <f>F27/E27</f>
        <v>43.685000000000002</v>
      </c>
      <c r="E27">
        <v>80</v>
      </c>
      <c r="F27">
        <v>3494.8</v>
      </c>
    </row>
    <row r="28" spans="1:6" x14ac:dyDescent="0.3">
      <c r="A28" s="1">
        <v>43259</v>
      </c>
      <c r="B28" t="s">
        <v>51</v>
      </c>
      <c r="C28" t="s">
        <v>52</v>
      </c>
      <c r="D28">
        <f>F28/E28</f>
        <v>63.258999999999993</v>
      </c>
      <c r="E28">
        <v>50</v>
      </c>
      <c r="F28">
        <v>3162.95</v>
      </c>
    </row>
    <row r="29" spans="1:6" x14ac:dyDescent="0.3">
      <c r="A29" s="1">
        <v>43259</v>
      </c>
      <c r="B29" t="s">
        <v>53</v>
      </c>
      <c r="C29" t="s">
        <v>54</v>
      </c>
      <c r="D29">
        <f>F29/E29</f>
        <v>250.79</v>
      </c>
      <c r="E29">
        <v>12</v>
      </c>
      <c r="F29">
        <v>3009.48</v>
      </c>
    </row>
    <row r="30" spans="1:6" x14ac:dyDescent="0.3">
      <c r="A30" s="1">
        <v>43329</v>
      </c>
      <c r="B30" t="s">
        <v>55</v>
      </c>
      <c r="C30" t="s">
        <v>56</v>
      </c>
      <c r="D30">
        <f>F30/E30</f>
        <v>247.5</v>
      </c>
      <c r="E30">
        <v>20</v>
      </c>
      <c r="F30">
        <v>4950</v>
      </c>
    </row>
    <row r="31" spans="1:6" s="5" customFormat="1" x14ac:dyDescent="0.3">
      <c r="A31" s="4">
        <v>43335</v>
      </c>
      <c r="B31" s="5" t="s">
        <v>10</v>
      </c>
      <c r="C31" s="5" t="s">
        <v>11</v>
      </c>
      <c r="D31" s="5">
        <f>F31/E31</f>
        <v>175.37</v>
      </c>
      <c r="E31" s="5">
        <v>17</v>
      </c>
      <c r="F31" s="5">
        <v>2981.29</v>
      </c>
    </row>
    <row r="32" spans="1:6" x14ac:dyDescent="0.3">
      <c r="A32" s="1">
        <v>43359</v>
      </c>
      <c r="B32" t="s">
        <v>55</v>
      </c>
      <c r="C32" t="s">
        <v>56</v>
      </c>
      <c r="D32">
        <v>163.5</v>
      </c>
      <c r="E32">
        <v>20</v>
      </c>
      <c r="F32">
        <f>E32*D32</f>
        <v>3270</v>
      </c>
    </row>
    <row r="33" spans="1:6" x14ac:dyDescent="0.3">
      <c r="A33" s="1">
        <v>43362</v>
      </c>
      <c r="B33" t="s">
        <v>55</v>
      </c>
      <c r="C33" t="s">
        <v>56</v>
      </c>
      <c r="D33">
        <v>154.30000000000001</v>
      </c>
      <c r="E33">
        <v>20</v>
      </c>
      <c r="F33">
        <f>E33*D33</f>
        <v>3086</v>
      </c>
    </row>
    <row r="34" spans="1:6" x14ac:dyDescent="0.3">
      <c r="A34" s="1">
        <v>43441</v>
      </c>
      <c r="B34" t="s">
        <v>21</v>
      </c>
      <c r="C34" t="s">
        <v>22</v>
      </c>
      <c r="D34">
        <f>F34/E34</f>
        <v>35.6995</v>
      </c>
      <c r="E34">
        <v>200</v>
      </c>
      <c r="F34">
        <v>7139.9</v>
      </c>
    </row>
    <row r="35" spans="1:6" x14ac:dyDescent="0.3">
      <c r="A35" s="1">
        <v>43441</v>
      </c>
      <c r="B35" t="s">
        <v>55</v>
      </c>
      <c r="C35" t="s">
        <v>56</v>
      </c>
      <c r="D35">
        <f t="shared" ref="D35:D36" si="1">F35/E35</f>
        <v>147.93</v>
      </c>
      <c r="E35">
        <v>50</v>
      </c>
      <c r="F35">
        <v>7396.5</v>
      </c>
    </row>
    <row r="36" spans="1:6" s="5" customFormat="1" x14ac:dyDescent="0.3">
      <c r="A36" s="4">
        <v>43442</v>
      </c>
      <c r="B36" s="5" t="s">
        <v>43</v>
      </c>
      <c r="C36" s="5" t="s">
        <v>44</v>
      </c>
      <c r="D36" s="5">
        <f t="shared" si="1"/>
        <v>146.78900000000002</v>
      </c>
      <c r="E36" s="5">
        <v>20</v>
      </c>
      <c r="F36" s="5">
        <v>2935.78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9" sqref="C9"/>
    </sheetView>
  </sheetViews>
  <sheetFormatPr defaultRowHeight="14.4" x14ac:dyDescent="0.3"/>
  <cols>
    <col min="1" max="2" width="10.5546875" bestFit="1" customWidth="1"/>
    <col min="4" max="4" width="10" bestFit="1" customWidth="1"/>
    <col min="5" max="5" width="11.44140625" bestFit="1" customWidth="1"/>
    <col min="8" max="8" width="11.44140625" bestFit="1" customWidth="1"/>
    <col min="9" max="9" width="20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25</v>
      </c>
      <c r="E1" s="2" t="s">
        <v>4</v>
      </c>
      <c r="F1" s="2" t="s">
        <v>5</v>
      </c>
      <c r="G1" s="2" t="s">
        <v>26</v>
      </c>
      <c r="H1" s="2" t="s">
        <v>34</v>
      </c>
      <c r="I1" s="2" t="s">
        <v>27</v>
      </c>
    </row>
    <row r="2" spans="1:9" x14ac:dyDescent="0.3">
      <c r="A2" s="1">
        <v>43019</v>
      </c>
      <c r="B2" t="s">
        <v>14</v>
      </c>
      <c r="C2" t="s">
        <v>15</v>
      </c>
      <c r="D2">
        <v>54.75</v>
      </c>
      <c r="E2">
        <v>2</v>
      </c>
      <c r="F2">
        <f t="shared" ref="F2:F8" si="0">E2*D2</f>
        <v>109.5</v>
      </c>
      <c r="G2">
        <f>F2-Buy!F5</f>
        <v>3.6200000000000045</v>
      </c>
      <c r="H2">
        <v>2</v>
      </c>
      <c r="I2">
        <v>0</v>
      </c>
    </row>
    <row r="3" spans="1:9" x14ac:dyDescent="0.3">
      <c r="A3" s="1">
        <v>43019</v>
      </c>
      <c r="B3" t="s">
        <v>6</v>
      </c>
      <c r="C3" t="s">
        <v>7</v>
      </c>
      <c r="D3">
        <v>46.13</v>
      </c>
      <c r="E3">
        <v>2</v>
      </c>
      <c r="F3">
        <f t="shared" si="0"/>
        <v>92.26</v>
      </c>
      <c r="G3">
        <f>F3-Buy!F2</f>
        <v>0.26000000000000512</v>
      </c>
      <c r="H3">
        <v>2</v>
      </c>
      <c r="I3">
        <v>0</v>
      </c>
    </row>
    <row r="4" spans="1:9" x14ac:dyDescent="0.3">
      <c r="A4" s="1">
        <v>43019</v>
      </c>
      <c r="B4" t="s">
        <v>16</v>
      </c>
      <c r="C4" t="s">
        <v>17</v>
      </c>
      <c r="D4">
        <v>5.68</v>
      </c>
      <c r="E4">
        <v>6</v>
      </c>
      <c r="F4">
        <f t="shared" si="0"/>
        <v>34.08</v>
      </c>
      <c r="G4">
        <f>F4-Buy!F6</f>
        <v>-0.96000000000000085</v>
      </c>
      <c r="H4">
        <v>6</v>
      </c>
      <c r="I4">
        <v>0</v>
      </c>
    </row>
    <row r="5" spans="1:9" x14ac:dyDescent="0.3">
      <c r="A5" s="1">
        <v>43021</v>
      </c>
      <c r="B5" t="s">
        <v>12</v>
      </c>
      <c r="C5" t="s">
        <v>13</v>
      </c>
      <c r="D5">
        <v>173.57</v>
      </c>
      <c r="E5">
        <v>2</v>
      </c>
      <c r="F5">
        <f t="shared" si="0"/>
        <v>347.14</v>
      </c>
      <c r="G5">
        <f>F5-343.96</f>
        <v>3.1800000000000068</v>
      </c>
      <c r="H5">
        <v>10</v>
      </c>
      <c r="I5">
        <v>8</v>
      </c>
    </row>
    <row r="6" spans="1:9" x14ac:dyDescent="0.3">
      <c r="A6" s="1">
        <v>43039</v>
      </c>
      <c r="B6" t="s">
        <v>30</v>
      </c>
      <c r="C6" t="s">
        <v>22</v>
      </c>
      <c r="D6">
        <v>44.44</v>
      </c>
      <c r="E6">
        <v>150</v>
      </c>
      <c r="F6">
        <f t="shared" si="0"/>
        <v>6666</v>
      </c>
      <c r="G6">
        <f>F6-Buy!F9-Buy!F13</f>
        <v>513</v>
      </c>
      <c r="H6">
        <v>150</v>
      </c>
      <c r="I6">
        <v>0</v>
      </c>
    </row>
    <row r="7" spans="1:9" x14ac:dyDescent="0.3">
      <c r="A7" s="1">
        <v>43074</v>
      </c>
      <c r="B7" t="s">
        <v>23</v>
      </c>
      <c r="C7" t="s">
        <v>24</v>
      </c>
      <c r="D7">
        <v>169.68</v>
      </c>
      <c r="E7">
        <v>10</v>
      </c>
      <c r="F7">
        <f t="shared" si="0"/>
        <v>1696.8000000000002</v>
      </c>
      <c r="G7">
        <f>F7-Buy!F10</f>
        <v>130.60000000000014</v>
      </c>
      <c r="H7">
        <v>10</v>
      </c>
      <c r="I7">
        <v>0</v>
      </c>
    </row>
    <row r="8" spans="1:9" x14ac:dyDescent="0.3">
      <c r="A8" s="1">
        <v>43089</v>
      </c>
      <c r="B8" t="s">
        <v>19</v>
      </c>
      <c r="C8" t="s">
        <v>20</v>
      </c>
      <c r="D8">
        <v>102.288</v>
      </c>
      <c r="E8">
        <v>10</v>
      </c>
      <c r="F8">
        <f t="shared" si="0"/>
        <v>1022.88</v>
      </c>
      <c r="G8">
        <f>F8-Buy!F7</f>
        <v>39.17999999999995</v>
      </c>
      <c r="H8">
        <v>10</v>
      </c>
      <c r="I8">
        <v>0</v>
      </c>
    </row>
    <row r="9" spans="1:9" x14ac:dyDescent="0.3">
      <c r="A9" s="1">
        <v>43109</v>
      </c>
      <c r="B9" t="s">
        <v>33</v>
      </c>
      <c r="C9" t="s">
        <v>11</v>
      </c>
      <c r="D9">
        <f>F9/E9</f>
        <v>190.94</v>
      </c>
      <c r="E9">
        <v>30</v>
      </c>
      <c r="F9">
        <v>5728.2</v>
      </c>
      <c r="G9">
        <f>F9-(Buy!F15+Buy!F14+Buy!F11+Buy!F12+Buy!F3)</f>
        <v>374.15999999999985</v>
      </c>
      <c r="H9">
        <v>30</v>
      </c>
      <c r="I9">
        <v>0</v>
      </c>
    </row>
    <row r="10" spans="1:9" x14ac:dyDescent="0.3">
      <c r="A10" s="1">
        <v>43109</v>
      </c>
      <c r="B10" t="s">
        <v>12</v>
      </c>
      <c r="C10" t="s">
        <v>13</v>
      </c>
      <c r="D10">
        <f>F10/E10</f>
        <v>187.9</v>
      </c>
      <c r="E10">
        <v>8</v>
      </c>
      <c r="F10">
        <v>1503.2</v>
      </c>
      <c r="G10">
        <f>F10-Buy!F8</f>
        <v>127.36000000000013</v>
      </c>
      <c r="H10">
        <v>8</v>
      </c>
      <c r="I10">
        <v>0</v>
      </c>
    </row>
    <row r="11" spans="1:9" x14ac:dyDescent="0.3">
      <c r="A11" s="1">
        <v>43215</v>
      </c>
      <c r="B11" t="s">
        <v>31</v>
      </c>
      <c r="C11" t="s">
        <v>32</v>
      </c>
      <c r="D11">
        <v>80.77</v>
      </c>
      <c r="E11">
        <v>75</v>
      </c>
      <c r="F11">
        <v>6057.82</v>
      </c>
      <c r="G11">
        <f>F11-Buy!F16</f>
        <v>341.31999999999971</v>
      </c>
      <c r="H11">
        <v>75</v>
      </c>
      <c r="I11">
        <v>0</v>
      </c>
    </row>
    <row r="12" spans="1:9" x14ac:dyDescent="0.3">
      <c r="A12" s="1">
        <v>43244</v>
      </c>
      <c r="B12" t="s">
        <v>35</v>
      </c>
      <c r="C12" t="s">
        <v>36</v>
      </c>
      <c r="D12">
        <f>F12/E12</f>
        <v>98.160000000000011</v>
      </c>
      <c r="E12">
        <v>3</v>
      </c>
      <c r="F12">
        <v>294.48</v>
      </c>
      <c r="G12">
        <f>F12-(Buy!D20*3)</f>
        <v>0.16524590163936637</v>
      </c>
      <c r="H12">
        <v>61</v>
      </c>
      <c r="I12">
        <v>58</v>
      </c>
    </row>
    <row r="13" spans="1:9" x14ac:dyDescent="0.3">
      <c r="A13" s="1">
        <v>43244</v>
      </c>
      <c r="B13" t="s">
        <v>35</v>
      </c>
      <c r="C13" t="s">
        <v>36</v>
      </c>
      <c r="D13">
        <f>F13/E13</f>
        <v>98.21</v>
      </c>
      <c r="E13">
        <v>8</v>
      </c>
      <c r="F13">
        <v>785.68</v>
      </c>
      <c r="G13">
        <f>F13-(E13*Buy!D20)</f>
        <v>0.84065573770487845</v>
      </c>
      <c r="H13">
        <v>58</v>
      </c>
      <c r="I13">
        <v>50</v>
      </c>
    </row>
    <row r="14" spans="1:9" x14ac:dyDescent="0.3">
      <c r="A14" s="1">
        <v>43329</v>
      </c>
      <c r="B14" t="s">
        <v>53</v>
      </c>
      <c r="C14" t="s">
        <v>54</v>
      </c>
      <c r="D14">
        <f>F14/E14</f>
        <v>262.59999999999997</v>
      </c>
      <c r="E14">
        <v>12</v>
      </c>
      <c r="F14">
        <v>3151.2</v>
      </c>
      <c r="G14">
        <f>F14-Buy!F29</f>
        <v>141.7199999999998</v>
      </c>
      <c r="H14">
        <v>12</v>
      </c>
      <c r="I14">
        <v>0</v>
      </c>
    </row>
    <row r="15" spans="1:9" x14ac:dyDescent="0.3">
      <c r="A15" s="1">
        <v>43329</v>
      </c>
      <c r="B15" t="s">
        <v>49</v>
      </c>
      <c r="C15" t="s">
        <v>50</v>
      </c>
      <c r="D15">
        <f>F15/E15</f>
        <v>45.398250000000004</v>
      </c>
      <c r="E15">
        <v>80</v>
      </c>
      <c r="F15">
        <v>3631.86</v>
      </c>
      <c r="G15">
        <f>F15-Buy!F27</f>
        <v>137.05999999999995</v>
      </c>
      <c r="H15">
        <v>80</v>
      </c>
      <c r="I15">
        <v>0</v>
      </c>
    </row>
    <row r="16" spans="1:9" x14ac:dyDescent="0.3">
      <c r="A16" s="1">
        <v>43348</v>
      </c>
      <c r="B16" t="s">
        <v>47</v>
      </c>
      <c r="C16" t="s">
        <v>48</v>
      </c>
      <c r="D16">
        <v>354.39</v>
      </c>
      <c r="E16">
        <v>10</v>
      </c>
      <c r="F16">
        <v>3543.9</v>
      </c>
      <c r="G16">
        <f>F16-Buy!F26</f>
        <v>-117.29999999999973</v>
      </c>
      <c r="H16">
        <v>10</v>
      </c>
      <c r="I16">
        <v>0</v>
      </c>
    </row>
    <row r="17" spans="1:9" x14ac:dyDescent="0.3">
      <c r="A17" s="1">
        <v>43349</v>
      </c>
      <c r="B17" t="s">
        <v>12</v>
      </c>
      <c r="C17" t="s">
        <v>13</v>
      </c>
      <c r="D17">
        <v>161.30000000000001</v>
      </c>
      <c r="E17">
        <v>20</v>
      </c>
      <c r="F17">
        <v>3226</v>
      </c>
      <c r="G17">
        <f>F17-Buy!F18</f>
        <v>20</v>
      </c>
      <c r="H17">
        <v>20</v>
      </c>
      <c r="I17">
        <v>0</v>
      </c>
    </row>
    <row r="18" spans="1:9" x14ac:dyDescent="0.3">
      <c r="A18" s="1">
        <v>43349</v>
      </c>
      <c r="B18" t="s">
        <v>21</v>
      </c>
      <c r="C18" t="s">
        <v>22</v>
      </c>
      <c r="D18">
        <v>44.9</v>
      </c>
      <c r="E18">
        <v>100</v>
      </c>
      <c r="F18">
        <v>4490</v>
      </c>
      <c r="G18">
        <f>F18-Buy!F17</f>
        <v>301</v>
      </c>
      <c r="H18">
        <v>100</v>
      </c>
      <c r="I18">
        <v>0</v>
      </c>
    </row>
    <row r="19" spans="1:9" x14ac:dyDescent="0.3">
      <c r="A19" s="1">
        <v>43350</v>
      </c>
      <c r="B19" t="s">
        <v>39</v>
      </c>
      <c r="C19" t="s">
        <v>40</v>
      </c>
      <c r="D19">
        <f>F19/E19</f>
        <v>158.61066666666665</v>
      </c>
      <c r="E19">
        <v>15</v>
      </c>
      <c r="F19">
        <v>2379.16</v>
      </c>
      <c r="G19">
        <f>F19-Buy!F22</f>
        <v>-601.64000000000033</v>
      </c>
      <c r="H19">
        <v>15</v>
      </c>
      <c r="I19">
        <v>0</v>
      </c>
    </row>
    <row r="20" spans="1:9" x14ac:dyDescent="0.3">
      <c r="A20" s="1">
        <v>43350</v>
      </c>
      <c r="B20" t="s">
        <v>55</v>
      </c>
      <c r="C20" t="s">
        <v>56</v>
      </c>
      <c r="D20">
        <f t="shared" ref="D20:D28" si="1">F20/E20</f>
        <v>268</v>
      </c>
      <c r="E20">
        <v>20</v>
      </c>
      <c r="F20">
        <v>5360</v>
      </c>
      <c r="G20">
        <f>F20-Buy!F30</f>
        <v>410</v>
      </c>
      <c r="H20">
        <v>20</v>
      </c>
      <c r="I20">
        <v>0</v>
      </c>
    </row>
    <row r="21" spans="1:9" x14ac:dyDescent="0.3">
      <c r="A21" s="1">
        <v>43350</v>
      </c>
      <c r="B21" t="s">
        <v>43</v>
      </c>
      <c r="C21" t="s">
        <v>44</v>
      </c>
      <c r="D21">
        <f t="shared" si="1"/>
        <v>131.4</v>
      </c>
      <c r="E21">
        <v>20</v>
      </c>
      <c r="F21">
        <v>2628</v>
      </c>
      <c r="G21">
        <f>F21-Buy!F24</f>
        <v>-335.4699999999998</v>
      </c>
      <c r="H21">
        <v>20</v>
      </c>
      <c r="I21">
        <v>0</v>
      </c>
    </row>
    <row r="22" spans="1:9" x14ac:dyDescent="0.3">
      <c r="A22" s="1">
        <v>43360</v>
      </c>
      <c r="B22" t="s">
        <v>55</v>
      </c>
      <c r="C22" t="s">
        <v>56</v>
      </c>
      <c r="D22">
        <f t="shared" si="1"/>
        <v>158</v>
      </c>
      <c r="E22">
        <v>20</v>
      </c>
      <c r="F22">
        <v>3160</v>
      </c>
      <c r="G22">
        <f>F22-Buy!F32</f>
        <v>-110</v>
      </c>
      <c r="H22">
        <v>20</v>
      </c>
      <c r="I22">
        <v>0</v>
      </c>
    </row>
    <row r="23" spans="1:9" x14ac:dyDescent="0.3">
      <c r="A23" s="1">
        <v>43362</v>
      </c>
      <c r="B23" t="s">
        <v>55</v>
      </c>
      <c r="C23" t="s">
        <v>56</v>
      </c>
      <c r="D23">
        <f t="shared" si="1"/>
        <v>151</v>
      </c>
      <c r="E23">
        <v>20</v>
      </c>
      <c r="F23">
        <v>3020</v>
      </c>
      <c r="G23">
        <f>F23-Buy!F33</f>
        <v>-66</v>
      </c>
      <c r="H23">
        <v>20</v>
      </c>
      <c r="I23">
        <v>0</v>
      </c>
    </row>
    <row r="24" spans="1:9" x14ac:dyDescent="0.3">
      <c r="A24" s="1">
        <v>43452</v>
      </c>
      <c r="B24" t="s">
        <v>21</v>
      </c>
      <c r="C24" t="s">
        <v>22</v>
      </c>
      <c r="D24">
        <v>34.700000000000003</v>
      </c>
      <c r="E24">
        <v>200</v>
      </c>
      <c r="F24">
        <f>E24*D24</f>
        <v>6940.0000000000009</v>
      </c>
      <c r="G24">
        <f>F24-Buy!F34</f>
        <v>-199.89999999999873</v>
      </c>
      <c r="H24">
        <v>200</v>
      </c>
      <c r="I24">
        <v>0</v>
      </c>
    </row>
    <row r="25" spans="1:9" x14ac:dyDescent="0.3">
      <c r="A25" s="1"/>
      <c r="G25">
        <f>SUM(G9:G24)</f>
        <v>423.31590163934516</v>
      </c>
    </row>
    <row r="26" spans="1:9" x14ac:dyDescent="0.3">
      <c r="A26" s="1"/>
    </row>
    <row r="27" spans="1:9" x14ac:dyDescent="0.3">
      <c r="A27" s="1"/>
    </row>
    <row r="28" spans="1:9" x14ac:dyDescent="0.3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4.4" x14ac:dyDescent="0.3"/>
  <cols>
    <col min="1" max="1" width="10.5546875" bestFit="1" customWidth="1"/>
    <col min="2" max="2" width="12.33203125" bestFit="1" customWidth="1"/>
  </cols>
  <sheetData>
    <row r="1" spans="1:4" x14ac:dyDescent="0.3">
      <c r="A1" t="s">
        <v>8</v>
      </c>
      <c r="B1" t="s">
        <v>1</v>
      </c>
      <c r="C1" t="s">
        <v>2</v>
      </c>
      <c r="D1" t="s">
        <v>9</v>
      </c>
    </row>
    <row r="2" spans="1:4" x14ac:dyDescent="0.3">
      <c r="A2" s="1">
        <v>42978</v>
      </c>
      <c r="B2" t="s">
        <v>16</v>
      </c>
      <c r="C2" t="s">
        <v>17</v>
      </c>
      <c r="D2">
        <v>0.06</v>
      </c>
    </row>
    <row r="3" spans="1:4" x14ac:dyDescent="0.3">
      <c r="A3" s="1">
        <v>43010</v>
      </c>
      <c r="B3" t="s">
        <v>18</v>
      </c>
      <c r="C3" t="s">
        <v>7</v>
      </c>
      <c r="D3">
        <v>0.37</v>
      </c>
    </row>
    <row r="4" spans="1:4" x14ac:dyDescent="0.3">
      <c r="A4" s="1">
        <v>43055</v>
      </c>
      <c r="B4" t="s">
        <v>23</v>
      </c>
      <c r="C4" t="s">
        <v>24</v>
      </c>
      <c r="D4">
        <v>6.3</v>
      </c>
    </row>
    <row r="5" spans="1:4" x14ac:dyDescent="0.3">
      <c r="A5" s="1">
        <v>43063</v>
      </c>
      <c r="B5" t="s">
        <v>19</v>
      </c>
      <c r="C5" t="s">
        <v>20</v>
      </c>
      <c r="D5">
        <v>2.9</v>
      </c>
    </row>
    <row r="6" spans="1:4" x14ac:dyDescent="0.3">
      <c r="A6" s="1">
        <v>43069</v>
      </c>
      <c r="B6" t="s">
        <v>31</v>
      </c>
      <c r="C6" t="s">
        <v>32</v>
      </c>
      <c r="D6">
        <v>11.25</v>
      </c>
    </row>
    <row r="7" spans="1:4" x14ac:dyDescent="0.3">
      <c r="A7" s="1">
        <v>42795</v>
      </c>
      <c r="B7" t="s">
        <v>31</v>
      </c>
      <c r="C7" t="s">
        <v>32</v>
      </c>
      <c r="D7">
        <v>15</v>
      </c>
    </row>
    <row r="8" spans="1:4" x14ac:dyDescent="0.3">
      <c r="A8" s="1">
        <v>43278</v>
      </c>
      <c r="B8" t="s">
        <v>53</v>
      </c>
      <c r="C8" t="s">
        <v>54</v>
      </c>
      <c r="D8">
        <v>10.8</v>
      </c>
    </row>
    <row r="9" spans="1:4" x14ac:dyDescent="0.3">
      <c r="A9" s="1">
        <v>43279</v>
      </c>
      <c r="B9" t="s">
        <v>39</v>
      </c>
      <c r="C9" t="s">
        <v>40</v>
      </c>
      <c r="D9">
        <v>16.5</v>
      </c>
    </row>
    <row r="10" spans="1:4" x14ac:dyDescent="0.3">
      <c r="A10" s="1">
        <v>43357</v>
      </c>
      <c r="B10" t="s">
        <v>35</v>
      </c>
      <c r="C10" t="s">
        <v>36</v>
      </c>
      <c r="D10">
        <v>21</v>
      </c>
    </row>
    <row r="11" spans="1:4" x14ac:dyDescent="0.3">
      <c r="A11" s="1">
        <v>43360</v>
      </c>
      <c r="B11" t="s">
        <v>55</v>
      </c>
      <c r="C11" t="s">
        <v>56</v>
      </c>
      <c r="D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>
        <v>42940</v>
      </c>
      <c r="B2">
        <v>200</v>
      </c>
    </row>
    <row r="3" spans="1:2" x14ac:dyDescent="0.3">
      <c r="A3" s="1">
        <v>42944</v>
      </c>
      <c r="B3">
        <v>900</v>
      </c>
    </row>
    <row r="4" spans="1:2" x14ac:dyDescent="0.3">
      <c r="A4" s="1">
        <v>43003</v>
      </c>
      <c r="B4">
        <v>9100</v>
      </c>
    </row>
    <row r="5" spans="1:2" x14ac:dyDescent="0.3">
      <c r="A5" s="1">
        <v>43018</v>
      </c>
      <c r="B5">
        <v>1000</v>
      </c>
    </row>
    <row r="6" spans="1:2" x14ac:dyDescent="0.3">
      <c r="A6" s="1">
        <v>43020</v>
      </c>
      <c r="B6">
        <v>1000</v>
      </c>
    </row>
    <row r="7" spans="1:2" x14ac:dyDescent="0.3">
      <c r="A7" s="1">
        <v>43025</v>
      </c>
      <c r="B7">
        <v>2000</v>
      </c>
    </row>
    <row r="8" spans="1:2" x14ac:dyDescent="0.3">
      <c r="A8" s="1">
        <v>43074</v>
      </c>
      <c r="B8">
        <v>1500</v>
      </c>
    </row>
    <row r="9" spans="1:2" x14ac:dyDescent="0.3">
      <c r="A9" s="1">
        <v>43074</v>
      </c>
      <c r="B9">
        <v>500</v>
      </c>
    </row>
    <row r="10" spans="1:2" x14ac:dyDescent="0.3">
      <c r="A10" s="1">
        <v>43112</v>
      </c>
      <c r="B10">
        <v>-7000</v>
      </c>
    </row>
    <row r="11" spans="1:2" x14ac:dyDescent="0.3">
      <c r="A11" s="1">
        <v>43124</v>
      </c>
      <c r="B11">
        <v>-2000</v>
      </c>
    </row>
    <row r="12" spans="1:2" x14ac:dyDescent="0.3">
      <c r="A12" s="1">
        <v>43209</v>
      </c>
      <c r="B12">
        <v>2000</v>
      </c>
    </row>
    <row r="13" spans="1:2" x14ac:dyDescent="0.3">
      <c r="A13" s="1">
        <v>43256</v>
      </c>
      <c r="B13">
        <v>20000</v>
      </c>
    </row>
    <row r="14" spans="1:2" x14ac:dyDescent="0.3">
      <c r="A14" s="1">
        <v>43258</v>
      </c>
      <c r="B14">
        <v>7000</v>
      </c>
    </row>
    <row r="15" spans="1:2" x14ac:dyDescent="0.3">
      <c r="A15" s="1">
        <v>43259</v>
      </c>
      <c r="B15">
        <v>2500</v>
      </c>
    </row>
    <row r="16" spans="1:2" x14ac:dyDescent="0.3">
      <c r="A16" s="1">
        <v>43332</v>
      </c>
      <c r="B16">
        <v>6749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4.4" x14ac:dyDescent="0.3"/>
  <cols>
    <col min="1" max="1" width="10.5546875" bestFit="1" customWidth="1"/>
    <col min="2" max="2" width="14.21875" bestFit="1" customWidth="1"/>
  </cols>
  <sheetData>
    <row r="1" spans="1:3" x14ac:dyDescent="0.3">
      <c r="A1" t="s">
        <v>0</v>
      </c>
      <c r="B1" t="s">
        <v>28</v>
      </c>
      <c r="C1" t="s">
        <v>9</v>
      </c>
    </row>
    <row r="2" spans="1:3" x14ac:dyDescent="0.3">
      <c r="A2" s="1">
        <v>43033</v>
      </c>
      <c r="B2" t="s">
        <v>29</v>
      </c>
      <c r="C2">
        <v>10</v>
      </c>
    </row>
    <row r="3" spans="1:3" x14ac:dyDescent="0.3">
      <c r="A3" s="1">
        <v>43032</v>
      </c>
      <c r="B3" t="s">
        <v>29</v>
      </c>
      <c r="C3">
        <v>10</v>
      </c>
    </row>
    <row r="4" spans="1:3" x14ac:dyDescent="0.3">
      <c r="A4" s="1">
        <v>43093</v>
      </c>
      <c r="B4" t="s">
        <v>29</v>
      </c>
      <c r="C4">
        <v>10</v>
      </c>
    </row>
    <row r="5" spans="1:3" x14ac:dyDescent="0.3">
      <c r="A5" s="1">
        <v>43123</v>
      </c>
      <c r="B5" t="s">
        <v>29</v>
      </c>
      <c r="C5">
        <v>10</v>
      </c>
    </row>
    <row r="6" spans="1:3" x14ac:dyDescent="0.3">
      <c r="A6" s="1">
        <v>43153</v>
      </c>
      <c r="B6" t="s">
        <v>29</v>
      </c>
      <c r="C6">
        <v>10</v>
      </c>
    </row>
    <row r="7" spans="1:3" x14ac:dyDescent="0.3">
      <c r="A7" s="1">
        <v>43160</v>
      </c>
      <c r="B7" t="s">
        <v>29</v>
      </c>
      <c r="C7">
        <v>10</v>
      </c>
    </row>
    <row r="8" spans="1:3" x14ac:dyDescent="0.3">
      <c r="A8" s="1">
        <v>43243</v>
      </c>
      <c r="B8" t="s">
        <v>29</v>
      </c>
      <c r="C8">
        <v>49.33</v>
      </c>
    </row>
    <row r="9" spans="1:3" x14ac:dyDescent="0.3">
      <c r="A9" s="1">
        <v>43273</v>
      </c>
      <c r="B9" t="s">
        <v>29</v>
      </c>
      <c r="C9">
        <v>50</v>
      </c>
    </row>
    <row r="10" spans="1:3" x14ac:dyDescent="0.3">
      <c r="A10" s="1">
        <v>43303</v>
      </c>
      <c r="B10" t="s">
        <v>29</v>
      </c>
      <c r="C10">
        <v>50</v>
      </c>
    </row>
    <row r="11" spans="1:3" x14ac:dyDescent="0.3">
      <c r="A11" s="1">
        <v>43333</v>
      </c>
      <c r="B11" t="s">
        <v>29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Buy</vt:lpstr>
      <vt:lpstr>Sell</vt:lpstr>
      <vt:lpstr>Current Holdings</vt:lpstr>
      <vt:lpstr>Dividend</vt:lpstr>
      <vt:lpstr>Deposit Withdraw</vt:lpstr>
      <vt:lpstr>Other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2019-01-22T08:07:49Z</dcterms:modified>
</cp:coreProperties>
</file>