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05"/>
  </bookViews>
  <sheets>
    <sheet name="Lembar1" sheetId="1" r:id="rId1"/>
  </sheets>
  <calcPr calcId="144525"/>
</workbook>
</file>

<file path=xl/sharedStrings.xml><?xml version="1.0" encoding="utf-8"?>
<sst xmlns="http://schemas.openxmlformats.org/spreadsheetml/2006/main" count="998" uniqueCount="192">
  <si>
    <t>Data Training Tweet kotor</t>
  </si>
  <si>
    <t>Data Training Tweet bersih</t>
  </si>
  <si>
    <t>ID</t>
  </si>
  <si>
    <t>TWEET ASLI</t>
  </si>
  <si>
    <t>SENTIMEN</t>
  </si>
  <si>
    <t>TWEET BERSIH</t>
  </si>
  <si>
    <t>Do you want to test Windows 11 ? Here are its prerequisites and how to install it. #Windows11 #win11 #install https://t.co/e9YnvbE5am</t>
  </si>
  <si>
    <t>Netral</t>
  </si>
  <si>
    <t>test window prerequisite install window win install</t>
  </si>
  <si>
    <t>Is your PC compatible with Windows 11?  Here's what you need to do before the OS upgrade. #Windows11 #Upgrade or Not to Upgrade #TechTalk  https://t.co/It1cUdaPie</t>
  </si>
  <si>
    <t>pc compatible window os upgrade window upgrade upgrade techtalk</t>
  </si>
  <si>
    <t>onmsft: Playing Minecraft Java Edition? You’ll soon need a Microsoft account https://t.co/viojDUg6lA #Windows10 #Windows11 #Windows</t>
  </si>
  <si>
    <t>onmsft play minecraft java edition microsoft account</t>
  </si>
  <si>
    <t>The PC has become a hub for work, life, play, study, shopping, entertainment and more! What customers and users want to do informs and inspires so much PC #Innovation. There's no better time for a new era with #Windows11. https://t.co/FKbnr1LUxw</t>
  </si>
  <si>
    <t>Positif</t>
  </si>
  <si>
    <t>pc hub work life play study shop entertainment customer user inform inspire pc innovation better time era window</t>
  </si>
  <si>
    <t>Google #Chrome vs. Microsoft #Edge: Which Is the Best #Windows11 Browser? https://t.co/1vzEyyNNzu by @MUO_official</t>
  </si>
  <si>
    <t>google chrome microsoft edge best window browser</t>
  </si>
  <si>
    <t>Use @googlechrome  without extensions on #Windows11 with these simple and easy tricks. https://t.co/KCUP4zrrdt</t>
  </si>
  <si>
    <t>extensions window simple easy trick</t>
  </si>
  <si>
    <t>#MicrosoftTeams will soon push one of the worst #Windows11 features down your throat https://t.co/PnoDcjftqw #TechJunkieNews https://t.co/SWeiVtg46D</t>
  </si>
  <si>
    <t>Negatif</t>
  </si>
  <si>
    <t>microsoftteam push worst window feature throat</t>
  </si>
  <si>
    <t>Microsoft #Windows11 sucks.</t>
  </si>
  <si>
    <t>microsoft window suck</t>
  </si>
  <si>
    <t>Omg idk what happened to my pc since last week bit this mother fucker is getting passed by snails.... #windows11…</t>
  </si>
  <si>
    <t>mg idk happen pc week bit mother fucker pass snail window</t>
  </si>
  <si>
    <t>@tomwarren It’s nice to see #Windows11 features being polished and fine-tuned over time.</t>
  </si>
  <si>
    <t>?</t>
  </si>
  <si>
    <t>nice window feature polish fine tune time</t>
  </si>
  <si>
    <t>Daftar Kata Term</t>
  </si>
  <si>
    <t>Kode Term</t>
  </si>
  <si>
    <t>Term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</si>
  <si>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</si>
  <si>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</si>
  <si>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</si>
  <si>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</si>
  <si>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</si>
  <si>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</si>
  <si>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</si>
  <si>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</si>
  <si>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</si>
  <si>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</si>
  <si>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df</t>
  </si>
  <si>
    <t>d/df</t>
  </si>
  <si>
    <t>idf</t>
  </si>
  <si>
    <t>(log d/df)</t>
  </si>
  <si>
    <t>K1</t>
  </si>
  <si>
    <t>test</t>
  </si>
  <si>
    <t>*</t>
  </si>
  <si>
    <t>K2</t>
  </si>
  <si>
    <t>window</t>
  </si>
  <si>
    <t>K3</t>
  </si>
  <si>
    <t>prerequisite</t>
  </si>
  <si>
    <t>K4</t>
  </si>
  <si>
    <t>install</t>
  </si>
  <si>
    <t>K5</t>
  </si>
  <si>
    <t>win</t>
  </si>
  <si>
    <t>K6</t>
  </si>
  <si>
    <t>pc</t>
  </si>
  <si>
    <t>K7</t>
  </si>
  <si>
    <t>compatible</t>
  </si>
  <si>
    <t>K8</t>
  </si>
  <si>
    <t>os</t>
  </si>
  <si>
    <t>K9</t>
  </si>
  <si>
    <t>upgrade</t>
  </si>
  <si>
    <t>K10</t>
  </si>
  <si>
    <t>techtalk</t>
  </si>
  <si>
    <t>K11</t>
  </si>
  <si>
    <t>onmsft</t>
  </si>
  <si>
    <t>K12</t>
  </si>
  <si>
    <t>play</t>
  </si>
  <si>
    <t>K13</t>
  </si>
  <si>
    <t>maincraft</t>
  </si>
  <si>
    <t>K14</t>
  </si>
  <si>
    <t>java</t>
  </si>
  <si>
    <t>K15</t>
  </si>
  <si>
    <t>editition</t>
  </si>
  <si>
    <t>K16</t>
  </si>
  <si>
    <t>microsoft</t>
  </si>
  <si>
    <t>K17</t>
  </si>
  <si>
    <t>account</t>
  </si>
  <si>
    <t>K18</t>
  </si>
  <si>
    <t>hub</t>
  </si>
  <si>
    <t>K19</t>
  </si>
  <si>
    <t>work</t>
  </si>
  <si>
    <t>K20</t>
  </si>
  <si>
    <t>life</t>
  </si>
  <si>
    <t>K21</t>
  </si>
  <si>
    <t>study</t>
  </si>
  <si>
    <t>K22</t>
  </si>
  <si>
    <t>shop</t>
  </si>
  <si>
    <t>K23</t>
  </si>
  <si>
    <t>entertainment</t>
  </si>
  <si>
    <t>K24</t>
  </si>
  <si>
    <t>customer</t>
  </si>
  <si>
    <t>K25</t>
  </si>
  <si>
    <t>user</t>
  </si>
  <si>
    <t>K26</t>
  </si>
  <si>
    <t>inform</t>
  </si>
  <si>
    <t>K27</t>
  </si>
  <si>
    <t>inspire</t>
  </si>
  <si>
    <t>K28</t>
  </si>
  <si>
    <t>innovation</t>
  </si>
  <si>
    <t>K29</t>
  </si>
  <si>
    <t>better</t>
  </si>
  <si>
    <t>K30</t>
  </si>
  <si>
    <t>time</t>
  </si>
  <si>
    <t>K31</t>
  </si>
  <si>
    <t>era</t>
  </si>
  <si>
    <t>K32</t>
  </si>
  <si>
    <t>google</t>
  </si>
  <si>
    <t>K33</t>
  </si>
  <si>
    <t>chrome</t>
  </si>
  <si>
    <t>K34</t>
  </si>
  <si>
    <t>edge</t>
  </si>
  <si>
    <t>K35</t>
  </si>
  <si>
    <t>best</t>
  </si>
  <si>
    <t>K36</t>
  </si>
  <si>
    <t>browser</t>
  </si>
  <si>
    <t>K37</t>
  </si>
  <si>
    <t>extensions</t>
  </si>
  <si>
    <t>K38</t>
  </si>
  <si>
    <t>simple</t>
  </si>
  <si>
    <t>K39</t>
  </si>
  <si>
    <t>easy</t>
  </si>
  <si>
    <t>K40</t>
  </si>
  <si>
    <t>trick</t>
  </si>
  <si>
    <t>K41</t>
  </si>
  <si>
    <t>microsoftteam</t>
  </si>
  <si>
    <t>K42</t>
  </si>
  <si>
    <t>push</t>
  </si>
  <si>
    <t>K43</t>
  </si>
  <si>
    <t>worst</t>
  </si>
  <si>
    <t>K44</t>
  </si>
  <si>
    <t>feature</t>
  </si>
  <si>
    <t>K45</t>
  </si>
  <si>
    <t>throat</t>
  </si>
  <si>
    <t>K46</t>
  </si>
  <si>
    <t>suck</t>
  </si>
  <si>
    <t>K47</t>
  </si>
  <si>
    <t>mg</t>
  </si>
  <si>
    <t>K48</t>
  </si>
  <si>
    <t>idk</t>
  </si>
  <si>
    <t>K49</t>
  </si>
  <si>
    <t>happen</t>
  </si>
  <si>
    <t>K50</t>
  </si>
  <si>
    <t>week</t>
  </si>
  <si>
    <t>K51</t>
  </si>
  <si>
    <t>bit</t>
  </si>
  <si>
    <t>K52</t>
  </si>
  <si>
    <t>mother</t>
  </si>
  <si>
    <t>K53</t>
  </si>
  <si>
    <t>fucker</t>
  </si>
  <si>
    <t>K54</t>
  </si>
  <si>
    <t>pass</t>
  </si>
  <si>
    <t>K55</t>
  </si>
  <si>
    <t>snail</t>
  </si>
  <si>
    <t>K56</t>
  </si>
  <si>
    <t>nice</t>
  </si>
  <si>
    <t>K57</t>
  </si>
  <si>
    <t>polish</t>
  </si>
  <si>
    <t>K58</t>
  </si>
  <si>
    <t>fine</t>
  </si>
  <si>
    <t>K59</t>
  </si>
  <si>
    <t>tune</t>
  </si>
  <si>
    <t>total data</t>
  </si>
  <si>
    <t>idf(log d/df)</t>
  </si>
  <si>
    <t>Data Training</t>
  </si>
  <si>
    <t>Data Testing</t>
  </si>
  <si>
    <t>Jumlah Neighbor</t>
  </si>
  <si>
    <t>K</t>
  </si>
  <si>
    <t>Jarak Euclidean antar data training</t>
  </si>
  <si>
    <t>Lima Euclidean Terdekat</t>
  </si>
  <si>
    <t>Lokasi Data Lima Euclidean Terdekat</t>
  </si>
  <si>
    <t>Pelabelan</t>
  </si>
  <si>
    <t>Data ke-</t>
  </si>
  <si>
    <t>k=1</t>
  </si>
  <si>
    <t>k=2</t>
  </si>
  <si>
    <t>k=3</t>
  </si>
  <si>
    <t>k=4</t>
  </si>
  <si>
    <t>k=5</t>
  </si>
  <si>
    <t>Sebelum Ranking</t>
  </si>
  <si>
    <t>Setelah Ranking</t>
  </si>
  <si>
    <t>Data Terdekat</t>
  </si>
  <si>
    <t>Validitas</t>
  </si>
  <si>
    <t>Euclidean DL dan DU</t>
  </si>
  <si>
    <t>Weight Voting</t>
  </si>
  <si>
    <t>WV</t>
  </si>
  <si>
    <t>Rank</t>
  </si>
  <si>
    <t>Sentimen</t>
  </si>
  <si>
    <t>karena dari 5 data terdekat mayoritas bersentimen Positif, maka data testing yang di uji bersentimen Positif</t>
  </si>
</sst>
</file>

<file path=xl/styles.xml><?xml version="1.0" encoding="utf-8"?>
<styleSheet xmlns="http://schemas.openxmlformats.org/spreadsheetml/2006/main">
  <numFmts count="7">
    <numFmt numFmtId="176" formatCode="0.0000"/>
    <numFmt numFmtId="177" formatCode="_-&quot;Rp&quot;* #,##0_-;\-&quot;Rp&quot;* #,##0_-;_-&quot;Rp&quot;* &quot;-&quot;??_-;_-@_-"/>
    <numFmt numFmtId="178" formatCode="_-&quot;Rp&quot;* #,##0.00_-;\-&quot;Rp&quot;* #,##0.00_-;_-&quot;Rp&quot;* &quot;-&quot;??_-;_-@_-"/>
    <numFmt numFmtId="179" formatCode="_(* #,##0.00_);_(* \(#,##0.00\);_(* &quot;-&quot;??_);_(@_)"/>
    <numFmt numFmtId="180" formatCode="_(* #,##0_);_(* \(#,##0\);_(* &quot;-&quot;_);_(@_)"/>
    <numFmt numFmtId="181" formatCode="0.0000_ "/>
    <numFmt numFmtId="182" formatCode="0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4" borderId="9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0" fillId="26" borderId="13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5" borderId="11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2" borderId="8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12" borderId="11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6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181" fontId="0" fillId="0" borderId="0" xfId="0" applyNumberFormat="1" applyFont="1" applyBorder="1" applyAlignment="1">
      <alignment horizontal="center" vertical="center"/>
    </xf>
    <xf numFmtId="181" fontId="0" fillId="0" borderId="1" xfId="0" applyNumberFormat="1" applyFont="1" applyBorder="1" applyAlignment="1">
      <alignment horizontal="center" vertical="center"/>
    </xf>
    <xf numFmtId="182" fontId="0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81" fontId="0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center" vertical="center"/>
    </xf>
    <xf numFmtId="176" fontId="0" fillId="0" borderId="0" xfId="0" applyNumberFormat="1" applyFont="1" applyAlignment="1">
      <alignment vertical="center"/>
    </xf>
    <xf numFmtId="176" fontId="0" fillId="0" borderId="0" xfId="0" applyNumberFormat="1" applyFont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Font="1" applyBorder="1" applyAlignment="1" quotePrefix="1">
      <alignment horizontal="left" vertical="center" wrapText="1"/>
    </xf>
    <xf numFmtId="0" fontId="0" fillId="0" borderId="1" xfId="0" applyFont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P155"/>
  <sheetViews>
    <sheetView tabSelected="1" zoomScale="85" zoomScaleNormal="85" topLeftCell="A104" workbookViewId="0">
      <selection activeCell="A128" sqref="A128"/>
    </sheetView>
  </sheetViews>
  <sheetFormatPr defaultColWidth="12.8571428571429" defaultRowHeight="15"/>
  <cols>
    <col min="1" max="1" width="10.8571428571429" style="2" customWidth="1"/>
    <col min="2" max="2" width="15.1428571428571" style="2" customWidth="1"/>
    <col min="3" max="10" width="10.7142857142857" style="2" customWidth="1"/>
    <col min="11" max="11" width="12.8571428571429" style="2"/>
    <col min="12" max="13" width="10.7142857142857" style="2" customWidth="1"/>
    <col min="14" max="16" width="12.8571428571429" style="2"/>
    <col min="17" max="17" width="10.7142857142857" style="2" customWidth="1"/>
    <col min="18" max="20" width="12.8571428571429" style="2"/>
    <col min="21" max="21" width="12" style="2" customWidth="1"/>
    <col min="22" max="30" width="12.8571428571429" style="2"/>
    <col min="31" max="31" width="10.7142857142857" style="2" customWidth="1"/>
    <col min="32" max="16384" width="12.8571428571429" style="2"/>
  </cols>
  <sheetData>
    <row r="2" spans="1:13">
      <c r="A2" s="3" t="s">
        <v>0</v>
      </c>
      <c r="M2" s="3" t="s">
        <v>1</v>
      </c>
    </row>
    <row r="3" spans="1:23">
      <c r="A3" s="4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 t="s">
        <v>4</v>
      </c>
      <c r="M3" s="4" t="s">
        <v>2</v>
      </c>
      <c r="N3" s="4" t="s">
        <v>5</v>
      </c>
      <c r="O3" s="4"/>
      <c r="P3" s="4"/>
      <c r="Q3" s="4"/>
      <c r="R3" s="4"/>
      <c r="S3" s="4"/>
      <c r="T3" s="4"/>
      <c r="U3" s="4"/>
      <c r="V3" s="4"/>
      <c r="W3" s="4" t="s">
        <v>4</v>
      </c>
    </row>
    <row r="4" ht="30" customHeight="1" spans="1:23">
      <c r="A4" s="5">
        <v>1</v>
      </c>
      <c r="B4" s="6" t="s">
        <v>6</v>
      </c>
      <c r="C4" s="7"/>
      <c r="D4" s="7"/>
      <c r="E4" s="7"/>
      <c r="F4" s="7"/>
      <c r="G4" s="7"/>
      <c r="H4" s="7"/>
      <c r="I4" s="7"/>
      <c r="J4" s="7"/>
      <c r="K4" s="5" t="s">
        <v>7</v>
      </c>
      <c r="M4" s="5">
        <v>1</v>
      </c>
      <c r="N4" s="7" t="s">
        <v>8</v>
      </c>
      <c r="O4" s="7"/>
      <c r="P4" s="7"/>
      <c r="Q4" s="7"/>
      <c r="R4" s="7"/>
      <c r="S4" s="7"/>
      <c r="T4" s="7"/>
      <c r="U4" s="7"/>
      <c r="V4" s="7"/>
      <c r="W4" s="5" t="s">
        <v>7</v>
      </c>
    </row>
    <row r="5" ht="29.25" customHeight="1" spans="1:23">
      <c r="A5" s="5">
        <v>2</v>
      </c>
      <c r="B5" s="6" t="s">
        <v>9</v>
      </c>
      <c r="C5" s="6"/>
      <c r="D5" s="6"/>
      <c r="E5" s="6"/>
      <c r="F5" s="6"/>
      <c r="G5" s="6"/>
      <c r="H5" s="6"/>
      <c r="I5" s="6"/>
      <c r="J5" s="6"/>
      <c r="K5" s="5" t="s">
        <v>7</v>
      </c>
      <c r="M5" s="5">
        <v>2</v>
      </c>
      <c r="N5" s="7" t="s">
        <v>10</v>
      </c>
      <c r="O5" s="7"/>
      <c r="P5" s="7"/>
      <c r="Q5" s="7"/>
      <c r="R5" s="7"/>
      <c r="S5" s="7"/>
      <c r="T5" s="7"/>
      <c r="U5" s="7"/>
      <c r="V5" s="7"/>
      <c r="W5" s="5" t="s">
        <v>7</v>
      </c>
    </row>
    <row r="6" ht="30.75" customHeight="1" spans="1:23">
      <c r="A6" s="5">
        <v>3</v>
      </c>
      <c r="B6" s="6" t="s">
        <v>11</v>
      </c>
      <c r="C6" s="6"/>
      <c r="D6" s="6"/>
      <c r="E6" s="6"/>
      <c r="F6" s="6"/>
      <c r="G6" s="6"/>
      <c r="H6" s="6"/>
      <c r="I6" s="6"/>
      <c r="J6" s="6"/>
      <c r="K6" s="5" t="s">
        <v>7</v>
      </c>
      <c r="M6" s="5">
        <v>3</v>
      </c>
      <c r="N6" s="7" t="s">
        <v>12</v>
      </c>
      <c r="O6" s="7"/>
      <c r="P6" s="7"/>
      <c r="Q6" s="7"/>
      <c r="R6" s="7"/>
      <c r="S6" s="7"/>
      <c r="T6" s="7"/>
      <c r="U6" s="7"/>
      <c r="V6" s="7"/>
      <c r="W6" s="5" t="s">
        <v>7</v>
      </c>
    </row>
    <row r="7" ht="44.25" customHeight="1" spans="1:23">
      <c r="A7" s="5">
        <v>4</v>
      </c>
      <c r="B7" s="59" t="s">
        <v>13</v>
      </c>
      <c r="C7" s="6"/>
      <c r="D7" s="6"/>
      <c r="E7" s="6"/>
      <c r="F7" s="6"/>
      <c r="G7" s="6"/>
      <c r="H7" s="6"/>
      <c r="I7" s="6"/>
      <c r="J7" s="6"/>
      <c r="K7" s="5" t="s">
        <v>14</v>
      </c>
      <c r="M7" s="5">
        <v>4</v>
      </c>
      <c r="N7" s="6" t="s">
        <v>15</v>
      </c>
      <c r="O7" s="6"/>
      <c r="P7" s="6"/>
      <c r="Q7" s="6"/>
      <c r="R7" s="6"/>
      <c r="S7" s="6"/>
      <c r="T7" s="6"/>
      <c r="U7" s="6"/>
      <c r="V7" s="6"/>
      <c r="W7" s="5" t="s">
        <v>14</v>
      </c>
    </row>
    <row r="8" ht="29.25" customHeight="1" spans="1:23">
      <c r="A8" s="5">
        <v>5</v>
      </c>
      <c r="B8" s="8" t="s">
        <v>16</v>
      </c>
      <c r="C8" s="9"/>
      <c r="D8" s="9"/>
      <c r="E8" s="9"/>
      <c r="F8" s="9"/>
      <c r="G8" s="9"/>
      <c r="H8" s="9"/>
      <c r="I8" s="9"/>
      <c r="J8" s="14"/>
      <c r="K8" s="5" t="s">
        <v>14</v>
      </c>
      <c r="M8" s="5">
        <v>5</v>
      </c>
      <c r="N8" s="15" t="s">
        <v>17</v>
      </c>
      <c r="O8" s="16"/>
      <c r="P8" s="16"/>
      <c r="Q8" s="16"/>
      <c r="R8" s="16"/>
      <c r="S8" s="16"/>
      <c r="T8" s="16"/>
      <c r="U8" s="16"/>
      <c r="V8" s="17"/>
      <c r="W8" s="5" t="s">
        <v>14</v>
      </c>
    </row>
    <row r="9" ht="30.75" customHeight="1" spans="1:23">
      <c r="A9" s="5">
        <v>6</v>
      </c>
      <c r="B9" s="8" t="s">
        <v>18</v>
      </c>
      <c r="C9" s="9"/>
      <c r="D9" s="9"/>
      <c r="E9" s="9"/>
      <c r="F9" s="9"/>
      <c r="G9" s="9"/>
      <c r="H9" s="9"/>
      <c r="I9" s="9"/>
      <c r="J9" s="14"/>
      <c r="K9" s="5" t="s">
        <v>14</v>
      </c>
      <c r="M9" s="5">
        <v>6</v>
      </c>
      <c r="N9" s="15" t="s">
        <v>19</v>
      </c>
      <c r="O9" s="16"/>
      <c r="P9" s="16"/>
      <c r="Q9" s="16"/>
      <c r="R9" s="16"/>
      <c r="S9" s="16"/>
      <c r="T9" s="16"/>
      <c r="U9" s="16"/>
      <c r="V9" s="17"/>
      <c r="W9" s="5" t="s">
        <v>14</v>
      </c>
    </row>
    <row r="10" ht="30" customHeight="1" spans="1:23">
      <c r="A10" s="5">
        <v>7</v>
      </c>
      <c r="B10" s="8" t="s">
        <v>20</v>
      </c>
      <c r="C10" s="9"/>
      <c r="D10" s="9"/>
      <c r="E10" s="9"/>
      <c r="F10" s="9"/>
      <c r="G10" s="9"/>
      <c r="H10" s="9"/>
      <c r="I10" s="9"/>
      <c r="J10" s="14"/>
      <c r="K10" s="5" t="s">
        <v>21</v>
      </c>
      <c r="M10" s="5">
        <v>7</v>
      </c>
      <c r="N10" s="15" t="s">
        <v>22</v>
      </c>
      <c r="O10" s="16"/>
      <c r="P10" s="16"/>
      <c r="Q10" s="16"/>
      <c r="R10" s="16"/>
      <c r="S10" s="16"/>
      <c r="T10" s="16"/>
      <c r="U10" s="16"/>
      <c r="V10" s="17"/>
      <c r="W10" s="5" t="s">
        <v>21</v>
      </c>
    </row>
    <row r="11" ht="21.75" customHeight="1" spans="1:23">
      <c r="A11" s="5">
        <v>8</v>
      </c>
      <c r="B11" s="8" t="s">
        <v>23</v>
      </c>
      <c r="C11" s="9"/>
      <c r="D11" s="9"/>
      <c r="E11" s="9"/>
      <c r="F11" s="9"/>
      <c r="G11" s="9"/>
      <c r="H11" s="9"/>
      <c r="I11" s="9"/>
      <c r="J11" s="14"/>
      <c r="K11" s="5" t="s">
        <v>21</v>
      </c>
      <c r="M11" s="5">
        <v>8</v>
      </c>
      <c r="N11" s="15" t="s">
        <v>24</v>
      </c>
      <c r="O11" s="16"/>
      <c r="P11" s="16"/>
      <c r="Q11" s="16"/>
      <c r="R11" s="16"/>
      <c r="S11" s="16"/>
      <c r="T11" s="16"/>
      <c r="U11" s="16"/>
      <c r="V11" s="17"/>
      <c r="W11" s="5" t="s">
        <v>21</v>
      </c>
    </row>
    <row r="12" ht="26.25" customHeight="1" spans="1:23">
      <c r="A12" s="5">
        <v>9</v>
      </c>
      <c r="B12" s="6" t="s">
        <v>25</v>
      </c>
      <c r="C12" s="6"/>
      <c r="D12" s="6"/>
      <c r="E12" s="6"/>
      <c r="F12" s="6"/>
      <c r="G12" s="6"/>
      <c r="H12" s="6"/>
      <c r="I12" s="6"/>
      <c r="J12" s="6"/>
      <c r="K12" s="5" t="s">
        <v>21</v>
      </c>
      <c r="M12" s="5">
        <v>9</v>
      </c>
      <c r="N12" s="7" t="s">
        <v>26</v>
      </c>
      <c r="O12" s="7"/>
      <c r="P12" s="7"/>
      <c r="Q12" s="7"/>
      <c r="R12" s="7"/>
      <c r="S12" s="7"/>
      <c r="T12" s="7"/>
      <c r="U12" s="7"/>
      <c r="V12" s="7"/>
      <c r="W12" s="5" t="s">
        <v>21</v>
      </c>
    </row>
    <row r="13" spans="1:23">
      <c r="A13" s="5">
        <v>10</v>
      </c>
      <c r="B13" s="60" t="s">
        <v>27</v>
      </c>
      <c r="C13" s="7"/>
      <c r="D13" s="7"/>
      <c r="E13" s="7"/>
      <c r="F13" s="7"/>
      <c r="G13" s="7"/>
      <c r="H13" s="7"/>
      <c r="I13" s="7"/>
      <c r="J13" s="7"/>
      <c r="K13" s="5" t="s">
        <v>28</v>
      </c>
      <c r="M13" s="5">
        <v>10</v>
      </c>
      <c r="N13" s="7" t="s">
        <v>29</v>
      </c>
      <c r="O13" s="7"/>
      <c r="P13" s="7"/>
      <c r="Q13" s="7"/>
      <c r="R13" s="7"/>
      <c r="S13" s="7"/>
      <c r="T13" s="7"/>
      <c r="U13" s="7"/>
      <c r="V13" s="7"/>
      <c r="W13" s="5" t="s">
        <v>28</v>
      </c>
    </row>
    <row r="15" spans="1:1">
      <c r="A15" s="3" t="s">
        <v>30</v>
      </c>
    </row>
    <row r="16" spans="1:41">
      <c r="A16" s="10" t="s">
        <v>31</v>
      </c>
      <c r="B16" s="10" t="s">
        <v>32</v>
      </c>
      <c r="C16" s="4" t="s">
        <v>33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  <c r="J16" s="4" t="s">
        <v>40</v>
      </c>
      <c r="K16" s="4" t="s">
        <v>41</v>
      </c>
      <c r="L16" s="4" t="s">
        <v>42</v>
      </c>
      <c r="N16" s="10" t="s">
        <v>31</v>
      </c>
      <c r="O16" s="4" t="s">
        <v>33</v>
      </c>
      <c r="P16" s="4" t="s">
        <v>34</v>
      </c>
      <c r="Q16" s="4" t="s">
        <v>35</v>
      </c>
      <c r="R16" s="4" t="s">
        <v>36</v>
      </c>
      <c r="S16" s="4" t="s">
        <v>37</v>
      </c>
      <c r="T16" s="4" t="s">
        <v>38</v>
      </c>
      <c r="U16" s="4" t="s">
        <v>39</v>
      </c>
      <c r="V16" s="4" t="s">
        <v>40</v>
      </c>
      <c r="W16" s="4" t="s">
        <v>41</v>
      </c>
      <c r="X16" s="4" t="s">
        <v>42</v>
      </c>
      <c r="Z16" s="10" t="s">
        <v>31</v>
      </c>
      <c r="AA16" s="10" t="s">
        <v>43</v>
      </c>
      <c r="AB16" s="10" t="s">
        <v>44</v>
      </c>
      <c r="AC16" s="4" t="s">
        <v>45</v>
      </c>
      <c r="AE16" s="10" t="s">
        <v>31</v>
      </c>
      <c r="AF16" s="4" t="s">
        <v>33</v>
      </c>
      <c r="AG16" s="4" t="s">
        <v>34</v>
      </c>
      <c r="AH16" s="4" t="s">
        <v>35</v>
      </c>
      <c r="AI16" s="4" t="s">
        <v>36</v>
      </c>
      <c r="AJ16" s="4" t="s">
        <v>37</v>
      </c>
      <c r="AK16" s="4" t="s">
        <v>38</v>
      </c>
      <c r="AL16" s="4" t="s">
        <v>39</v>
      </c>
      <c r="AM16" s="4" t="s">
        <v>40</v>
      </c>
      <c r="AN16" s="4" t="s">
        <v>41</v>
      </c>
      <c r="AO16" s="4" t="s">
        <v>42</v>
      </c>
    </row>
    <row r="17" spans="1:41">
      <c r="A17" s="11"/>
      <c r="B17" s="11"/>
      <c r="C17" s="4" t="s">
        <v>7</v>
      </c>
      <c r="D17" s="4" t="s">
        <v>7</v>
      </c>
      <c r="E17" s="4" t="s">
        <v>7</v>
      </c>
      <c r="F17" s="4" t="s">
        <v>14</v>
      </c>
      <c r="G17" s="4" t="s">
        <v>14</v>
      </c>
      <c r="H17" s="4" t="s">
        <v>14</v>
      </c>
      <c r="I17" s="4" t="s">
        <v>21</v>
      </c>
      <c r="J17" s="4" t="s">
        <v>21</v>
      </c>
      <c r="K17" s="4" t="s">
        <v>21</v>
      </c>
      <c r="L17" s="4" t="s">
        <v>28</v>
      </c>
      <c r="N17" s="11"/>
      <c r="O17" s="4" t="s">
        <v>7</v>
      </c>
      <c r="P17" s="4" t="s">
        <v>7</v>
      </c>
      <c r="Q17" s="4" t="s">
        <v>7</v>
      </c>
      <c r="R17" s="4" t="s">
        <v>14</v>
      </c>
      <c r="S17" s="4" t="s">
        <v>14</v>
      </c>
      <c r="T17" s="4" t="s">
        <v>14</v>
      </c>
      <c r="U17" s="4" t="s">
        <v>21</v>
      </c>
      <c r="V17" s="4" t="s">
        <v>21</v>
      </c>
      <c r="W17" s="4" t="s">
        <v>21</v>
      </c>
      <c r="X17" s="4" t="s">
        <v>28</v>
      </c>
      <c r="Z17" s="11"/>
      <c r="AA17" s="11"/>
      <c r="AB17" s="11"/>
      <c r="AC17" s="4" t="s">
        <v>46</v>
      </c>
      <c r="AE17" s="11"/>
      <c r="AF17" s="4" t="s">
        <v>7</v>
      </c>
      <c r="AG17" s="4" t="s">
        <v>7</v>
      </c>
      <c r="AH17" s="4" t="s">
        <v>7</v>
      </c>
      <c r="AI17" s="4" t="s">
        <v>14</v>
      </c>
      <c r="AJ17" s="4" t="s">
        <v>14</v>
      </c>
      <c r="AK17" s="4" t="s">
        <v>14</v>
      </c>
      <c r="AL17" s="4" t="s">
        <v>21</v>
      </c>
      <c r="AM17" s="4" t="s">
        <v>21</v>
      </c>
      <c r="AN17" s="4" t="s">
        <v>21</v>
      </c>
      <c r="AO17" s="4" t="s">
        <v>28</v>
      </c>
    </row>
    <row r="18" spans="1:41">
      <c r="A18" s="12" t="s">
        <v>47</v>
      </c>
      <c r="B18" s="13" t="s">
        <v>48</v>
      </c>
      <c r="C18" s="5">
        <v>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N18" s="12" t="s">
        <v>47</v>
      </c>
      <c r="O18" s="5" t="s">
        <v>49</v>
      </c>
      <c r="P18" s="5"/>
      <c r="Q18" s="5"/>
      <c r="R18" s="5"/>
      <c r="S18" s="5"/>
      <c r="T18" s="5"/>
      <c r="U18" s="5"/>
      <c r="V18" s="5"/>
      <c r="W18" s="5"/>
      <c r="X18" s="5"/>
      <c r="Z18" s="12" t="s">
        <v>47</v>
      </c>
      <c r="AA18" s="18">
        <f>SUM(LEN(O18),LEN(P18),LEN(Q18),LEN(R18),LEN(S18),LEN(T18),LEN(U18),LEN(V18),LEN(W18),LEN(X18))</f>
        <v>1</v>
      </c>
      <c r="AB18" s="5">
        <f>10/AA18</f>
        <v>10</v>
      </c>
      <c r="AC18" s="5">
        <f>LOG(AB18)</f>
        <v>1</v>
      </c>
      <c r="AE18" s="12" t="s">
        <v>47</v>
      </c>
      <c r="AF18" s="5">
        <f>IF(O18="*",AC18,0)</f>
        <v>1</v>
      </c>
      <c r="AG18" s="5">
        <f>IF(P18="*",AC18,0)</f>
        <v>0</v>
      </c>
      <c r="AH18" s="5">
        <f>IF(Q18="*",AC18,0)</f>
        <v>0</v>
      </c>
      <c r="AI18" s="5">
        <f>IF(R18="*",AC18,0)</f>
        <v>0</v>
      </c>
      <c r="AJ18" s="5">
        <f>IF(S18="*",AC18,0)</f>
        <v>0</v>
      </c>
      <c r="AK18" s="5">
        <f>IF(T18="*",AC18,0)</f>
        <v>0</v>
      </c>
      <c r="AL18" s="5">
        <f>IF(U18="*",AC18,0)</f>
        <v>0</v>
      </c>
      <c r="AM18" s="5">
        <f>IF(V18="*",AC18,0)</f>
        <v>0</v>
      </c>
      <c r="AN18" s="5">
        <f>IF(W18="*",AC18,0)</f>
        <v>0</v>
      </c>
      <c r="AO18" s="5">
        <f>IF(X18="*",AC18,0)</f>
        <v>0</v>
      </c>
    </row>
    <row r="19" spans="1:41">
      <c r="A19" s="12" t="s">
        <v>50</v>
      </c>
      <c r="B19" s="13" t="s">
        <v>51</v>
      </c>
      <c r="C19" s="5">
        <v>2</v>
      </c>
      <c r="D19" s="5">
        <v>2</v>
      </c>
      <c r="E19" s="5">
        <v>0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N19" s="12" t="s">
        <v>50</v>
      </c>
      <c r="O19" s="5" t="s">
        <v>49</v>
      </c>
      <c r="P19" s="5" t="s">
        <v>49</v>
      </c>
      <c r="Q19" s="5"/>
      <c r="R19" s="5" t="s">
        <v>49</v>
      </c>
      <c r="S19" s="5" t="s">
        <v>49</v>
      </c>
      <c r="T19" s="5" t="s">
        <v>49</v>
      </c>
      <c r="U19" s="5" t="s">
        <v>49</v>
      </c>
      <c r="V19" s="5" t="s">
        <v>49</v>
      </c>
      <c r="W19" s="5" t="s">
        <v>49</v>
      </c>
      <c r="X19" s="5" t="s">
        <v>49</v>
      </c>
      <c r="Z19" s="12" t="s">
        <v>50</v>
      </c>
      <c r="AA19" s="18">
        <f>SUM(LEN(O19),LEN(P19),LEN(Q19),LEN(R19),LEN(S19),LEN(T19),LEN(U19),LEN(V19),LEN(W19),LEN(X19))</f>
        <v>9</v>
      </c>
      <c r="AB19" s="5">
        <f>10/AA19</f>
        <v>1.11111111111111</v>
      </c>
      <c r="AC19" s="5">
        <f t="shared" ref="AC19:AC76" si="0">LOG(AB19)</f>
        <v>0.0457574905606751</v>
      </c>
      <c r="AE19" s="12" t="s">
        <v>50</v>
      </c>
      <c r="AF19" s="5">
        <f>IF(O19="*",AC19,0)</f>
        <v>0.0457574905606751</v>
      </c>
      <c r="AG19" s="5">
        <f t="shared" ref="AG19:AG76" si="1">IF(P19="*",AC19,0)</f>
        <v>0.0457574905606751</v>
      </c>
      <c r="AH19" s="5">
        <f t="shared" ref="AH19:AH76" si="2">IF(Q19="*",AC19,0)</f>
        <v>0</v>
      </c>
      <c r="AI19" s="5">
        <f t="shared" ref="AI19:AI76" si="3">IF(R19="*",AC19,0)</f>
        <v>0.0457574905606751</v>
      </c>
      <c r="AJ19" s="5">
        <f t="shared" ref="AJ19:AJ23" si="4">IF(S19="*",AC19,0)</f>
        <v>0.0457574905606751</v>
      </c>
      <c r="AK19" s="5">
        <f t="shared" ref="AK19:AK23" si="5">IF(T19="*",AC19,0)</f>
        <v>0.0457574905606751</v>
      </c>
      <c r="AL19" s="5">
        <f t="shared" ref="AL19:AL23" si="6">IF(U19="*",AC19,0)</f>
        <v>0.0457574905606751</v>
      </c>
      <c r="AM19" s="5">
        <f t="shared" ref="AM19:AM23" si="7">IF(V19="*",AC19,0)</f>
        <v>0.0457574905606751</v>
      </c>
      <c r="AN19" s="5">
        <f t="shared" ref="AN19:AN23" si="8">IF(W19="*",AC19,0)</f>
        <v>0.0457574905606751</v>
      </c>
      <c r="AO19" s="5">
        <f t="shared" ref="AO19:AO23" si="9">IF(X19="*",AC19,0)</f>
        <v>0.0457574905606751</v>
      </c>
    </row>
    <row r="20" spans="1:41">
      <c r="A20" s="12" t="s">
        <v>52</v>
      </c>
      <c r="B20" s="13" t="s">
        <v>53</v>
      </c>
      <c r="C20" s="5">
        <v>1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12" t="s">
        <v>52</v>
      </c>
      <c r="O20" s="5" t="s">
        <v>49</v>
      </c>
      <c r="P20" s="5"/>
      <c r="Q20" s="5"/>
      <c r="R20" s="5"/>
      <c r="S20" s="5"/>
      <c r="T20" s="5"/>
      <c r="U20" s="5"/>
      <c r="V20" s="5"/>
      <c r="W20" s="5"/>
      <c r="X20" s="5"/>
      <c r="Z20" s="12" t="s">
        <v>52</v>
      </c>
      <c r="AA20" s="18">
        <f>SUM(LEN(O20),LEN(P20),LEN(Q20),LEN(R20),LEN(S20),LEN(T20),LEN(U20),LEN(V20),LEN(W20),LEN(X20))</f>
        <v>1</v>
      </c>
      <c r="AB20" s="5">
        <f t="shared" ref="AB20:AB76" si="10">10/AA20</f>
        <v>10</v>
      </c>
      <c r="AC20" s="5">
        <f t="shared" si="0"/>
        <v>1</v>
      </c>
      <c r="AE20" s="12" t="s">
        <v>52</v>
      </c>
      <c r="AF20" s="5">
        <f t="shared" ref="AF20:AF76" si="11">IF(O20="*",AC20,0)</f>
        <v>1</v>
      </c>
      <c r="AG20" s="5">
        <f t="shared" si="1"/>
        <v>0</v>
      </c>
      <c r="AH20" s="5">
        <f t="shared" si="2"/>
        <v>0</v>
      </c>
      <c r="AI20" s="5">
        <f t="shared" si="3"/>
        <v>0</v>
      </c>
      <c r="AJ20" s="5">
        <f t="shared" si="4"/>
        <v>0</v>
      </c>
      <c r="AK20" s="5">
        <f t="shared" si="5"/>
        <v>0</v>
      </c>
      <c r="AL20" s="5">
        <f t="shared" si="6"/>
        <v>0</v>
      </c>
      <c r="AM20" s="5">
        <f t="shared" si="7"/>
        <v>0</v>
      </c>
      <c r="AN20" s="5">
        <f t="shared" si="8"/>
        <v>0</v>
      </c>
      <c r="AO20" s="5">
        <f t="shared" si="9"/>
        <v>0</v>
      </c>
    </row>
    <row r="21" spans="1:41">
      <c r="A21" s="12" t="s">
        <v>54</v>
      </c>
      <c r="B21" s="13" t="s">
        <v>55</v>
      </c>
      <c r="C21" s="5">
        <v>2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N21" s="12" t="s">
        <v>54</v>
      </c>
      <c r="O21" s="5" t="s">
        <v>49</v>
      </c>
      <c r="P21" s="5"/>
      <c r="Q21" s="5"/>
      <c r="R21" s="5"/>
      <c r="S21" s="5"/>
      <c r="T21" s="5"/>
      <c r="U21" s="5"/>
      <c r="V21" s="5"/>
      <c r="W21" s="5"/>
      <c r="X21" s="5"/>
      <c r="Z21" s="12" t="s">
        <v>54</v>
      </c>
      <c r="AA21" s="18">
        <f>SUM(LEN(O21),LEN(P21),LEN(Q21),LEN(R21),LEN(S21),LEN(T21),LEN(U21),LEN(V21),LEN(W21),LEN(X21))</f>
        <v>1</v>
      </c>
      <c r="AB21" s="5">
        <f t="shared" si="10"/>
        <v>10</v>
      </c>
      <c r="AC21" s="5">
        <f t="shared" si="0"/>
        <v>1</v>
      </c>
      <c r="AE21" s="12" t="s">
        <v>54</v>
      </c>
      <c r="AF21" s="5">
        <f t="shared" si="11"/>
        <v>1</v>
      </c>
      <c r="AG21" s="5">
        <f t="shared" si="1"/>
        <v>0</v>
      </c>
      <c r="AH21" s="5">
        <f t="shared" si="2"/>
        <v>0</v>
      </c>
      <c r="AI21" s="5">
        <f t="shared" si="3"/>
        <v>0</v>
      </c>
      <c r="AJ21" s="5">
        <f t="shared" si="4"/>
        <v>0</v>
      </c>
      <c r="AK21" s="5">
        <f t="shared" si="5"/>
        <v>0</v>
      </c>
      <c r="AL21" s="5">
        <f t="shared" si="6"/>
        <v>0</v>
      </c>
      <c r="AM21" s="5">
        <f t="shared" si="7"/>
        <v>0</v>
      </c>
      <c r="AN21" s="5">
        <f t="shared" si="8"/>
        <v>0</v>
      </c>
      <c r="AO21" s="5">
        <f t="shared" si="9"/>
        <v>0</v>
      </c>
    </row>
    <row r="22" spans="1:41">
      <c r="A22" s="12" t="s">
        <v>56</v>
      </c>
      <c r="B22" s="13" t="s">
        <v>57</v>
      </c>
      <c r="C22" s="5">
        <v>1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N22" s="12" t="s">
        <v>56</v>
      </c>
      <c r="O22" s="5" t="s">
        <v>49</v>
      </c>
      <c r="P22" s="5"/>
      <c r="Q22" s="5"/>
      <c r="R22" s="5"/>
      <c r="S22" s="5"/>
      <c r="T22" s="5"/>
      <c r="U22" s="5"/>
      <c r="V22" s="5"/>
      <c r="W22" s="5"/>
      <c r="X22" s="5"/>
      <c r="Z22" s="12" t="s">
        <v>56</v>
      </c>
      <c r="AA22" s="18">
        <f>SUM(LEN(O22),LEN(P22),LEN(Q22),LEN(R22),LEN(S22),LEN(T22),LEN(U22),LEN(V22),LEN(W22),LEN(X22))</f>
        <v>1</v>
      </c>
      <c r="AB22" s="5">
        <f t="shared" si="10"/>
        <v>10</v>
      </c>
      <c r="AC22" s="5">
        <f t="shared" si="0"/>
        <v>1</v>
      </c>
      <c r="AE22" s="12" t="s">
        <v>56</v>
      </c>
      <c r="AF22" s="5">
        <f t="shared" si="11"/>
        <v>1</v>
      </c>
      <c r="AG22" s="5">
        <f t="shared" si="1"/>
        <v>0</v>
      </c>
      <c r="AH22" s="5">
        <f t="shared" si="2"/>
        <v>0</v>
      </c>
      <c r="AI22" s="5">
        <f t="shared" si="3"/>
        <v>0</v>
      </c>
      <c r="AJ22" s="5">
        <f t="shared" si="4"/>
        <v>0</v>
      </c>
      <c r="AK22" s="5">
        <f t="shared" si="5"/>
        <v>0</v>
      </c>
      <c r="AL22" s="5">
        <f t="shared" si="6"/>
        <v>0</v>
      </c>
      <c r="AM22" s="5">
        <f t="shared" si="7"/>
        <v>0</v>
      </c>
      <c r="AN22" s="5">
        <f t="shared" si="8"/>
        <v>0</v>
      </c>
      <c r="AO22" s="5">
        <f t="shared" si="9"/>
        <v>0</v>
      </c>
    </row>
    <row r="23" spans="1:41">
      <c r="A23" s="12" t="s">
        <v>58</v>
      </c>
      <c r="B23" s="13" t="s">
        <v>59</v>
      </c>
      <c r="C23" s="5">
        <v>0</v>
      </c>
      <c r="D23" s="5">
        <v>1</v>
      </c>
      <c r="E23" s="5">
        <v>0</v>
      </c>
      <c r="F23" s="5">
        <v>1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0</v>
      </c>
      <c r="N23" s="12" t="s">
        <v>58</v>
      </c>
      <c r="O23" s="5"/>
      <c r="P23" s="5" t="s">
        <v>49</v>
      </c>
      <c r="Q23" s="5"/>
      <c r="R23" s="5" t="s">
        <v>49</v>
      </c>
      <c r="S23" s="5"/>
      <c r="T23" s="5"/>
      <c r="U23" s="5"/>
      <c r="V23" s="5"/>
      <c r="W23" s="5" t="s">
        <v>49</v>
      </c>
      <c r="X23" s="5"/>
      <c r="Z23" s="12" t="s">
        <v>58</v>
      </c>
      <c r="AA23" s="18">
        <f t="shared" ref="AA23:AA54" si="12">SUM(LEN(O23),LEN(P23),LEN(Q23),LEN(R23),LEN(S23),LEN(T23),LEN(U23),LEN(V23),LEN(W23),LEN(X23))</f>
        <v>3</v>
      </c>
      <c r="AB23" s="5">
        <f t="shared" si="10"/>
        <v>3.33333333333333</v>
      </c>
      <c r="AC23" s="5">
        <f t="shared" si="0"/>
        <v>0.522878745280338</v>
      </c>
      <c r="AE23" s="12" t="s">
        <v>58</v>
      </c>
      <c r="AF23" s="5">
        <f t="shared" si="11"/>
        <v>0</v>
      </c>
      <c r="AG23" s="5">
        <f t="shared" si="1"/>
        <v>0.522878745280338</v>
      </c>
      <c r="AH23" s="5">
        <f t="shared" si="2"/>
        <v>0</v>
      </c>
      <c r="AI23" s="5">
        <f t="shared" si="3"/>
        <v>0.522878745280338</v>
      </c>
      <c r="AJ23" s="5">
        <f t="shared" si="4"/>
        <v>0</v>
      </c>
      <c r="AK23" s="5">
        <f t="shared" si="5"/>
        <v>0</v>
      </c>
      <c r="AL23" s="5">
        <f t="shared" si="6"/>
        <v>0</v>
      </c>
      <c r="AM23" s="5">
        <f t="shared" si="7"/>
        <v>0</v>
      </c>
      <c r="AN23" s="5">
        <f t="shared" si="8"/>
        <v>0.522878745280338</v>
      </c>
      <c r="AO23" s="5">
        <f t="shared" si="9"/>
        <v>0</v>
      </c>
    </row>
    <row r="24" spans="1:41">
      <c r="A24" s="12" t="s">
        <v>60</v>
      </c>
      <c r="B24" s="13" t="s">
        <v>61</v>
      </c>
      <c r="C24" s="5">
        <v>0</v>
      </c>
      <c r="D24" s="5">
        <v>1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N24" s="12" t="s">
        <v>60</v>
      </c>
      <c r="O24" s="5"/>
      <c r="P24" s="5" t="s">
        <v>49</v>
      </c>
      <c r="Q24" s="5"/>
      <c r="R24" s="5"/>
      <c r="S24" s="5"/>
      <c r="T24" s="5"/>
      <c r="U24" s="5"/>
      <c r="V24" s="5"/>
      <c r="W24" s="5"/>
      <c r="X24" s="5"/>
      <c r="Z24" s="12" t="s">
        <v>60</v>
      </c>
      <c r="AA24" s="18">
        <f t="shared" si="12"/>
        <v>1</v>
      </c>
      <c r="AB24" s="5">
        <f t="shared" si="10"/>
        <v>10</v>
      </c>
      <c r="AC24" s="5">
        <f t="shared" si="0"/>
        <v>1</v>
      </c>
      <c r="AE24" s="12" t="s">
        <v>60</v>
      </c>
      <c r="AF24" s="5">
        <f t="shared" si="11"/>
        <v>0</v>
      </c>
      <c r="AG24" s="5">
        <f t="shared" si="1"/>
        <v>1</v>
      </c>
      <c r="AH24" s="5">
        <f t="shared" si="2"/>
        <v>0</v>
      </c>
      <c r="AI24" s="5">
        <f t="shared" si="3"/>
        <v>0</v>
      </c>
      <c r="AJ24" s="5">
        <f t="shared" ref="AJ24:AJ33" si="13">IF(S24="*",AC24,0)</f>
        <v>0</v>
      </c>
      <c r="AK24" s="5">
        <f t="shared" ref="AK24:AK33" si="14">IF(T24="*",AC24,0)</f>
        <v>0</v>
      </c>
      <c r="AL24" s="5">
        <f t="shared" ref="AL24:AL33" si="15">IF(U24="*",AC24,0)</f>
        <v>0</v>
      </c>
      <c r="AM24" s="5">
        <f t="shared" ref="AM24:AM33" si="16">IF(V24="*",AC24,0)</f>
        <v>0</v>
      </c>
      <c r="AN24" s="5">
        <f t="shared" ref="AN24:AN33" si="17">IF(W24="*",AC24,0)</f>
        <v>0</v>
      </c>
      <c r="AO24" s="5">
        <f t="shared" ref="AO24:AO33" si="18">IF(X24="*",AC24,0)</f>
        <v>0</v>
      </c>
    </row>
    <row r="25" spans="1:41">
      <c r="A25" s="12" t="s">
        <v>62</v>
      </c>
      <c r="B25" s="13" t="s">
        <v>63</v>
      </c>
      <c r="C25" s="5">
        <v>0</v>
      </c>
      <c r="D25" s="5">
        <v>1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N25" s="12" t="s">
        <v>62</v>
      </c>
      <c r="O25" s="5"/>
      <c r="P25" s="5" t="s">
        <v>49</v>
      </c>
      <c r="Q25" s="5"/>
      <c r="R25" s="5"/>
      <c r="S25" s="5"/>
      <c r="T25" s="5"/>
      <c r="U25" s="5"/>
      <c r="V25" s="5"/>
      <c r="W25" s="5"/>
      <c r="X25" s="5"/>
      <c r="Z25" s="12" t="s">
        <v>62</v>
      </c>
      <c r="AA25" s="18">
        <f t="shared" si="12"/>
        <v>1</v>
      </c>
      <c r="AB25" s="5">
        <f t="shared" si="10"/>
        <v>10</v>
      </c>
      <c r="AC25" s="5">
        <f t="shared" si="0"/>
        <v>1</v>
      </c>
      <c r="AE25" s="12" t="s">
        <v>62</v>
      </c>
      <c r="AF25" s="5">
        <f t="shared" si="11"/>
        <v>0</v>
      </c>
      <c r="AG25" s="5">
        <f t="shared" si="1"/>
        <v>1</v>
      </c>
      <c r="AH25" s="5">
        <f t="shared" si="2"/>
        <v>0</v>
      </c>
      <c r="AI25" s="5">
        <f t="shared" si="3"/>
        <v>0</v>
      </c>
      <c r="AJ25" s="5">
        <f t="shared" si="13"/>
        <v>0</v>
      </c>
      <c r="AK25" s="5">
        <f t="shared" si="14"/>
        <v>0</v>
      </c>
      <c r="AL25" s="5">
        <f t="shared" si="15"/>
        <v>0</v>
      </c>
      <c r="AM25" s="5">
        <f t="shared" si="16"/>
        <v>0</v>
      </c>
      <c r="AN25" s="5">
        <f t="shared" si="17"/>
        <v>0</v>
      </c>
      <c r="AO25" s="5">
        <f t="shared" si="18"/>
        <v>0</v>
      </c>
    </row>
    <row r="26" spans="1:41">
      <c r="A26" s="12" t="s">
        <v>64</v>
      </c>
      <c r="B26" s="13" t="s">
        <v>65</v>
      </c>
      <c r="C26" s="5">
        <v>0</v>
      </c>
      <c r="D26" s="5">
        <v>3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N26" s="12" t="s">
        <v>64</v>
      </c>
      <c r="O26" s="5"/>
      <c r="P26" s="5" t="s">
        <v>49</v>
      </c>
      <c r="Q26" s="5"/>
      <c r="R26" s="5"/>
      <c r="S26" s="5"/>
      <c r="T26" s="5"/>
      <c r="U26" s="5"/>
      <c r="V26" s="5"/>
      <c r="W26" s="5"/>
      <c r="X26" s="5"/>
      <c r="Z26" s="12" t="s">
        <v>64</v>
      </c>
      <c r="AA26" s="18">
        <f t="shared" si="12"/>
        <v>1</v>
      </c>
      <c r="AB26" s="5">
        <f t="shared" si="10"/>
        <v>10</v>
      </c>
      <c r="AC26" s="5">
        <f t="shared" si="0"/>
        <v>1</v>
      </c>
      <c r="AE26" s="12" t="s">
        <v>64</v>
      </c>
      <c r="AF26" s="5">
        <f t="shared" si="11"/>
        <v>0</v>
      </c>
      <c r="AG26" s="5">
        <f t="shared" si="1"/>
        <v>1</v>
      </c>
      <c r="AH26" s="5">
        <f t="shared" si="2"/>
        <v>0</v>
      </c>
      <c r="AI26" s="5">
        <f t="shared" si="3"/>
        <v>0</v>
      </c>
      <c r="AJ26" s="5">
        <f t="shared" si="13"/>
        <v>0</v>
      </c>
      <c r="AK26" s="5">
        <f t="shared" si="14"/>
        <v>0</v>
      </c>
      <c r="AL26" s="5">
        <f t="shared" si="15"/>
        <v>0</v>
      </c>
      <c r="AM26" s="5">
        <f t="shared" si="16"/>
        <v>0</v>
      </c>
      <c r="AN26" s="5">
        <f t="shared" si="17"/>
        <v>0</v>
      </c>
      <c r="AO26" s="5">
        <f t="shared" si="18"/>
        <v>0</v>
      </c>
    </row>
    <row r="27" spans="1:41">
      <c r="A27" s="12" t="s">
        <v>66</v>
      </c>
      <c r="B27" s="13" t="s">
        <v>67</v>
      </c>
      <c r="C27" s="5">
        <v>0</v>
      </c>
      <c r="D27" s="5">
        <v>1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N27" s="12" t="s">
        <v>66</v>
      </c>
      <c r="O27" s="5"/>
      <c r="P27" s="5" t="s">
        <v>49</v>
      </c>
      <c r="Q27" s="5"/>
      <c r="R27" s="5"/>
      <c r="S27" s="5"/>
      <c r="T27" s="5"/>
      <c r="U27" s="5"/>
      <c r="V27" s="5"/>
      <c r="W27" s="5"/>
      <c r="X27" s="5"/>
      <c r="Z27" s="12" t="s">
        <v>66</v>
      </c>
      <c r="AA27" s="18">
        <f t="shared" si="12"/>
        <v>1</v>
      </c>
      <c r="AB27" s="5">
        <f t="shared" si="10"/>
        <v>10</v>
      </c>
      <c r="AC27" s="5">
        <f t="shared" si="0"/>
        <v>1</v>
      </c>
      <c r="AE27" s="12" t="s">
        <v>66</v>
      </c>
      <c r="AF27" s="5">
        <f t="shared" si="11"/>
        <v>0</v>
      </c>
      <c r="AG27" s="5">
        <f t="shared" si="1"/>
        <v>1</v>
      </c>
      <c r="AH27" s="5">
        <f t="shared" si="2"/>
        <v>0</v>
      </c>
      <c r="AI27" s="5">
        <f t="shared" si="3"/>
        <v>0</v>
      </c>
      <c r="AJ27" s="5">
        <f t="shared" si="13"/>
        <v>0</v>
      </c>
      <c r="AK27" s="5">
        <f t="shared" si="14"/>
        <v>0</v>
      </c>
      <c r="AL27" s="5">
        <f t="shared" si="15"/>
        <v>0</v>
      </c>
      <c r="AM27" s="5">
        <f t="shared" si="16"/>
        <v>0</v>
      </c>
      <c r="AN27" s="5">
        <f t="shared" si="17"/>
        <v>0</v>
      </c>
      <c r="AO27" s="5">
        <f t="shared" si="18"/>
        <v>0</v>
      </c>
    </row>
    <row r="28" spans="1:41">
      <c r="A28" s="12" t="s">
        <v>68</v>
      </c>
      <c r="B28" s="13" t="s">
        <v>69</v>
      </c>
      <c r="C28" s="5">
        <v>0</v>
      </c>
      <c r="D28" s="5">
        <v>0</v>
      </c>
      <c r="E28" s="5">
        <v>1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N28" s="12" t="s">
        <v>68</v>
      </c>
      <c r="O28" s="5"/>
      <c r="P28" s="5"/>
      <c r="Q28" s="5" t="s">
        <v>49</v>
      </c>
      <c r="R28" s="5"/>
      <c r="S28" s="5"/>
      <c r="T28" s="5"/>
      <c r="U28" s="5"/>
      <c r="V28" s="5"/>
      <c r="W28" s="5"/>
      <c r="X28" s="5"/>
      <c r="Z28" s="12" t="s">
        <v>68</v>
      </c>
      <c r="AA28" s="18">
        <f t="shared" si="12"/>
        <v>1</v>
      </c>
      <c r="AB28" s="5">
        <f t="shared" si="10"/>
        <v>10</v>
      </c>
      <c r="AC28" s="5">
        <f t="shared" si="0"/>
        <v>1</v>
      </c>
      <c r="AE28" s="12" t="s">
        <v>68</v>
      </c>
      <c r="AF28" s="5">
        <f t="shared" si="11"/>
        <v>0</v>
      </c>
      <c r="AG28" s="5">
        <f t="shared" si="1"/>
        <v>0</v>
      </c>
      <c r="AH28" s="5">
        <f t="shared" si="2"/>
        <v>1</v>
      </c>
      <c r="AI28" s="5">
        <f t="shared" si="3"/>
        <v>0</v>
      </c>
      <c r="AJ28" s="5">
        <f t="shared" si="13"/>
        <v>0</v>
      </c>
      <c r="AK28" s="5">
        <f t="shared" si="14"/>
        <v>0</v>
      </c>
      <c r="AL28" s="5">
        <f t="shared" si="15"/>
        <v>0</v>
      </c>
      <c r="AM28" s="5">
        <f t="shared" si="16"/>
        <v>0</v>
      </c>
      <c r="AN28" s="5">
        <f t="shared" si="17"/>
        <v>0</v>
      </c>
      <c r="AO28" s="5">
        <f t="shared" si="18"/>
        <v>0</v>
      </c>
    </row>
    <row r="29" spans="1:41">
      <c r="A29" s="12" t="s">
        <v>70</v>
      </c>
      <c r="B29" s="13" t="s">
        <v>71</v>
      </c>
      <c r="C29" s="5">
        <v>0</v>
      </c>
      <c r="D29" s="5">
        <v>0</v>
      </c>
      <c r="E29" s="5">
        <v>1</v>
      </c>
      <c r="F29" s="5">
        <v>1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N29" s="12" t="s">
        <v>70</v>
      </c>
      <c r="O29" s="5"/>
      <c r="P29" s="5"/>
      <c r="Q29" s="5" t="s">
        <v>49</v>
      </c>
      <c r="R29" s="5" t="s">
        <v>49</v>
      </c>
      <c r="S29" s="5"/>
      <c r="T29" s="5"/>
      <c r="U29" s="5"/>
      <c r="V29" s="5"/>
      <c r="W29" s="5"/>
      <c r="X29" s="5"/>
      <c r="Z29" s="12" t="s">
        <v>70</v>
      </c>
      <c r="AA29" s="18">
        <f t="shared" si="12"/>
        <v>2</v>
      </c>
      <c r="AB29" s="5">
        <f t="shared" si="10"/>
        <v>5</v>
      </c>
      <c r="AC29" s="5">
        <f t="shared" si="0"/>
        <v>0.698970004336019</v>
      </c>
      <c r="AE29" s="12" t="s">
        <v>70</v>
      </c>
      <c r="AF29" s="5">
        <f t="shared" si="11"/>
        <v>0</v>
      </c>
      <c r="AG29" s="5">
        <f t="shared" si="1"/>
        <v>0</v>
      </c>
      <c r="AH29" s="5">
        <f t="shared" si="2"/>
        <v>0.698970004336019</v>
      </c>
      <c r="AI29" s="5">
        <f t="shared" si="3"/>
        <v>0.698970004336019</v>
      </c>
      <c r="AJ29" s="5">
        <f t="shared" si="13"/>
        <v>0</v>
      </c>
      <c r="AK29" s="5">
        <f t="shared" si="14"/>
        <v>0</v>
      </c>
      <c r="AL29" s="5">
        <f t="shared" si="15"/>
        <v>0</v>
      </c>
      <c r="AM29" s="5">
        <f t="shared" si="16"/>
        <v>0</v>
      </c>
      <c r="AN29" s="5">
        <f t="shared" si="17"/>
        <v>0</v>
      </c>
      <c r="AO29" s="5">
        <f t="shared" si="18"/>
        <v>0</v>
      </c>
    </row>
    <row r="30" spans="1:41">
      <c r="A30" s="12" t="s">
        <v>72</v>
      </c>
      <c r="B30" s="13" t="s">
        <v>73</v>
      </c>
      <c r="C30" s="5">
        <v>0</v>
      </c>
      <c r="D30" s="5">
        <v>0</v>
      </c>
      <c r="E30" s="5">
        <v>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N30" s="12" t="s">
        <v>72</v>
      </c>
      <c r="O30" s="5"/>
      <c r="P30" s="5"/>
      <c r="Q30" s="5" t="s">
        <v>49</v>
      </c>
      <c r="R30" s="5"/>
      <c r="S30" s="5"/>
      <c r="T30" s="5"/>
      <c r="U30" s="5"/>
      <c r="V30" s="5"/>
      <c r="W30" s="5"/>
      <c r="X30" s="5"/>
      <c r="Z30" s="12" t="s">
        <v>72</v>
      </c>
      <c r="AA30" s="18">
        <f t="shared" si="12"/>
        <v>1</v>
      </c>
      <c r="AB30" s="5">
        <f t="shared" si="10"/>
        <v>10</v>
      </c>
      <c r="AC30" s="5">
        <f t="shared" si="0"/>
        <v>1</v>
      </c>
      <c r="AE30" s="12" t="s">
        <v>72</v>
      </c>
      <c r="AF30" s="5">
        <f t="shared" si="11"/>
        <v>0</v>
      </c>
      <c r="AG30" s="5">
        <f t="shared" si="1"/>
        <v>0</v>
      </c>
      <c r="AH30" s="5">
        <f t="shared" si="2"/>
        <v>1</v>
      </c>
      <c r="AI30" s="5">
        <f t="shared" si="3"/>
        <v>0</v>
      </c>
      <c r="AJ30" s="5">
        <f t="shared" si="13"/>
        <v>0</v>
      </c>
      <c r="AK30" s="5">
        <f t="shared" si="14"/>
        <v>0</v>
      </c>
      <c r="AL30" s="5">
        <f t="shared" si="15"/>
        <v>0</v>
      </c>
      <c r="AM30" s="5">
        <f t="shared" si="16"/>
        <v>0</v>
      </c>
      <c r="AN30" s="5">
        <f t="shared" si="17"/>
        <v>0</v>
      </c>
      <c r="AO30" s="5">
        <f t="shared" si="18"/>
        <v>0</v>
      </c>
    </row>
    <row r="31" spans="1:41">
      <c r="A31" s="12" t="s">
        <v>74</v>
      </c>
      <c r="B31" s="13" t="s">
        <v>75</v>
      </c>
      <c r="C31" s="5">
        <v>0</v>
      </c>
      <c r="D31" s="5">
        <v>0</v>
      </c>
      <c r="E31" s="5">
        <v>1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N31" s="12" t="s">
        <v>74</v>
      </c>
      <c r="O31" s="5"/>
      <c r="P31" s="5"/>
      <c r="Q31" s="5" t="s">
        <v>49</v>
      </c>
      <c r="R31" s="5"/>
      <c r="S31" s="5"/>
      <c r="T31" s="5"/>
      <c r="U31" s="5"/>
      <c r="V31" s="5"/>
      <c r="W31" s="5"/>
      <c r="X31" s="5"/>
      <c r="Z31" s="12" t="s">
        <v>74</v>
      </c>
      <c r="AA31" s="18">
        <f t="shared" si="12"/>
        <v>1</v>
      </c>
      <c r="AB31" s="5">
        <f t="shared" si="10"/>
        <v>10</v>
      </c>
      <c r="AC31" s="5">
        <f t="shared" si="0"/>
        <v>1</v>
      </c>
      <c r="AE31" s="12" t="s">
        <v>74</v>
      </c>
      <c r="AF31" s="5">
        <f t="shared" si="11"/>
        <v>0</v>
      </c>
      <c r="AG31" s="5">
        <f t="shared" si="1"/>
        <v>0</v>
      </c>
      <c r="AH31" s="5">
        <f t="shared" si="2"/>
        <v>1</v>
      </c>
      <c r="AI31" s="5">
        <f t="shared" si="3"/>
        <v>0</v>
      </c>
      <c r="AJ31" s="5">
        <f t="shared" si="13"/>
        <v>0</v>
      </c>
      <c r="AK31" s="5">
        <f t="shared" si="14"/>
        <v>0</v>
      </c>
      <c r="AL31" s="5">
        <f t="shared" si="15"/>
        <v>0</v>
      </c>
      <c r="AM31" s="5">
        <f t="shared" si="16"/>
        <v>0</v>
      </c>
      <c r="AN31" s="5">
        <f t="shared" si="17"/>
        <v>0</v>
      </c>
      <c r="AO31" s="5">
        <f t="shared" si="18"/>
        <v>0</v>
      </c>
    </row>
    <row r="32" spans="1:41">
      <c r="A32" s="12" t="s">
        <v>76</v>
      </c>
      <c r="B32" s="13" t="s">
        <v>77</v>
      </c>
      <c r="C32" s="5">
        <v>0</v>
      </c>
      <c r="D32" s="5">
        <v>0</v>
      </c>
      <c r="E32" s="5">
        <v>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N32" s="12" t="s">
        <v>76</v>
      </c>
      <c r="O32" s="5"/>
      <c r="P32" s="5"/>
      <c r="Q32" s="5" t="s">
        <v>49</v>
      </c>
      <c r="R32" s="5"/>
      <c r="S32" s="5"/>
      <c r="T32" s="5"/>
      <c r="U32" s="5"/>
      <c r="V32" s="5"/>
      <c r="W32" s="5"/>
      <c r="X32" s="5"/>
      <c r="Z32" s="12" t="s">
        <v>76</v>
      </c>
      <c r="AA32" s="18">
        <f t="shared" si="12"/>
        <v>1</v>
      </c>
      <c r="AB32" s="5">
        <f t="shared" si="10"/>
        <v>10</v>
      </c>
      <c r="AC32" s="5">
        <f t="shared" si="0"/>
        <v>1</v>
      </c>
      <c r="AE32" s="12" t="s">
        <v>76</v>
      </c>
      <c r="AF32" s="5">
        <f t="shared" si="11"/>
        <v>0</v>
      </c>
      <c r="AG32" s="5">
        <f t="shared" si="1"/>
        <v>0</v>
      </c>
      <c r="AH32" s="5">
        <f t="shared" si="2"/>
        <v>1</v>
      </c>
      <c r="AI32" s="5">
        <f t="shared" si="3"/>
        <v>0</v>
      </c>
      <c r="AJ32" s="5">
        <f t="shared" si="13"/>
        <v>0</v>
      </c>
      <c r="AK32" s="5">
        <f t="shared" si="14"/>
        <v>0</v>
      </c>
      <c r="AL32" s="5">
        <f t="shared" si="15"/>
        <v>0</v>
      </c>
      <c r="AM32" s="5">
        <f t="shared" si="16"/>
        <v>0</v>
      </c>
      <c r="AN32" s="5">
        <f t="shared" si="17"/>
        <v>0</v>
      </c>
      <c r="AO32" s="5">
        <f t="shared" si="18"/>
        <v>0</v>
      </c>
    </row>
    <row r="33" spans="1:41">
      <c r="A33" s="12" t="s">
        <v>78</v>
      </c>
      <c r="B33" s="13" t="s">
        <v>79</v>
      </c>
      <c r="C33" s="5">
        <v>0</v>
      </c>
      <c r="D33" s="5">
        <v>0</v>
      </c>
      <c r="E33" s="5">
        <v>1</v>
      </c>
      <c r="F33" s="5">
        <v>0</v>
      </c>
      <c r="G33" s="5">
        <v>1</v>
      </c>
      <c r="H33" s="5">
        <v>0</v>
      </c>
      <c r="I33" s="5">
        <v>0</v>
      </c>
      <c r="J33" s="5">
        <v>1</v>
      </c>
      <c r="K33" s="5">
        <v>0</v>
      </c>
      <c r="L33" s="5">
        <v>0</v>
      </c>
      <c r="N33" s="12" t="s">
        <v>78</v>
      </c>
      <c r="O33" s="5"/>
      <c r="P33" s="5"/>
      <c r="Q33" s="5" t="s">
        <v>49</v>
      </c>
      <c r="R33" s="5"/>
      <c r="S33" s="5" t="s">
        <v>49</v>
      </c>
      <c r="T33" s="5"/>
      <c r="U33" s="5"/>
      <c r="V33" s="5" t="s">
        <v>49</v>
      </c>
      <c r="W33" s="5"/>
      <c r="X33" s="5"/>
      <c r="Z33" s="12" t="s">
        <v>78</v>
      </c>
      <c r="AA33" s="18">
        <f t="shared" si="12"/>
        <v>3</v>
      </c>
      <c r="AB33" s="5">
        <f t="shared" si="10"/>
        <v>3.33333333333333</v>
      </c>
      <c r="AC33" s="5">
        <f t="shared" si="0"/>
        <v>0.522878745280338</v>
      </c>
      <c r="AE33" s="12" t="s">
        <v>78</v>
      </c>
      <c r="AF33" s="5">
        <f t="shared" si="11"/>
        <v>0</v>
      </c>
      <c r="AG33" s="5">
        <f t="shared" si="1"/>
        <v>0</v>
      </c>
      <c r="AH33" s="5">
        <f t="shared" si="2"/>
        <v>0.522878745280338</v>
      </c>
      <c r="AI33" s="5">
        <f t="shared" si="3"/>
        <v>0</v>
      </c>
      <c r="AJ33" s="5">
        <f t="shared" si="13"/>
        <v>0.522878745280338</v>
      </c>
      <c r="AK33" s="5">
        <f t="shared" si="14"/>
        <v>0</v>
      </c>
      <c r="AL33" s="5">
        <f t="shared" si="15"/>
        <v>0</v>
      </c>
      <c r="AM33" s="5">
        <f t="shared" si="16"/>
        <v>0.522878745280338</v>
      </c>
      <c r="AN33" s="5">
        <f t="shared" si="17"/>
        <v>0</v>
      </c>
      <c r="AO33" s="5">
        <f t="shared" si="18"/>
        <v>0</v>
      </c>
    </row>
    <row r="34" spans="1:41">
      <c r="A34" s="12" t="s">
        <v>80</v>
      </c>
      <c r="B34" s="13" t="s">
        <v>81</v>
      </c>
      <c r="C34" s="5">
        <v>0</v>
      </c>
      <c r="D34" s="5">
        <v>0</v>
      </c>
      <c r="E34" s="5">
        <v>1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N34" s="12" t="s">
        <v>80</v>
      </c>
      <c r="O34" s="5"/>
      <c r="P34" s="5"/>
      <c r="Q34" s="5" t="s">
        <v>49</v>
      </c>
      <c r="R34" s="5"/>
      <c r="S34" s="5"/>
      <c r="T34" s="5"/>
      <c r="U34" s="5"/>
      <c r="V34" s="5"/>
      <c r="W34" s="5"/>
      <c r="X34" s="5"/>
      <c r="Z34" s="12" t="s">
        <v>80</v>
      </c>
      <c r="AA34" s="18">
        <f t="shared" si="12"/>
        <v>1</v>
      </c>
      <c r="AB34" s="5">
        <f t="shared" si="10"/>
        <v>10</v>
      </c>
      <c r="AC34" s="5">
        <f t="shared" si="0"/>
        <v>1</v>
      </c>
      <c r="AE34" s="12" t="s">
        <v>80</v>
      </c>
      <c r="AF34" s="5">
        <f t="shared" si="11"/>
        <v>0</v>
      </c>
      <c r="AG34" s="5">
        <f t="shared" si="1"/>
        <v>0</v>
      </c>
      <c r="AH34" s="5">
        <f t="shared" si="2"/>
        <v>1</v>
      </c>
      <c r="AI34" s="5">
        <f t="shared" si="3"/>
        <v>0</v>
      </c>
      <c r="AJ34" s="5">
        <f t="shared" ref="AJ34:AJ76" si="19">IF(S34="*",AC34,0)</f>
        <v>0</v>
      </c>
      <c r="AK34" s="5">
        <f t="shared" ref="AK34:AK76" si="20">IF(T34="*",AC34,0)</f>
        <v>0</v>
      </c>
      <c r="AL34" s="5">
        <f t="shared" ref="AL34:AL76" si="21">IF(U34="*",AC34,0)</f>
        <v>0</v>
      </c>
      <c r="AM34" s="5">
        <f t="shared" ref="AM34:AM76" si="22">IF(V34="*",AC34,0)</f>
        <v>0</v>
      </c>
      <c r="AN34" s="5">
        <f t="shared" ref="AN34:AN76" si="23">IF(W34="*",AC34,0)</f>
        <v>0</v>
      </c>
      <c r="AO34" s="5">
        <f t="shared" ref="AO34:AO76" si="24">IF(X34="*",AC34,0)</f>
        <v>0</v>
      </c>
    </row>
    <row r="35" spans="1:41">
      <c r="A35" s="12" t="s">
        <v>82</v>
      </c>
      <c r="B35" s="13" t="s">
        <v>83</v>
      </c>
      <c r="C35" s="5">
        <v>0</v>
      </c>
      <c r="D35" s="5">
        <v>0</v>
      </c>
      <c r="E35" s="5">
        <v>0</v>
      </c>
      <c r="F35" s="5">
        <v>1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N35" s="12" t="s">
        <v>82</v>
      </c>
      <c r="O35" s="5"/>
      <c r="P35" s="5"/>
      <c r="Q35" s="5"/>
      <c r="R35" s="5" t="s">
        <v>49</v>
      </c>
      <c r="S35" s="5"/>
      <c r="T35" s="5"/>
      <c r="U35" s="5"/>
      <c r="V35" s="5"/>
      <c r="W35" s="5"/>
      <c r="X35" s="5"/>
      <c r="Z35" s="12" t="s">
        <v>82</v>
      </c>
      <c r="AA35" s="18">
        <f t="shared" si="12"/>
        <v>1</v>
      </c>
      <c r="AB35" s="5">
        <f t="shared" si="10"/>
        <v>10</v>
      </c>
      <c r="AC35" s="5">
        <f t="shared" si="0"/>
        <v>1</v>
      </c>
      <c r="AE35" s="12" t="s">
        <v>82</v>
      </c>
      <c r="AF35" s="5">
        <f t="shared" si="11"/>
        <v>0</v>
      </c>
      <c r="AG35" s="5">
        <f t="shared" si="1"/>
        <v>0</v>
      </c>
      <c r="AH35" s="5">
        <f t="shared" si="2"/>
        <v>0</v>
      </c>
      <c r="AI35" s="5">
        <f t="shared" si="3"/>
        <v>1</v>
      </c>
      <c r="AJ35" s="5">
        <f t="shared" si="19"/>
        <v>0</v>
      </c>
      <c r="AK35" s="5">
        <f t="shared" si="20"/>
        <v>0</v>
      </c>
      <c r="AL35" s="5">
        <f t="shared" si="21"/>
        <v>0</v>
      </c>
      <c r="AM35" s="5">
        <f t="shared" si="22"/>
        <v>0</v>
      </c>
      <c r="AN35" s="5">
        <f t="shared" si="23"/>
        <v>0</v>
      </c>
      <c r="AO35" s="5">
        <f t="shared" si="24"/>
        <v>0</v>
      </c>
    </row>
    <row r="36" spans="1:41">
      <c r="A36" s="12" t="s">
        <v>84</v>
      </c>
      <c r="B36" s="13" t="s">
        <v>85</v>
      </c>
      <c r="C36" s="5">
        <v>0</v>
      </c>
      <c r="D36" s="5">
        <v>0</v>
      </c>
      <c r="E36" s="5">
        <v>0</v>
      </c>
      <c r="F36" s="5">
        <v>1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N36" s="12" t="s">
        <v>84</v>
      </c>
      <c r="O36" s="5"/>
      <c r="P36" s="5"/>
      <c r="Q36" s="5"/>
      <c r="R36" s="5" t="s">
        <v>49</v>
      </c>
      <c r="S36" s="5"/>
      <c r="T36" s="5"/>
      <c r="U36" s="5"/>
      <c r="V36" s="5"/>
      <c r="W36" s="5"/>
      <c r="X36" s="5"/>
      <c r="Z36" s="12" t="s">
        <v>84</v>
      </c>
      <c r="AA36" s="18">
        <f t="shared" si="12"/>
        <v>1</v>
      </c>
      <c r="AB36" s="5">
        <f t="shared" si="10"/>
        <v>10</v>
      </c>
      <c r="AC36" s="5">
        <f t="shared" si="0"/>
        <v>1</v>
      </c>
      <c r="AE36" s="12" t="s">
        <v>84</v>
      </c>
      <c r="AF36" s="5">
        <f t="shared" si="11"/>
        <v>0</v>
      </c>
      <c r="AG36" s="5">
        <f t="shared" si="1"/>
        <v>0</v>
      </c>
      <c r="AH36" s="5">
        <f t="shared" si="2"/>
        <v>0</v>
      </c>
      <c r="AI36" s="5">
        <f t="shared" si="3"/>
        <v>1</v>
      </c>
      <c r="AJ36" s="5">
        <f t="shared" si="19"/>
        <v>0</v>
      </c>
      <c r="AK36" s="5">
        <f t="shared" si="20"/>
        <v>0</v>
      </c>
      <c r="AL36" s="5">
        <f t="shared" si="21"/>
        <v>0</v>
      </c>
      <c r="AM36" s="5">
        <f t="shared" si="22"/>
        <v>0</v>
      </c>
      <c r="AN36" s="5">
        <f t="shared" si="23"/>
        <v>0</v>
      </c>
      <c r="AO36" s="5">
        <f t="shared" si="24"/>
        <v>0</v>
      </c>
    </row>
    <row r="37" spans="1:41">
      <c r="A37" s="12" t="s">
        <v>86</v>
      </c>
      <c r="B37" s="13" t="s">
        <v>87</v>
      </c>
      <c r="C37" s="5">
        <v>0</v>
      </c>
      <c r="D37" s="5">
        <v>0</v>
      </c>
      <c r="E37" s="5">
        <v>0</v>
      </c>
      <c r="F37" s="5">
        <v>1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N37" s="12" t="s">
        <v>86</v>
      </c>
      <c r="O37" s="5"/>
      <c r="P37" s="5"/>
      <c r="Q37" s="5"/>
      <c r="R37" s="5" t="s">
        <v>49</v>
      </c>
      <c r="S37" s="5"/>
      <c r="T37" s="5"/>
      <c r="U37" s="5"/>
      <c r="V37" s="5"/>
      <c r="W37" s="5"/>
      <c r="X37" s="5"/>
      <c r="Z37" s="12" t="s">
        <v>86</v>
      </c>
      <c r="AA37" s="18">
        <f t="shared" si="12"/>
        <v>1</v>
      </c>
      <c r="AB37" s="5">
        <f t="shared" si="10"/>
        <v>10</v>
      </c>
      <c r="AC37" s="5">
        <f t="shared" si="0"/>
        <v>1</v>
      </c>
      <c r="AE37" s="12" t="s">
        <v>86</v>
      </c>
      <c r="AF37" s="5">
        <f t="shared" si="11"/>
        <v>0</v>
      </c>
      <c r="AG37" s="5">
        <f t="shared" si="1"/>
        <v>0</v>
      </c>
      <c r="AH37" s="5">
        <f t="shared" si="2"/>
        <v>0</v>
      </c>
      <c r="AI37" s="5">
        <f t="shared" si="3"/>
        <v>1</v>
      </c>
      <c r="AJ37" s="5">
        <f t="shared" si="19"/>
        <v>0</v>
      </c>
      <c r="AK37" s="5">
        <f t="shared" si="20"/>
        <v>0</v>
      </c>
      <c r="AL37" s="5">
        <f t="shared" si="21"/>
        <v>0</v>
      </c>
      <c r="AM37" s="5">
        <f t="shared" si="22"/>
        <v>0</v>
      </c>
      <c r="AN37" s="5">
        <f t="shared" si="23"/>
        <v>0</v>
      </c>
      <c r="AO37" s="5">
        <f t="shared" si="24"/>
        <v>0</v>
      </c>
    </row>
    <row r="38" spans="1:41">
      <c r="A38" s="12" t="s">
        <v>88</v>
      </c>
      <c r="B38" s="13" t="s">
        <v>89</v>
      </c>
      <c r="C38" s="5">
        <v>0</v>
      </c>
      <c r="D38" s="5">
        <v>0</v>
      </c>
      <c r="E38" s="5">
        <v>0</v>
      </c>
      <c r="F38" s="5">
        <v>1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N38" s="12" t="s">
        <v>88</v>
      </c>
      <c r="O38" s="5"/>
      <c r="P38" s="5"/>
      <c r="Q38" s="5"/>
      <c r="R38" s="5" t="s">
        <v>49</v>
      </c>
      <c r="S38" s="5"/>
      <c r="T38" s="5"/>
      <c r="U38" s="5"/>
      <c r="V38" s="5"/>
      <c r="W38" s="5"/>
      <c r="X38" s="5"/>
      <c r="Z38" s="12" t="s">
        <v>88</v>
      </c>
      <c r="AA38" s="18">
        <f t="shared" si="12"/>
        <v>1</v>
      </c>
      <c r="AB38" s="5">
        <f t="shared" si="10"/>
        <v>10</v>
      </c>
      <c r="AC38" s="5">
        <f t="shared" si="0"/>
        <v>1</v>
      </c>
      <c r="AE38" s="12" t="s">
        <v>88</v>
      </c>
      <c r="AF38" s="5">
        <f t="shared" si="11"/>
        <v>0</v>
      </c>
      <c r="AG38" s="5">
        <f t="shared" si="1"/>
        <v>0</v>
      </c>
      <c r="AH38" s="5">
        <f t="shared" si="2"/>
        <v>0</v>
      </c>
      <c r="AI38" s="5">
        <f t="shared" si="3"/>
        <v>1</v>
      </c>
      <c r="AJ38" s="5">
        <f t="shared" si="19"/>
        <v>0</v>
      </c>
      <c r="AK38" s="5">
        <f t="shared" si="20"/>
        <v>0</v>
      </c>
      <c r="AL38" s="5">
        <f t="shared" si="21"/>
        <v>0</v>
      </c>
      <c r="AM38" s="5">
        <f t="shared" si="22"/>
        <v>0</v>
      </c>
      <c r="AN38" s="5">
        <f t="shared" si="23"/>
        <v>0</v>
      </c>
      <c r="AO38" s="5">
        <f t="shared" si="24"/>
        <v>0</v>
      </c>
    </row>
    <row r="39" spans="1:41">
      <c r="A39" s="12" t="s">
        <v>90</v>
      </c>
      <c r="B39" s="13" t="s">
        <v>91</v>
      </c>
      <c r="C39" s="5">
        <v>0</v>
      </c>
      <c r="D39" s="5">
        <v>0</v>
      </c>
      <c r="E39" s="5">
        <v>0</v>
      </c>
      <c r="F39" s="5">
        <v>1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N39" s="12" t="s">
        <v>90</v>
      </c>
      <c r="O39" s="5"/>
      <c r="P39" s="5"/>
      <c r="Q39" s="5"/>
      <c r="R39" s="5" t="s">
        <v>49</v>
      </c>
      <c r="S39" s="5"/>
      <c r="T39" s="5"/>
      <c r="U39" s="5"/>
      <c r="V39" s="5"/>
      <c r="W39" s="5"/>
      <c r="X39" s="5"/>
      <c r="Z39" s="12" t="s">
        <v>90</v>
      </c>
      <c r="AA39" s="18">
        <f t="shared" si="12"/>
        <v>1</v>
      </c>
      <c r="AB39" s="5">
        <f t="shared" si="10"/>
        <v>10</v>
      </c>
      <c r="AC39" s="5">
        <f t="shared" si="0"/>
        <v>1</v>
      </c>
      <c r="AE39" s="12" t="s">
        <v>90</v>
      </c>
      <c r="AF39" s="5">
        <f t="shared" si="11"/>
        <v>0</v>
      </c>
      <c r="AG39" s="5">
        <f t="shared" si="1"/>
        <v>0</v>
      </c>
      <c r="AH39" s="5">
        <f t="shared" si="2"/>
        <v>0</v>
      </c>
      <c r="AI39" s="5">
        <f t="shared" si="3"/>
        <v>1</v>
      </c>
      <c r="AJ39" s="5">
        <f t="shared" si="19"/>
        <v>0</v>
      </c>
      <c r="AK39" s="5">
        <f t="shared" si="20"/>
        <v>0</v>
      </c>
      <c r="AL39" s="5">
        <f t="shared" si="21"/>
        <v>0</v>
      </c>
      <c r="AM39" s="5">
        <f t="shared" si="22"/>
        <v>0</v>
      </c>
      <c r="AN39" s="5">
        <f t="shared" si="23"/>
        <v>0</v>
      </c>
      <c r="AO39" s="5">
        <f t="shared" si="24"/>
        <v>0</v>
      </c>
    </row>
    <row r="40" spans="1:41">
      <c r="A40" s="12" t="s">
        <v>92</v>
      </c>
      <c r="B40" s="13" t="s">
        <v>93</v>
      </c>
      <c r="C40" s="5">
        <v>0</v>
      </c>
      <c r="D40" s="5">
        <v>0</v>
      </c>
      <c r="E40" s="5">
        <v>0</v>
      </c>
      <c r="F40" s="5">
        <v>1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N40" s="12" t="s">
        <v>92</v>
      </c>
      <c r="O40" s="5"/>
      <c r="P40" s="5"/>
      <c r="Q40" s="5"/>
      <c r="R40" s="5" t="s">
        <v>49</v>
      </c>
      <c r="S40" s="5"/>
      <c r="T40" s="5"/>
      <c r="U40" s="5"/>
      <c r="V40" s="5"/>
      <c r="W40" s="5"/>
      <c r="X40" s="5"/>
      <c r="Z40" s="12" t="s">
        <v>92</v>
      </c>
      <c r="AA40" s="18">
        <f t="shared" si="12"/>
        <v>1</v>
      </c>
      <c r="AB40" s="5">
        <f t="shared" si="10"/>
        <v>10</v>
      </c>
      <c r="AC40" s="5">
        <f t="shared" si="0"/>
        <v>1</v>
      </c>
      <c r="AE40" s="12" t="s">
        <v>92</v>
      </c>
      <c r="AF40" s="5">
        <f t="shared" si="11"/>
        <v>0</v>
      </c>
      <c r="AG40" s="5">
        <f t="shared" si="1"/>
        <v>0</v>
      </c>
      <c r="AH40" s="5">
        <f t="shared" si="2"/>
        <v>0</v>
      </c>
      <c r="AI40" s="5">
        <f t="shared" si="3"/>
        <v>1</v>
      </c>
      <c r="AJ40" s="5">
        <f t="shared" si="19"/>
        <v>0</v>
      </c>
      <c r="AK40" s="5">
        <f t="shared" si="20"/>
        <v>0</v>
      </c>
      <c r="AL40" s="5">
        <f t="shared" si="21"/>
        <v>0</v>
      </c>
      <c r="AM40" s="5">
        <f t="shared" si="22"/>
        <v>0</v>
      </c>
      <c r="AN40" s="5">
        <f t="shared" si="23"/>
        <v>0</v>
      </c>
      <c r="AO40" s="5">
        <f t="shared" si="24"/>
        <v>0</v>
      </c>
    </row>
    <row r="41" spans="1:41">
      <c r="A41" s="12" t="s">
        <v>94</v>
      </c>
      <c r="B41" s="13" t="s">
        <v>95</v>
      </c>
      <c r="C41" s="5">
        <v>0</v>
      </c>
      <c r="D41" s="5">
        <v>0</v>
      </c>
      <c r="E41" s="5">
        <v>0</v>
      </c>
      <c r="F41" s="5">
        <v>1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N41" s="12" t="s">
        <v>94</v>
      </c>
      <c r="O41" s="5"/>
      <c r="P41" s="5"/>
      <c r="Q41" s="5"/>
      <c r="R41" s="5" t="s">
        <v>49</v>
      </c>
      <c r="S41" s="5"/>
      <c r="T41" s="5"/>
      <c r="U41" s="5"/>
      <c r="V41" s="5"/>
      <c r="W41" s="5"/>
      <c r="X41" s="5"/>
      <c r="Z41" s="12" t="s">
        <v>94</v>
      </c>
      <c r="AA41" s="18">
        <f t="shared" si="12"/>
        <v>1</v>
      </c>
      <c r="AB41" s="5">
        <f t="shared" si="10"/>
        <v>10</v>
      </c>
      <c r="AC41" s="5">
        <f t="shared" si="0"/>
        <v>1</v>
      </c>
      <c r="AE41" s="12" t="s">
        <v>94</v>
      </c>
      <c r="AF41" s="5">
        <f t="shared" si="11"/>
        <v>0</v>
      </c>
      <c r="AG41" s="5">
        <f t="shared" si="1"/>
        <v>0</v>
      </c>
      <c r="AH41" s="5">
        <f t="shared" si="2"/>
        <v>0</v>
      </c>
      <c r="AI41" s="5">
        <f t="shared" si="3"/>
        <v>1</v>
      </c>
      <c r="AJ41" s="5">
        <f t="shared" si="19"/>
        <v>0</v>
      </c>
      <c r="AK41" s="5">
        <f t="shared" si="20"/>
        <v>0</v>
      </c>
      <c r="AL41" s="5">
        <f t="shared" si="21"/>
        <v>0</v>
      </c>
      <c r="AM41" s="5">
        <f t="shared" si="22"/>
        <v>0</v>
      </c>
      <c r="AN41" s="5">
        <f t="shared" si="23"/>
        <v>0</v>
      </c>
      <c r="AO41" s="5">
        <f t="shared" si="24"/>
        <v>0</v>
      </c>
    </row>
    <row r="42" spans="1:41">
      <c r="A42" s="12" t="s">
        <v>96</v>
      </c>
      <c r="B42" s="13" t="s">
        <v>97</v>
      </c>
      <c r="C42" s="5">
        <v>0</v>
      </c>
      <c r="D42" s="5">
        <v>0</v>
      </c>
      <c r="E42" s="5">
        <v>0</v>
      </c>
      <c r="F42" s="5">
        <v>1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N42" s="12" t="s">
        <v>96</v>
      </c>
      <c r="O42" s="5"/>
      <c r="P42" s="5"/>
      <c r="Q42" s="5"/>
      <c r="R42" s="5" t="s">
        <v>49</v>
      </c>
      <c r="S42" s="5"/>
      <c r="T42" s="5"/>
      <c r="U42" s="5"/>
      <c r="V42" s="5"/>
      <c r="W42" s="5"/>
      <c r="X42" s="5"/>
      <c r="Z42" s="12" t="s">
        <v>96</v>
      </c>
      <c r="AA42" s="18">
        <f t="shared" si="12"/>
        <v>1</v>
      </c>
      <c r="AB42" s="5">
        <f t="shared" si="10"/>
        <v>10</v>
      </c>
      <c r="AC42" s="5">
        <f t="shared" si="0"/>
        <v>1</v>
      </c>
      <c r="AE42" s="12" t="s">
        <v>96</v>
      </c>
      <c r="AF42" s="5">
        <f t="shared" si="11"/>
        <v>0</v>
      </c>
      <c r="AG42" s="5">
        <f t="shared" si="1"/>
        <v>0</v>
      </c>
      <c r="AH42" s="5">
        <f t="shared" si="2"/>
        <v>0</v>
      </c>
      <c r="AI42" s="5">
        <f t="shared" si="3"/>
        <v>1</v>
      </c>
      <c r="AJ42" s="5">
        <f t="shared" si="19"/>
        <v>0</v>
      </c>
      <c r="AK42" s="5">
        <f t="shared" si="20"/>
        <v>0</v>
      </c>
      <c r="AL42" s="5">
        <f t="shared" si="21"/>
        <v>0</v>
      </c>
      <c r="AM42" s="5">
        <f t="shared" si="22"/>
        <v>0</v>
      </c>
      <c r="AN42" s="5">
        <f t="shared" si="23"/>
        <v>0</v>
      </c>
      <c r="AO42" s="5">
        <f t="shared" si="24"/>
        <v>0</v>
      </c>
    </row>
    <row r="43" spans="1:41">
      <c r="A43" s="12" t="s">
        <v>98</v>
      </c>
      <c r="B43" s="13" t="s">
        <v>99</v>
      </c>
      <c r="C43" s="5">
        <v>0</v>
      </c>
      <c r="D43" s="5">
        <v>0</v>
      </c>
      <c r="E43" s="5">
        <v>0</v>
      </c>
      <c r="F43" s="5">
        <v>1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N43" s="12" t="s">
        <v>98</v>
      </c>
      <c r="O43" s="5"/>
      <c r="P43" s="5"/>
      <c r="Q43" s="5"/>
      <c r="R43" s="5" t="s">
        <v>49</v>
      </c>
      <c r="S43" s="5"/>
      <c r="T43" s="5"/>
      <c r="U43" s="5"/>
      <c r="V43" s="5"/>
      <c r="W43" s="5"/>
      <c r="X43" s="5"/>
      <c r="Z43" s="12" t="s">
        <v>98</v>
      </c>
      <c r="AA43" s="18">
        <f t="shared" si="12"/>
        <v>1</v>
      </c>
      <c r="AB43" s="5">
        <f t="shared" si="10"/>
        <v>10</v>
      </c>
      <c r="AC43" s="5">
        <f t="shared" si="0"/>
        <v>1</v>
      </c>
      <c r="AE43" s="12" t="s">
        <v>98</v>
      </c>
      <c r="AF43" s="5">
        <f t="shared" si="11"/>
        <v>0</v>
      </c>
      <c r="AG43" s="5">
        <f t="shared" si="1"/>
        <v>0</v>
      </c>
      <c r="AH43" s="5">
        <f t="shared" si="2"/>
        <v>0</v>
      </c>
      <c r="AI43" s="5">
        <f t="shared" si="3"/>
        <v>1</v>
      </c>
      <c r="AJ43" s="5">
        <f t="shared" si="19"/>
        <v>0</v>
      </c>
      <c r="AK43" s="5">
        <f t="shared" si="20"/>
        <v>0</v>
      </c>
      <c r="AL43" s="5">
        <f t="shared" si="21"/>
        <v>0</v>
      </c>
      <c r="AM43" s="5">
        <f t="shared" si="22"/>
        <v>0</v>
      </c>
      <c r="AN43" s="5">
        <f t="shared" si="23"/>
        <v>0</v>
      </c>
      <c r="AO43" s="5">
        <f t="shared" si="24"/>
        <v>0</v>
      </c>
    </row>
    <row r="44" spans="1:41">
      <c r="A44" s="12" t="s">
        <v>100</v>
      </c>
      <c r="B44" s="13" t="s">
        <v>101</v>
      </c>
      <c r="C44" s="5">
        <v>0</v>
      </c>
      <c r="D44" s="5">
        <v>0</v>
      </c>
      <c r="E44" s="5">
        <v>0</v>
      </c>
      <c r="F44" s="5">
        <v>1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N44" s="12" t="s">
        <v>100</v>
      </c>
      <c r="O44" s="5"/>
      <c r="P44" s="5"/>
      <c r="Q44" s="5"/>
      <c r="R44" s="5" t="s">
        <v>49</v>
      </c>
      <c r="S44" s="5"/>
      <c r="T44" s="5"/>
      <c r="U44" s="5"/>
      <c r="V44" s="5"/>
      <c r="W44" s="5"/>
      <c r="X44" s="5"/>
      <c r="Z44" s="12" t="s">
        <v>100</v>
      </c>
      <c r="AA44" s="18">
        <f t="shared" si="12"/>
        <v>1</v>
      </c>
      <c r="AB44" s="5">
        <f t="shared" si="10"/>
        <v>10</v>
      </c>
      <c r="AC44" s="5">
        <f t="shared" si="0"/>
        <v>1</v>
      </c>
      <c r="AE44" s="12" t="s">
        <v>100</v>
      </c>
      <c r="AF44" s="5">
        <f t="shared" si="11"/>
        <v>0</v>
      </c>
      <c r="AG44" s="5">
        <f t="shared" si="1"/>
        <v>0</v>
      </c>
      <c r="AH44" s="5">
        <f t="shared" si="2"/>
        <v>0</v>
      </c>
      <c r="AI44" s="5">
        <f t="shared" si="3"/>
        <v>1</v>
      </c>
      <c r="AJ44" s="5">
        <f t="shared" si="19"/>
        <v>0</v>
      </c>
      <c r="AK44" s="5">
        <f t="shared" si="20"/>
        <v>0</v>
      </c>
      <c r="AL44" s="5">
        <f t="shared" si="21"/>
        <v>0</v>
      </c>
      <c r="AM44" s="5">
        <f t="shared" si="22"/>
        <v>0</v>
      </c>
      <c r="AN44" s="5">
        <f t="shared" si="23"/>
        <v>0</v>
      </c>
      <c r="AO44" s="5">
        <f t="shared" si="24"/>
        <v>0</v>
      </c>
    </row>
    <row r="45" spans="1:41">
      <c r="A45" s="12" t="s">
        <v>102</v>
      </c>
      <c r="B45" s="13" t="s">
        <v>103</v>
      </c>
      <c r="C45" s="5">
        <v>0</v>
      </c>
      <c r="D45" s="5">
        <v>0</v>
      </c>
      <c r="E45" s="5">
        <v>0</v>
      </c>
      <c r="F45" s="5">
        <v>1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N45" s="12" t="s">
        <v>102</v>
      </c>
      <c r="O45" s="5"/>
      <c r="P45" s="5"/>
      <c r="Q45" s="5"/>
      <c r="R45" s="5" t="s">
        <v>49</v>
      </c>
      <c r="S45" s="5"/>
      <c r="T45" s="5"/>
      <c r="U45" s="5"/>
      <c r="V45" s="5"/>
      <c r="W45" s="5"/>
      <c r="X45" s="5"/>
      <c r="Z45" s="12" t="s">
        <v>102</v>
      </c>
      <c r="AA45" s="18">
        <f t="shared" si="12"/>
        <v>1</v>
      </c>
      <c r="AB45" s="5">
        <f t="shared" si="10"/>
        <v>10</v>
      </c>
      <c r="AC45" s="5">
        <f t="shared" si="0"/>
        <v>1</v>
      </c>
      <c r="AE45" s="12" t="s">
        <v>102</v>
      </c>
      <c r="AF45" s="5">
        <f t="shared" si="11"/>
        <v>0</v>
      </c>
      <c r="AG45" s="5">
        <f t="shared" si="1"/>
        <v>0</v>
      </c>
      <c r="AH45" s="5">
        <f t="shared" si="2"/>
        <v>0</v>
      </c>
      <c r="AI45" s="5">
        <f t="shared" si="3"/>
        <v>1</v>
      </c>
      <c r="AJ45" s="5">
        <f t="shared" si="19"/>
        <v>0</v>
      </c>
      <c r="AK45" s="5">
        <f t="shared" si="20"/>
        <v>0</v>
      </c>
      <c r="AL45" s="5">
        <f t="shared" si="21"/>
        <v>0</v>
      </c>
      <c r="AM45" s="5">
        <f t="shared" si="22"/>
        <v>0</v>
      </c>
      <c r="AN45" s="5">
        <f t="shared" si="23"/>
        <v>0</v>
      </c>
      <c r="AO45" s="5">
        <f t="shared" si="24"/>
        <v>0</v>
      </c>
    </row>
    <row r="46" spans="1:41">
      <c r="A46" s="12" t="s">
        <v>104</v>
      </c>
      <c r="B46" s="13" t="s">
        <v>105</v>
      </c>
      <c r="C46" s="5">
        <v>0</v>
      </c>
      <c r="D46" s="5">
        <v>0</v>
      </c>
      <c r="E46" s="5">
        <v>0</v>
      </c>
      <c r="F46" s="5">
        <v>1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N46" s="12" t="s">
        <v>104</v>
      </c>
      <c r="O46" s="5"/>
      <c r="P46" s="5"/>
      <c r="Q46" s="5"/>
      <c r="R46" s="5" t="s">
        <v>49</v>
      </c>
      <c r="S46" s="5"/>
      <c r="T46" s="5"/>
      <c r="U46" s="5"/>
      <c r="V46" s="5"/>
      <c r="W46" s="5"/>
      <c r="X46" s="5"/>
      <c r="Z46" s="12" t="s">
        <v>104</v>
      </c>
      <c r="AA46" s="18">
        <f t="shared" si="12"/>
        <v>1</v>
      </c>
      <c r="AB46" s="5">
        <f t="shared" si="10"/>
        <v>10</v>
      </c>
      <c r="AC46" s="5">
        <f t="shared" si="0"/>
        <v>1</v>
      </c>
      <c r="AE46" s="12" t="s">
        <v>104</v>
      </c>
      <c r="AF46" s="5">
        <f t="shared" si="11"/>
        <v>0</v>
      </c>
      <c r="AG46" s="5">
        <f t="shared" si="1"/>
        <v>0</v>
      </c>
      <c r="AH46" s="5">
        <f t="shared" si="2"/>
        <v>0</v>
      </c>
      <c r="AI46" s="5">
        <f t="shared" si="3"/>
        <v>1</v>
      </c>
      <c r="AJ46" s="5">
        <f t="shared" si="19"/>
        <v>0</v>
      </c>
      <c r="AK46" s="5">
        <f t="shared" si="20"/>
        <v>0</v>
      </c>
      <c r="AL46" s="5">
        <f t="shared" si="21"/>
        <v>0</v>
      </c>
      <c r="AM46" s="5">
        <f t="shared" si="22"/>
        <v>0</v>
      </c>
      <c r="AN46" s="5">
        <f t="shared" si="23"/>
        <v>0</v>
      </c>
      <c r="AO46" s="5">
        <f t="shared" si="24"/>
        <v>0</v>
      </c>
    </row>
    <row r="47" spans="1:41">
      <c r="A47" s="12" t="s">
        <v>106</v>
      </c>
      <c r="B47" s="13" t="s">
        <v>107</v>
      </c>
      <c r="C47" s="5">
        <v>0</v>
      </c>
      <c r="D47" s="5">
        <v>0</v>
      </c>
      <c r="E47" s="5">
        <v>0</v>
      </c>
      <c r="F47" s="5">
        <v>1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1</v>
      </c>
      <c r="N47" s="12" t="s">
        <v>106</v>
      </c>
      <c r="O47" s="5"/>
      <c r="P47" s="5"/>
      <c r="Q47" s="5"/>
      <c r="R47" s="5" t="s">
        <v>49</v>
      </c>
      <c r="S47" s="5"/>
      <c r="T47" s="5"/>
      <c r="U47" s="5"/>
      <c r="V47" s="5"/>
      <c r="W47" s="5"/>
      <c r="X47" s="5" t="s">
        <v>49</v>
      </c>
      <c r="Z47" s="12" t="s">
        <v>106</v>
      </c>
      <c r="AA47" s="18">
        <f t="shared" si="12"/>
        <v>2</v>
      </c>
      <c r="AB47" s="5">
        <f t="shared" si="10"/>
        <v>5</v>
      </c>
      <c r="AC47" s="5">
        <f t="shared" si="0"/>
        <v>0.698970004336019</v>
      </c>
      <c r="AE47" s="12" t="s">
        <v>106</v>
      </c>
      <c r="AF47" s="5">
        <f t="shared" si="11"/>
        <v>0</v>
      </c>
      <c r="AG47" s="5">
        <f t="shared" si="1"/>
        <v>0</v>
      </c>
      <c r="AH47" s="5">
        <f t="shared" si="2"/>
        <v>0</v>
      </c>
      <c r="AI47" s="5">
        <f t="shared" si="3"/>
        <v>0.698970004336019</v>
      </c>
      <c r="AJ47" s="5">
        <f t="shared" si="19"/>
        <v>0</v>
      </c>
      <c r="AK47" s="5">
        <f t="shared" si="20"/>
        <v>0</v>
      </c>
      <c r="AL47" s="5">
        <f t="shared" si="21"/>
        <v>0</v>
      </c>
      <c r="AM47" s="5">
        <f t="shared" si="22"/>
        <v>0</v>
      </c>
      <c r="AN47" s="5">
        <f t="shared" si="23"/>
        <v>0</v>
      </c>
      <c r="AO47" s="5">
        <f t="shared" si="24"/>
        <v>0.698970004336019</v>
      </c>
    </row>
    <row r="48" spans="1:41">
      <c r="A48" s="12" t="s">
        <v>108</v>
      </c>
      <c r="B48" s="13" t="s">
        <v>109</v>
      </c>
      <c r="C48" s="5">
        <v>0</v>
      </c>
      <c r="D48" s="5">
        <v>0</v>
      </c>
      <c r="E48" s="5">
        <v>0</v>
      </c>
      <c r="F48" s="5">
        <v>1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N48" s="12" t="s">
        <v>108</v>
      </c>
      <c r="O48" s="5"/>
      <c r="P48" s="5"/>
      <c r="Q48" s="5"/>
      <c r="R48" s="5" t="s">
        <v>49</v>
      </c>
      <c r="S48" s="5"/>
      <c r="T48" s="5"/>
      <c r="U48" s="5"/>
      <c r="V48" s="5"/>
      <c r="W48" s="5"/>
      <c r="X48" s="5"/>
      <c r="Z48" s="12" t="s">
        <v>108</v>
      </c>
      <c r="AA48" s="18">
        <f t="shared" si="12"/>
        <v>1</v>
      </c>
      <c r="AB48" s="5">
        <f t="shared" si="10"/>
        <v>10</v>
      </c>
      <c r="AC48" s="5">
        <f t="shared" si="0"/>
        <v>1</v>
      </c>
      <c r="AE48" s="12" t="s">
        <v>108</v>
      </c>
      <c r="AF48" s="5">
        <f t="shared" si="11"/>
        <v>0</v>
      </c>
      <c r="AG48" s="5">
        <f t="shared" si="1"/>
        <v>0</v>
      </c>
      <c r="AH48" s="5">
        <f t="shared" si="2"/>
        <v>0</v>
      </c>
      <c r="AI48" s="5">
        <f t="shared" si="3"/>
        <v>1</v>
      </c>
      <c r="AJ48" s="5">
        <f t="shared" si="19"/>
        <v>0</v>
      </c>
      <c r="AK48" s="5">
        <f t="shared" si="20"/>
        <v>0</v>
      </c>
      <c r="AL48" s="5">
        <f t="shared" si="21"/>
        <v>0</v>
      </c>
      <c r="AM48" s="5">
        <f t="shared" si="22"/>
        <v>0</v>
      </c>
      <c r="AN48" s="5">
        <f t="shared" si="23"/>
        <v>0</v>
      </c>
      <c r="AO48" s="5">
        <f t="shared" si="24"/>
        <v>0</v>
      </c>
    </row>
    <row r="49" spans="1:41">
      <c r="A49" s="12" t="s">
        <v>110</v>
      </c>
      <c r="B49" s="13" t="s">
        <v>111</v>
      </c>
      <c r="C49" s="5">
        <v>0</v>
      </c>
      <c r="D49" s="5">
        <v>0</v>
      </c>
      <c r="E49" s="5">
        <v>0</v>
      </c>
      <c r="F49" s="5">
        <v>0</v>
      </c>
      <c r="G49" s="5">
        <v>1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N49" s="12" t="s">
        <v>110</v>
      </c>
      <c r="O49" s="5"/>
      <c r="P49" s="5"/>
      <c r="Q49" s="5"/>
      <c r="R49" s="5"/>
      <c r="S49" s="5" t="s">
        <v>49</v>
      </c>
      <c r="T49" s="5"/>
      <c r="U49" s="5"/>
      <c r="V49" s="5"/>
      <c r="W49" s="5"/>
      <c r="X49" s="5"/>
      <c r="Z49" s="12" t="s">
        <v>110</v>
      </c>
      <c r="AA49" s="18">
        <f t="shared" si="12"/>
        <v>1</v>
      </c>
      <c r="AB49" s="5">
        <f t="shared" si="10"/>
        <v>10</v>
      </c>
      <c r="AC49" s="5">
        <f t="shared" si="0"/>
        <v>1</v>
      </c>
      <c r="AE49" s="12" t="s">
        <v>110</v>
      </c>
      <c r="AF49" s="5">
        <f t="shared" si="11"/>
        <v>0</v>
      </c>
      <c r="AG49" s="5">
        <f t="shared" si="1"/>
        <v>0</v>
      </c>
      <c r="AH49" s="5">
        <f t="shared" si="2"/>
        <v>0</v>
      </c>
      <c r="AI49" s="5">
        <f t="shared" si="3"/>
        <v>0</v>
      </c>
      <c r="AJ49" s="5">
        <f t="shared" si="19"/>
        <v>1</v>
      </c>
      <c r="AK49" s="5">
        <f t="shared" si="20"/>
        <v>0</v>
      </c>
      <c r="AL49" s="5">
        <f t="shared" si="21"/>
        <v>0</v>
      </c>
      <c r="AM49" s="5">
        <f t="shared" si="22"/>
        <v>0</v>
      </c>
      <c r="AN49" s="5">
        <f t="shared" si="23"/>
        <v>0</v>
      </c>
      <c r="AO49" s="5">
        <f t="shared" si="24"/>
        <v>0</v>
      </c>
    </row>
    <row r="50" spans="1:41">
      <c r="A50" s="12" t="s">
        <v>112</v>
      </c>
      <c r="B50" s="13" t="s">
        <v>113</v>
      </c>
      <c r="C50" s="5">
        <v>0</v>
      </c>
      <c r="D50" s="5">
        <v>0</v>
      </c>
      <c r="E50" s="5">
        <v>0</v>
      </c>
      <c r="F50" s="5">
        <v>0</v>
      </c>
      <c r="G50" s="5">
        <v>1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N50" s="12" t="s">
        <v>112</v>
      </c>
      <c r="O50" s="5"/>
      <c r="P50" s="5"/>
      <c r="Q50" s="5"/>
      <c r="R50" s="5"/>
      <c r="S50" s="5" t="s">
        <v>49</v>
      </c>
      <c r="T50" s="5"/>
      <c r="U50" s="5"/>
      <c r="V50" s="5"/>
      <c r="W50" s="5"/>
      <c r="X50" s="5"/>
      <c r="Z50" s="12" t="s">
        <v>112</v>
      </c>
      <c r="AA50" s="18">
        <f t="shared" si="12"/>
        <v>1</v>
      </c>
      <c r="AB50" s="5">
        <f t="shared" si="10"/>
        <v>10</v>
      </c>
      <c r="AC50" s="5">
        <f t="shared" si="0"/>
        <v>1</v>
      </c>
      <c r="AE50" s="12" t="s">
        <v>112</v>
      </c>
      <c r="AF50" s="5">
        <f t="shared" si="11"/>
        <v>0</v>
      </c>
      <c r="AG50" s="5">
        <f t="shared" si="1"/>
        <v>0</v>
      </c>
      <c r="AH50" s="5">
        <f t="shared" si="2"/>
        <v>0</v>
      </c>
      <c r="AI50" s="5">
        <f t="shared" si="3"/>
        <v>0</v>
      </c>
      <c r="AJ50" s="5">
        <f t="shared" si="19"/>
        <v>1</v>
      </c>
      <c r="AK50" s="5">
        <f t="shared" si="20"/>
        <v>0</v>
      </c>
      <c r="AL50" s="5">
        <f t="shared" si="21"/>
        <v>0</v>
      </c>
      <c r="AM50" s="5">
        <f t="shared" si="22"/>
        <v>0</v>
      </c>
      <c r="AN50" s="5">
        <f t="shared" si="23"/>
        <v>0</v>
      </c>
      <c r="AO50" s="5">
        <f t="shared" si="24"/>
        <v>0</v>
      </c>
    </row>
    <row r="51" spans="1:41">
      <c r="A51" s="12" t="s">
        <v>114</v>
      </c>
      <c r="B51" s="13" t="s">
        <v>115</v>
      </c>
      <c r="C51" s="5">
        <v>0</v>
      </c>
      <c r="D51" s="5">
        <v>0</v>
      </c>
      <c r="E51" s="5">
        <v>0</v>
      </c>
      <c r="F51" s="5">
        <v>0</v>
      </c>
      <c r="G51" s="5">
        <v>1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N51" s="12" t="s">
        <v>114</v>
      </c>
      <c r="O51" s="5"/>
      <c r="P51" s="5"/>
      <c r="Q51" s="5"/>
      <c r="R51" s="5"/>
      <c r="S51" s="5" t="s">
        <v>49</v>
      </c>
      <c r="T51" s="5"/>
      <c r="U51" s="5"/>
      <c r="V51" s="5"/>
      <c r="W51" s="5"/>
      <c r="X51" s="5"/>
      <c r="Z51" s="12" t="s">
        <v>114</v>
      </c>
      <c r="AA51" s="18">
        <f t="shared" si="12"/>
        <v>1</v>
      </c>
      <c r="AB51" s="5">
        <f t="shared" si="10"/>
        <v>10</v>
      </c>
      <c r="AC51" s="5">
        <f t="shared" si="0"/>
        <v>1</v>
      </c>
      <c r="AE51" s="12" t="s">
        <v>114</v>
      </c>
      <c r="AF51" s="5">
        <f t="shared" si="11"/>
        <v>0</v>
      </c>
      <c r="AG51" s="5">
        <f t="shared" si="1"/>
        <v>0</v>
      </c>
      <c r="AH51" s="5">
        <f t="shared" si="2"/>
        <v>0</v>
      </c>
      <c r="AI51" s="5">
        <f t="shared" si="3"/>
        <v>0</v>
      </c>
      <c r="AJ51" s="5">
        <f t="shared" si="19"/>
        <v>1</v>
      </c>
      <c r="AK51" s="5">
        <f t="shared" si="20"/>
        <v>0</v>
      </c>
      <c r="AL51" s="5">
        <f t="shared" si="21"/>
        <v>0</v>
      </c>
      <c r="AM51" s="5">
        <f t="shared" si="22"/>
        <v>0</v>
      </c>
      <c r="AN51" s="5">
        <f t="shared" si="23"/>
        <v>0</v>
      </c>
      <c r="AO51" s="5">
        <f t="shared" si="24"/>
        <v>0</v>
      </c>
    </row>
    <row r="52" spans="1:41">
      <c r="A52" s="12" t="s">
        <v>116</v>
      </c>
      <c r="B52" s="13" t="s">
        <v>117</v>
      </c>
      <c r="C52" s="5">
        <v>0</v>
      </c>
      <c r="D52" s="5">
        <v>0</v>
      </c>
      <c r="E52" s="5">
        <v>0</v>
      </c>
      <c r="F52" s="5">
        <v>0</v>
      </c>
      <c r="G52" s="5">
        <v>1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N52" s="12" t="s">
        <v>116</v>
      </c>
      <c r="O52" s="5"/>
      <c r="P52" s="5"/>
      <c r="Q52" s="5"/>
      <c r="R52" s="5"/>
      <c r="S52" s="5" t="s">
        <v>49</v>
      </c>
      <c r="T52" s="5"/>
      <c r="U52" s="5"/>
      <c r="V52" s="5"/>
      <c r="W52" s="5"/>
      <c r="X52" s="5"/>
      <c r="Z52" s="12" t="s">
        <v>116</v>
      </c>
      <c r="AA52" s="18">
        <f t="shared" si="12"/>
        <v>1</v>
      </c>
      <c r="AB52" s="5">
        <f t="shared" si="10"/>
        <v>10</v>
      </c>
      <c r="AC52" s="5">
        <f t="shared" si="0"/>
        <v>1</v>
      </c>
      <c r="AE52" s="12" t="s">
        <v>116</v>
      </c>
      <c r="AF52" s="5">
        <f t="shared" si="11"/>
        <v>0</v>
      </c>
      <c r="AG52" s="5">
        <f t="shared" si="1"/>
        <v>0</v>
      </c>
      <c r="AH52" s="5">
        <f t="shared" si="2"/>
        <v>0</v>
      </c>
      <c r="AI52" s="5">
        <f t="shared" si="3"/>
        <v>0</v>
      </c>
      <c r="AJ52" s="5">
        <f t="shared" si="19"/>
        <v>1</v>
      </c>
      <c r="AK52" s="5">
        <f t="shared" si="20"/>
        <v>0</v>
      </c>
      <c r="AL52" s="5">
        <f t="shared" si="21"/>
        <v>0</v>
      </c>
      <c r="AM52" s="5">
        <f t="shared" si="22"/>
        <v>0</v>
      </c>
      <c r="AN52" s="5">
        <f t="shared" si="23"/>
        <v>0</v>
      </c>
      <c r="AO52" s="5">
        <f t="shared" si="24"/>
        <v>0</v>
      </c>
    </row>
    <row r="53" spans="1:41">
      <c r="A53" s="12" t="s">
        <v>118</v>
      </c>
      <c r="B53" s="13" t="s">
        <v>119</v>
      </c>
      <c r="C53" s="5">
        <v>0</v>
      </c>
      <c r="D53" s="5">
        <v>0</v>
      </c>
      <c r="E53" s="5">
        <v>0</v>
      </c>
      <c r="F53" s="5">
        <v>0</v>
      </c>
      <c r="G53" s="5">
        <v>1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N53" s="12" t="s">
        <v>118</v>
      </c>
      <c r="O53" s="5"/>
      <c r="P53" s="5"/>
      <c r="Q53" s="5"/>
      <c r="R53" s="5"/>
      <c r="S53" s="5" t="s">
        <v>49</v>
      </c>
      <c r="T53" s="5"/>
      <c r="U53" s="5"/>
      <c r="V53" s="5"/>
      <c r="W53" s="5"/>
      <c r="X53" s="5"/>
      <c r="Z53" s="12" t="s">
        <v>118</v>
      </c>
      <c r="AA53" s="18">
        <f t="shared" si="12"/>
        <v>1</v>
      </c>
      <c r="AB53" s="5">
        <f t="shared" si="10"/>
        <v>10</v>
      </c>
      <c r="AC53" s="5">
        <f t="shared" si="0"/>
        <v>1</v>
      </c>
      <c r="AE53" s="12" t="s">
        <v>118</v>
      </c>
      <c r="AF53" s="5">
        <f t="shared" si="11"/>
        <v>0</v>
      </c>
      <c r="AG53" s="5">
        <f t="shared" si="1"/>
        <v>0</v>
      </c>
      <c r="AH53" s="5">
        <f t="shared" si="2"/>
        <v>0</v>
      </c>
      <c r="AI53" s="5">
        <f t="shared" si="3"/>
        <v>0</v>
      </c>
      <c r="AJ53" s="5">
        <f t="shared" si="19"/>
        <v>1</v>
      </c>
      <c r="AK53" s="5">
        <f t="shared" si="20"/>
        <v>0</v>
      </c>
      <c r="AL53" s="5">
        <f t="shared" si="21"/>
        <v>0</v>
      </c>
      <c r="AM53" s="5">
        <f t="shared" si="22"/>
        <v>0</v>
      </c>
      <c r="AN53" s="5">
        <f t="shared" si="23"/>
        <v>0</v>
      </c>
      <c r="AO53" s="5">
        <f t="shared" si="24"/>
        <v>0</v>
      </c>
    </row>
    <row r="54" spans="1:41">
      <c r="A54" s="12" t="s">
        <v>120</v>
      </c>
      <c r="B54" s="13" t="s">
        <v>121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1</v>
      </c>
      <c r="I54" s="5">
        <v>0</v>
      </c>
      <c r="J54" s="5">
        <v>0</v>
      </c>
      <c r="K54" s="5">
        <v>0</v>
      </c>
      <c r="L54" s="5">
        <v>0</v>
      </c>
      <c r="N54" s="12" t="s">
        <v>120</v>
      </c>
      <c r="O54" s="5"/>
      <c r="P54" s="5"/>
      <c r="Q54" s="5"/>
      <c r="R54" s="5"/>
      <c r="S54" s="5"/>
      <c r="T54" s="5" t="s">
        <v>49</v>
      </c>
      <c r="U54" s="5"/>
      <c r="V54" s="5"/>
      <c r="W54" s="5"/>
      <c r="X54" s="5"/>
      <c r="Z54" s="12" t="s">
        <v>120</v>
      </c>
      <c r="AA54" s="18">
        <f t="shared" si="12"/>
        <v>1</v>
      </c>
      <c r="AB54" s="5">
        <f t="shared" si="10"/>
        <v>10</v>
      </c>
      <c r="AC54" s="5">
        <f t="shared" si="0"/>
        <v>1</v>
      </c>
      <c r="AE54" s="12" t="s">
        <v>120</v>
      </c>
      <c r="AF54" s="5">
        <f t="shared" si="11"/>
        <v>0</v>
      </c>
      <c r="AG54" s="5">
        <f t="shared" si="1"/>
        <v>0</v>
      </c>
      <c r="AH54" s="5">
        <f t="shared" si="2"/>
        <v>0</v>
      </c>
      <c r="AI54" s="5">
        <f t="shared" si="3"/>
        <v>0</v>
      </c>
      <c r="AJ54" s="5">
        <f t="shared" si="19"/>
        <v>0</v>
      </c>
      <c r="AK54" s="5">
        <f t="shared" si="20"/>
        <v>1</v>
      </c>
      <c r="AL54" s="5">
        <f t="shared" si="21"/>
        <v>0</v>
      </c>
      <c r="AM54" s="5">
        <f t="shared" si="22"/>
        <v>0</v>
      </c>
      <c r="AN54" s="5">
        <f t="shared" si="23"/>
        <v>0</v>
      </c>
      <c r="AO54" s="5">
        <f t="shared" si="24"/>
        <v>0</v>
      </c>
    </row>
    <row r="55" spans="1:41">
      <c r="A55" s="12" t="s">
        <v>122</v>
      </c>
      <c r="B55" s="13" t="s">
        <v>123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1</v>
      </c>
      <c r="I55" s="5">
        <v>0</v>
      </c>
      <c r="J55" s="5">
        <v>0</v>
      </c>
      <c r="K55" s="5">
        <v>0</v>
      </c>
      <c r="L55" s="5">
        <v>0</v>
      </c>
      <c r="N55" s="12" t="s">
        <v>122</v>
      </c>
      <c r="O55" s="5"/>
      <c r="P55" s="5"/>
      <c r="Q55" s="5"/>
      <c r="R55" s="5"/>
      <c r="S55" s="5"/>
      <c r="T55" s="5" t="s">
        <v>49</v>
      </c>
      <c r="U55" s="5"/>
      <c r="V55" s="5"/>
      <c r="W55" s="5"/>
      <c r="X55" s="5"/>
      <c r="Z55" s="12" t="s">
        <v>122</v>
      </c>
      <c r="AA55" s="18">
        <f t="shared" ref="AA55:AA76" si="25">SUM(LEN(O55),LEN(P55),LEN(Q55),LEN(R55),LEN(S55),LEN(T55),LEN(U55),LEN(V55),LEN(W55),LEN(X55))</f>
        <v>1</v>
      </c>
      <c r="AB55" s="5">
        <f t="shared" si="10"/>
        <v>10</v>
      </c>
      <c r="AC55" s="5">
        <f t="shared" si="0"/>
        <v>1</v>
      </c>
      <c r="AE55" s="12" t="s">
        <v>122</v>
      </c>
      <c r="AF55" s="5">
        <f t="shared" si="11"/>
        <v>0</v>
      </c>
      <c r="AG55" s="5">
        <f t="shared" si="1"/>
        <v>0</v>
      </c>
      <c r="AH55" s="5">
        <f t="shared" si="2"/>
        <v>0</v>
      </c>
      <c r="AI55" s="5">
        <f t="shared" si="3"/>
        <v>0</v>
      </c>
      <c r="AJ55" s="5">
        <f t="shared" si="19"/>
        <v>0</v>
      </c>
      <c r="AK55" s="5">
        <f t="shared" si="20"/>
        <v>1</v>
      </c>
      <c r="AL55" s="5">
        <f t="shared" si="21"/>
        <v>0</v>
      </c>
      <c r="AM55" s="5">
        <f t="shared" si="22"/>
        <v>0</v>
      </c>
      <c r="AN55" s="5">
        <f t="shared" si="23"/>
        <v>0</v>
      </c>
      <c r="AO55" s="5">
        <f t="shared" si="24"/>
        <v>0</v>
      </c>
    </row>
    <row r="56" spans="1:41">
      <c r="A56" s="12" t="s">
        <v>124</v>
      </c>
      <c r="B56" s="13" t="s">
        <v>125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1</v>
      </c>
      <c r="I56" s="5">
        <v>0</v>
      </c>
      <c r="J56" s="5">
        <v>0</v>
      </c>
      <c r="K56" s="5">
        <v>0</v>
      </c>
      <c r="L56" s="5">
        <v>0</v>
      </c>
      <c r="N56" s="12" t="s">
        <v>124</v>
      </c>
      <c r="O56" s="5"/>
      <c r="P56" s="5"/>
      <c r="Q56" s="5"/>
      <c r="R56" s="5"/>
      <c r="S56" s="5"/>
      <c r="T56" s="5" t="s">
        <v>49</v>
      </c>
      <c r="U56" s="5"/>
      <c r="V56" s="5"/>
      <c r="W56" s="5"/>
      <c r="X56" s="5"/>
      <c r="Z56" s="12" t="s">
        <v>124</v>
      </c>
      <c r="AA56" s="18">
        <f t="shared" si="25"/>
        <v>1</v>
      </c>
      <c r="AB56" s="5">
        <f t="shared" si="10"/>
        <v>10</v>
      </c>
      <c r="AC56" s="5">
        <f t="shared" si="0"/>
        <v>1</v>
      </c>
      <c r="AE56" s="12" t="s">
        <v>124</v>
      </c>
      <c r="AF56" s="5">
        <f t="shared" si="11"/>
        <v>0</v>
      </c>
      <c r="AG56" s="5">
        <f t="shared" si="1"/>
        <v>0</v>
      </c>
      <c r="AH56" s="5">
        <f t="shared" si="2"/>
        <v>0</v>
      </c>
      <c r="AI56" s="5">
        <f t="shared" si="3"/>
        <v>0</v>
      </c>
      <c r="AJ56" s="5">
        <f t="shared" si="19"/>
        <v>0</v>
      </c>
      <c r="AK56" s="5">
        <f t="shared" si="20"/>
        <v>1</v>
      </c>
      <c r="AL56" s="5">
        <f t="shared" si="21"/>
        <v>0</v>
      </c>
      <c r="AM56" s="5">
        <f t="shared" si="22"/>
        <v>0</v>
      </c>
      <c r="AN56" s="5">
        <f t="shared" si="23"/>
        <v>0</v>
      </c>
      <c r="AO56" s="5">
        <f t="shared" si="24"/>
        <v>0</v>
      </c>
    </row>
    <row r="57" spans="1:41">
      <c r="A57" s="12" t="s">
        <v>126</v>
      </c>
      <c r="B57" s="13" t="s">
        <v>127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N57" s="12" t="s">
        <v>126</v>
      </c>
      <c r="O57" s="5"/>
      <c r="P57" s="5"/>
      <c r="Q57" s="5"/>
      <c r="R57" s="5"/>
      <c r="S57" s="5"/>
      <c r="T57" s="5" t="s">
        <v>49</v>
      </c>
      <c r="U57" s="5"/>
      <c r="V57" s="5"/>
      <c r="W57" s="5"/>
      <c r="X57" s="5"/>
      <c r="Z57" s="12" t="s">
        <v>126</v>
      </c>
      <c r="AA57" s="18">
        <f t="shared" si="25"/>
        <v>1</v>
      </c>
      <c r="AB57" s="5">
        <f t="shared" si="10"/>
        <v>10</v>
      </c>
      <c r="AC57" s="5">
        <f t="shared" si="0"/>
        <v>1</v>
      </c>
      <c r="AE57" s="12" t="s">
        <v>126</v>
      </c>
      <c r="AF57" s="5">
        <f t="shared" si="11"/>
        <v>0</v>
      </c>
      <c r="AG57" s="5">
        <f t="shared" si="1"/>
        <v>0</v>
      </c>
      <c r="AH57" s="5">
        <f t="shared" si="2"/>
        <v>0</v>
      </c>
      <c r="AI57" s="5">
        <f t="shared" si="3"/>
        <v>0</v>
      </c>
      <c r="AJ57" s="5">
        <f t="shared" si="19"/>
        <v>0</v>
      </c>
      <c r="AK57" s="5">
        <f t="shared" si="20"/>
        <v>1</v>
      </c>
      <c r="AL57" s="5">
        <f t="shared" si="21"/>
        <v>0</v>
      </c>
      <c r="AM57" s="5">
        <f t="shared" si="22"/>
        <v>0</v>
      </c>
      <c r="AN57" s="5">
        <f t="shared" si="23"/>
        <v>0</v>
      </c>
      <c r="AO57" s="5">
        <f t="shared" si="24"/>
        <v>0</v>
      </c>
    </row>
    <row r="58" spans="1:41">
      <c r="A58" s="12" t="s">
        <v>128</v>
      </c>
      <c r="B58" s="13" t="s">
        <v>129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1</v>
      </c>
      <c r="J58" s="5">
        <v>0</v>
      </c>
      <c r="K58" s="5">
        <v>0</v>
      </c>
      <c r="L58" s="5">
        <v>0</v>
      </c>
      <c r="N58" s="12" t="s">
        <v>128</v>
      </c>
      <c r="O58" s="5"/>
      <c r="P58" s="5"/>
      <c r="Q58" s="5"/>
      <c r="R58" s="5"/>
      <c r="S58" s="5"/>
      <c r="T58" s="5"/>
      <c r="U58" s="5" t="s">
        <v>49</v>
      </c>
      <c r="V58" s="5"/>
      <c r="W58" s="5"/>
      <c r="X58" s="5"/>
      <c r="Z58" s="12" t="s">
        <v>128</v>
      </c>
      <c r="AA58" s="18">
        <f t="shared" si="25"/>
        <v>1</v>
      </c>
      <c r="AB58" s="5">
        <f t="shared" si="10"/>
        <v>10</v>
      </c>
      <c r="AC58" s="5">
        <f t="shared" si="0"/>
        <v>1</v>
      </c>
      <c r="AE58" s="12" t="s">
        <v>128</v>
      </c>
      <c r="AF58" s="5">
        <f t="shared" si="11"/>
        <v>0</v>
      </c>
      <c r="AG58" s="5">
        <f t="shared" si="1"/>
        <v>0</v>
      </c>
      <c r="AH58" s="5">
        <f t="shared" si="2"/>
        <v>0</v>
      </c>
      <c r="AI58" s="5">
        <f t="shared" si="3"/>
        <v>0</v>
      </c>
      <c r="AJ58" s="5">
        <f t="shared" si="19"/>
        <v>0</v>
      </c>
      <c r="AK58" s="5">
        <f t="shared" si="20"/>
        <v>0</v>
      </c>
      <c r="AL58" s="5">
        <f t="shared" si="21"/>
        <v>1</v>
      </c>
      <c r="AM58" s="5">
        <f t="shared" si="22"/>
        <v>0</v>
      </c>
      <c r="AN58" s="5">
        <f t="shared" si="23"/>
        <v>0</v>
      </c>
      <c r="AO58" s="5">
        <f t="shared" si="24"/>
        <v>0</v>
      </c>
    </row>
    <row r="59" spans="1:41">
      <c r="A59" s="12" t="s">
        <v>130</v>
      </c>
      <c r="B59" s="13" t="s">
        <v>131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1</v>
      </c>
      <c r="J59" s="5">
        <v>0</v>
      </c>
      <c r="K59" s="5">
        <v>0</v>
      </c>
      <c r="L59" s="5">
        <v>0</v>
      </c>
      <c r="N59" s="12" t="s">
        <v>130</v>
      </c>
      <c r="O59" s="5"/>
      <c r="P59" s="5"/>
      <c r="Q59" s="5"/>
      <c r="R59" s="5"/>
      <c r="S59" s="5"/>
      <c r="T59" s="5"/>
      <c r="U59" s="5" t="s">
        <v>49</v>
      </c>
      <c r="V59" s="5"/>
      <c r="W59" s="5"/>
      <c r="X59" s="5"/>
      <c r="Z59" s="12" t="s">
        <v>130</v>
      </c>
      <c r="AA59" s="18">
        <f t="shared" si="25"/>
        <v>1</v>
      </c>
      <c r="AB59" s="5">
        <f t="shared" si="10"/>
        <v>10</v>
      </c>
      <c r="AC59" s="5">
        <f t="shared" si="0"/>
        <v>1</v>
      </c>
      <c r="AE59" s="12" t="s">
        <v>130</v>
      </c>
      <c r="AF59" s="5">
        <f t="shared" si="11"/>
        <v>0</v>
      </c>
      <c r="AG59" s="5">
        <f t="shared" si="1"/>
        <v>0</v>
      </c>
      <c r="AH59" s="5">
        <f t="shared" si="2"/>
        <v>0</v>
      </c>
      <c r="AI59" s="5">
        <f t="shared" si="3"/>
        <v>0</v>
      </c>
      <c r="AJ59" s="5">
        <f t="shared" si="19"/>
        <v>0</v>
      </c>
      <c r="AK59" s="5">
        <f t="shared" si="20"/>
        <v>0</v>
      </c>
      <c r="AL59" s="5">
        <f t="shared" si="21"/>
        <v>1</v>
      </c>
      <c r="AM59" s="5">
        <f t="shared" si="22"/>
        <v>0</v>
      </c>
      <c r="AN59" s="5">
        <f t="shared" si="23"/>
        <v>0</v>
      </c>
      <c r="AO59" s="5">
        <f t="shared" si="24"/>
        <v>0</v>
      </c>
    </row>
    <row r="60" spans="1:41">
      <c r="A60" s="12" t="s">
        <v>132</v>
      </c>
      <c r="B60" s="13" t="s">
        <v>133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1</v>
      </c>
      <c r="J60" s="5">
        <v>0</v>
      </c>
      <c r="K60" s="5">
        <v>0</v>
      </c>
      <c r="L60" s="5">
        <v>0</v>
      </c>
      <c r="N60" s="12" t="s">
        <v>132</v>
      </c>
      <c r="O60" s="5"/>
      <c r="P60" s="5"/>
      <c r="Q60" s="5"/>
      <c r="R60" s="5"/>
      <c r="S60" s="5"/>
      <c r="T60" s="5"/>
      <c r="U60" s="5" t="s">
        <v>49</v>
      </c>
      <c r="V60" s="5"/>
      <c r="W60" s="5"/>
      <c r="X60" s="5"/>
      <c r="Z60" s="12" t="s">
        <v>132</v>
      </c>
      <c r="AA60" s="18">
        <f t="shared" si="25"/>
        <v>1</v>
      </c>
      <c r="AB60" s="5">
        <f t="shared" si="10"/>
        <v>10</v>
      </c>
      <c r="AC60" s="5">
        <f t="shared" si="0"/>
        <v>1</v>
      </c>
      <c r="AE60" s="12" t="s">
        <v>132</v>
      </c>
      <c r="AF60" s="5">
        <f t="shared" si="11"/>
        <v>0</v>
      </c>
      <c r="AG60" s="5">
        <f t="shared" si="1"/>
        <v>0</v>
      </c>
      <c r="AH60" s="5">
        <f t="shared" si="2"/>
        <v>0</v>
      </c>
      <c r="AI60" s="5">
        <f t="shared" si="3"/>
        <v>0</v>
      </c>
      <c r="AJ60" s="5">
        <f t="shared" si="19"/>
        <v>0</v>
      </c>
      <c r="AK60" s="5">
        <f t="shared" si="20"/>
        <v>0</v>
      </c>
      <c r="AL60" s="5">
        <f t="shared" si="21"/>
        <v>1</v>
      </c>
      <c r="AM60" s="5">
        <f t="shared" si="22"/>
        <v>0</v>
      </c>
      <c r="AN60" s="5">
        <f t="shared" si="23"/>
        <v>0</v>
      </c>
      <c r="AO60" s="5">
        <f t="shared" si="24"/>
        <v>0</v>
      </c>
    </row>
    <row r="61" spans="1:41">
      <c r="A61" s="12" t="s">
        <v>134</v>
      </c>
      <c r="B61" s="13" t="s">
        <v>135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1</v>
      </c>
      <c r="J61" s="5">
        <v>0</v>
      </c>
      <c r="K61" s="5">
        <v>0</v>
      </c>
      <c r="L61" s="5">
        <v>1</v>
      </c>
      <c r="N61" s="12" t="s">
        <v>134</v>
      </c>
      <c r="O61" s="5"/>
      <c r="P61" s="5"/>
      <c r="Q61" s="5"/>
      <c r="R61" s="5"/>
      <c r="S61" s="5"/>
      <c r="T61" s="5"/>
      <c r="U61" s="5" t="s">
        <v>49</v>
      </c>
      <c r="V61" s="5"/>
      <c r="W61" s="5"/>
      <c r="X61" s="5" t="s">
        <v>49</v>
      </c>
      <c r="Z61" s="12" t="s">
        <v>134</v>
      </c>
      <c r="AA61" s="18">
        <f t="shared" si="25"/>
        <v>2</v>
      </c>
      <c r="AB61" s="5">
        <f t="shared" si="10"/>
        <v>5</v>
      </c>
      <c r="AC61" s="5">
        <f t="shared" si="0"/>
        <v>0.698970004336019</v>
      </c>
      <c r="AE61" s="12" t="s">
        <v>134</v>
      </c>
      <c r="AF61" s="5">
        <f t="shared" si="11"/>
        <v>0</v>
      </c>
      <c r="AG61" s="5">
        <f t="shared" si="1"/>
        <v>0</v>
      </c>
      <c r="AH61" s="5">
        <f t="shared" si="2"/>
        <v>0</v>
      </c>
      <c r="AI61" s="5">
        <f t="shared" si="3"/>
        <v>0</v>
      </c>
      <c r="AJ61" s="5">
        <f t="shared" si="19"/>
        <v>0</v>
      </c>
      <c r="AK61" s="5">
        <f t="shared" si="20"/>
        <v>0</v>
      </c>
      <c r="AL61" s="5">
        <f t="shared" si="21"/>
        <v>0.698970004336019</v>
      </c>
      <c r="AM61" s="5">
        <f t="shared" si="22"/>
        <v>0</v>
      </c>
      <c r="AN61" s="5">
        <f t="shared" si="23"/>
        <v>0</v>
      </c>
      <c r="AO61" s="5">
        <f t="shared" si="24"/>
        <v>0.698970004336019</v>
      </c>
    </row>
    <row r="62" spans="1:41">
      <c r="A62" s="12" t="s">
        <v>136</v>
      </c>
      <c r="B62" s="13" t="s">
        <v>137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1</v>
      </c>
      <c r="J62" s="5">
        <v>0</v>
      </c>
      <c r="K62" s="5">
        <v>0</v>
      </c>
      <c r="L62" s="5">
        <v>0</v>
      </c>
      <c r="N62" s="12" t="s">
        <v>136</v>
      </c>
      <c r="O62" s="5"/>
      <c r="P62" s="5"/>
      <c r="Q62" s="5"/>
      <c r="R62" s="5"/>
      <c r="S62" s="5"/>
      <c r="T62" s="5"/>
      <c r="U62" s="5" t="s">
        <v>49</v>
      </c>
      <c r="V62" s="5"/>
      <c r="W62" s="5"/>
      <c r="X62" s="5"/>
      <c r="Z62" s="12" t="s">
        <v>136</v>
      </c>
      <c r="AA62" s="18">
        <f t="shared" si="25"/>
        <v>1</v>
      </c>
      <c r="AB62" s="5">
        <f t="shared" si="10"/>
        <v>10</v>
      </c>
      <c r="AC62" s="5">
        <f t="shared" si="0"/>
        <v>1</v>
      </c>
      <c r="AE62" s="12" t="s">
        <v>136</v>
      </c>
      <c r="AF62" s="5">
        <f t="shared" si="11"/>
        <v>0</v>
      </c>
      <c r="AG62" s="5">
        <f t="shared" si="1"/>
        <v>0</v>
      </c>
      <c r="AH62" s="5">
        <f t="shared" si="2"/>
        <v>0</v>
      </c>
      <c r="AI62" s="5">
        <f t="shared" si="3"/>
        <v>0</v>
      </c>
      <c r="AJ62" s="5">
        <f t="shared" si="19"/>
        <v>0</v>
      </c>
      <c r="AK62" s="5">
        <f t="shared" si="20"/>
        <v>0</v>
      </c>
      <c r="AL62" s="5">
        <f t="shared" si="21"/>
        <v>1</v>
      </c>
      <c r="AM62" s="5">
        <f t="shared" si="22"/>
        <v>0</v>
      </c>
      <c r="AN62" s="5">
        <f t="shared" si="23"/>
        <v>0</v>
      </c>
      <c r="AO62" s="5">
        <f t="shared" si="24"/>
        <v>0</v>
      </c>
    </row>
    <row r="63" spans="1:41">
      <c r="A63" s="12" t="s">
        <v>138</v>
      </c>
      <c r="B63" s="13" t="s">
        <v>139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1</v>
      </c>
      <c r="K63" s="5">
        <v>0</v>
      </c>
      <c r="L63" s="5">
        <v>0</v>
      </c>
      <c r="N63" s="12" t="s">
        <v>138</v>
      </c>
      <c r="O63" s="5"/>
      <c r="P63" s="5"/>
      <c r="Q63" s="5"/>
      <c r="R63" s="5"/>
      <c r="S63" s="5"/>
      <c r="T63" s="5"/>
      <c r="U63" s="5"/>
      <c r="V63" s="5" t="s">
        <v>49</v>
      </c>
      <c r="W63" s="5"/>
      <c r="X63" s="5"/>
      <c r="Z63" s="12" t="s">
        <v>138</v>
      </c>
      <c r="AA63" s="18">
        <f t="shared" si="25"/>
        <v>1</v>
      </c>
      <c r="AB63" s="5">
        <f t="shared" si="10"/>
        <v>10</v>
      </c>
      <c r="AC63" s="5">
        <f t="shared" si="0"/>
        <v>1</v>
      </c>
      <c r="AE63" s="12" t="s">
        <v>138</v>
      </c>
      <c r="AF63" s="5">
        <f t="shared" si="11"/>
        <v>0</v>
      </c>
      <c r="AG63" s="5">
        <f t="shared" si="1"/>
        <v>0</v>
      </c>
      <c r="AH63" s="5">
        <f t="shared" si="2"/>
        <v>0</v>
      </c>
      <c r="AI63" s="5">
        <f t="shared" si="3"/>
        <v>0</v>
      </c>
      <c r="AJ63" s="5">
        <f t="shared" si="19"/>
        <v>0</v>
      </c>
      <c r="AK63" s="5">
        <f t="shared" si="20"/>
        <v>0</v>
      </c>
      <c r="AL63" s="5">
        <f t="shared" si="21"/>
        <v>0</v>
      </c>
      <c r="AM63" s="5">
        <f t="shared" si="22"/>
        <v>1</v>
      </c>
      <c r="AN63" s="5">
        <f t="shared" si="23"/>
        <v>0</v>
      </c>
      <c r="AO63" s="5">
        <f t="shared" si="24"/>
        <v>0</v>
      </c>
    </row>
    <row r="64" spans="1:41">
      <c r="A64" s="12" t="s">
        <v>140</v>
      </c>
      <c r="B64" s="13" t="s">
        <v>141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1</v>
      </c>
      <c r="L64" s="5">
        <v>0</v>
      </c>
      <c r="N64" s="12" t="s">
        <v>140</v>
      </c>
      <c r="O64" s="5"/>
      <c r="P64" s="5"/>
      <c r="Q64" s="5"/>
      <c r="R64" s="5"/>
      <c r="S64" s="5"/>
      <c r="T64" s="5"/>
      <c r="U64" s="5"/>
      <c r="V64" s="5"/>
      <c r="W64" s="5" t="s">
        <v>49</v>
      </c>
      <c r="X64" s="5"/>
      <c r="Z64" s="12" t="s">
        <v>140</v>
      </c>
      <c r="AA64" s="18">
        <f t="shared" si="25"/>
        <v>1</v>
      </c>
      <c r="AB64" s="5">
        <f t="shared" si="10"/>
        <v>10</v>
      </c>
      <c r="AC64" s="5">
        <f t="shared" si="0"/>
        <v>1</v>
      </c>
      <c r="AE64" s="12" t="s">
        <v>140</v>
      </c>
      <c r="AF64" s="5">
        <f t="shared" si="11"/>
        <v>0</v>
      </c>
      <c r="AG64" s="5">
        <f t="shared" si="1"/>
        <v>0</v>
      </c>
      <c r="AH64" s="5">
        <f t="shared" si="2"/>
        <v>0</v>
      </c>
      <c r="AI64" s="5">
        <f t="shared" si="3"/>
        <v>0</v>
      </c>
      <c r="AJ64" s="5">
        <f t="shared" si="19"/>
        <v>0</v>
      </c>
      <c r="AK64" s="5">
        <f t="shared" si="20"/>
        <v>0</v>
      </c>
      <c r="AL64" s="5">
        <f t="shared" si="21"/>
        <v>0</v>
      </c>
      <c r="AM64" s="5">
        <f t="shared" si="22"/>
        <v>0</v>
      </c>
      <c r="AN64" s="5">
        <f t="shared" si="23"/>
        <v>1</v>
      </c>
      <c r="AO64" s="5">
        <f t="shared" si="24"/>
        <v>0</v>
      </c>
    </row>
    <row r="65" spans="1:41">
      <c r="A65" s="12" t="s">
        <v>142</v>
      </c>
      <c r="B65" s="13" t="s">
        <v>143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1</v>
      </c>
      <c r="L65" s="5">
        <v>0</v>
      </c>
      <c r="N65" s="12" t="s">
        <v>142</v>
      </c>
      <c r="O65" s="5"/>
      <c r="P65" s="5"/>
      <c r="Q65" s="5"/>
      <c r="R65" s="5"/>
      <c r="S65" s="5"/>
      <c r="T65" s="5"/>
      <c r="U65" s="5"/>
      <c r="V65" s="5"/>
      <c r="W65" s="5" t="s">
        <v>49</v>
      </c>
      <c r="X65" s="5"/>
      <c r="Z65" s="12" t="s">
        <v>142</v>
      </c>
      <c r="AA65" s="18">
        <f t="shared" si="25"/>
        <v>1</v>
      </c>
      <c r="AB65" s="5">
        <f t="shared" si="10"/>
        <v>10</v>
      </c>
      <c r="AC65" s="5">
        <f t="shared" si="0"/>
        <v>1</v>
      </c>
      <c r="AE65" s="12" t="s">
        <v>142</v>
      </c>
      <c r="AF65" s="5">
        <f t="shared" si="11"/>
        <v>0</v>
      </c>
      <c r="AG65" s="5">
        <f t="shared" si="1"/>
        <v>0</v>
      </c>
      <c r="AH65" s="5">
        <f t="shared" si="2"/>
        <v>0</v>
      </c>
      <c r="AI65" s="5">
        <f t="shared" si="3"/>
        <v>0</v>
      </c>
      <c r="AJ65" s="5">
        <f t="shared" si="19"/>
        <v>0</v>
      </c>
      <c r="AK65" s="5">
        <f t="shared" si="20"/>
        <v>0</v>
      </c>
      <c r="AL65" s="5">
        <f t="shared" si="21"/>
        <v>0</v>
      </c>
      <c r="AM65" s="5">
        <f t="shared" si="22"/>
        <v>0</v>
      </c>
      <c r="AN65" s="5">
        <f t="shared" si="23"/>
        <v>1</v>
      </c>
      <c r="AO65" s="5">
        <f t="shared" si="24"/>
        <v>0</v>
      </c>
    </row>
    <row r="66" spans="1:41">
      <c r="A66" s="12" t="s">
        <v>144</v>
      </c>
      <c r="B66" s="13" t="s">
        <v>145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1</v>
      </c>
      <c r="L66" s="5">
        <v>0</v>
      </c>
      <c r="N66" s="12" t="s">
        <v>144</v>
      </c>
      <c r="O66" s="5"/>
      <c r="P66" s="5"/>
      <c r="Q66" s="5"/>
      <c r="R66" s="5"/>
      <c r="S66" s="5"/>
      <c r="T66" s="5"/>
      <c r="U66" s="5"/>
      <c r="V66" s="5"/>
      <c r="W66" s="5" t="s">
        <v>49</v>
      </c>
      <c r="X66" s="5"/>
      <c r="Z66" s="12" t="s">
        <v>144</v>
      </c>
      <c r="AA66" s="18">
        <f t="shared" si="25"/>
        <v>1</v>
      </c>
      <c r="AB66" s="5">
        <f t="shared" si="10"/>
        <v>10</v>
      </c>
      <c r="AC66" s="5">
        <f t="shared" si="0"/>
        <v>1</v>
      </c>
      <c r="AE66" s="12" t="s">
        <v>144</v>
      </c>
      <c r="AF66" s="5">
        <f t="shared" si="11"/>
        <v>0</v>
      </c>
      <c r="AG66" s="5">
        <f t="shared" si="1"/>
        <v>0</v>
      </c>
      <c r="AH66" s="5">
        <f t="shared" si="2"/>
        <v>0</v>
      </c>
      <c r="AI66" s="5">
        <f t="shared" si="3"/>
        <v>0</v>
      </c>
      <c r="AJ66" s="5">
        <f t="shared" si="19"/>
        <v>0</v>
      </c>
      <c r="AK66" s="5">
        <f t="shared" si="20"/>
        <v>0</v>
      </c>
      <c r="AL66" s="5">
        <f t="shared" si="21"/>
        <v>0</v>
      </c>
      <c r="AM66" s="5">
        <f t="shared" si="22"/>
        <v>0</v>
      </c>
      <c r="AN66" s="5">
        <f t="shared" si="23"/>
        <v>1</v>
      </c>
      <c r="AO66" s="5">
        <f t="shared" si="24"/>
        <v>0</v>
      </c>
    </row>
    <row r="67" spans="1:41">
      <c r="A67" s="12" t="s">
        <v>146</v>
      </c>
      <c r="B67" s="13" t="s">
        <v>147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1</v>
      </c>
      <c r="L67" s="5">
        <v>0</v>
      </c>
      <c r="N67" s="12" t="s">
        <v>146</v>
      </c>
      <c r="O67" s="5"/>
      <c r="P67" s="5"/>
      <c r="Q67" s="5"/>
      <c r="R67" s="5"/>
      <c r="S67" s="5"/>
      <c r="T67" s="5"/>
      <c r="U67" s="5"/>
      <c r="V67" s="5"/>
      <c r="W67" s="5" t="s">
        <v>49</v>
      </c>
      <c r="X67" s="5"/>
      <c r="Z67" s="12" t="s">
        <v>146</v>
      </c>
      <c r="AA67" s="18">
        <f t="shared" si="25"/>
        <v>1</v>
      </c>
      <c r="AB67" s="5">
        <f t="shared" si="10"/>
        <v>10</v>
      </c>
      <c r="AC67" s="5">
        <f t="shared" si="0"/>
        <v>1</v>
      </c>
      <c r="AE67" s="12" t="s">
        <v>146</v>
      </c>
      <c r="AF67" s="5">
        <f t="shared" si="11"/>
        <v>0</v>
      </c>
      <c r="AG67" s="5">
        <f t="shared" si="1"/>
        <v>0</v>
      </c>
      <c r="AH67" s="5">
        <f t="shared" si="2"/>
        <v>0</v>
      </c>
      <c r="AI67" s="5">
        <f t="shared" si="3"/>
        <v>0</v>
      </c>
      <c r="AJ67" s="5">
        <f t="shared" si="19"/>
        <v>0</v>
      </c>
      <c r="AK67" s="5">
        <f t="shared" si="20"/>
        <v>0</v>
      </c>
      <c r="AL67" s="5">
        <f t="shared" si="21"/>
        <v>0</v>
      </c>
      <c r="AM67" s="5">
        <f t="shared" si="22"/>
        <v>0</v>
      </c>
      <c r="AN67" s="5">
        <f t="shared" si="23"/>
        <v>1</v>
      </c>
      <c r="AO67" s="5">
        <f t="shared" si="24"/>
        <v>0</v>
      </c>
    </row>
    <row r="68" spans="1:41">
      <c r="A68" s="12" t="s">
        <v>148</v>
      </c>
      <c r="B68" s="13" t="s">
        <v>149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1</v>
      </c>
      <c r="L68" s="5">
        <v>0</v>
      </c>
      <c r="N68" s="12" t="s">
        <v>148</v>
      </c>
      <c r="O68" s="5"/>
      <c r="P68" s="5"/>
      <c r="Q68" s="5"/>
      <c r="R68" s="5"/>
      <c r="S68" s="5"/>
      <c r="T68" s="5"/>
      <c r="U68" s="5"/>
      <c r="V68" s="5"/>
      <c r="W68" s="5" t="s">
        <v>49</v>
      </c>
      <c r="X68" s="5"/>
      <c r="Z68" s="12" t="s">
        <v>148</v>
      </c>
      <c r="AA68" s="18">
        <f t="shared" si="25"/>
        <v>1</v>
      </c>
      <c r="AB68" s="5">
        <f t="shared" si="10"/>
        <v>10</v>
      </c>
      <c r="AC68" s="5">
        <f t="shared" si="0"/>
        <v>1</v>
      </c>
      <c r="AE68" s="12" t="s">
        <v>148</v>
      </c>
      <c r="AF68" s="5">
        <f t="shared" si="11"/>
        <v>0</v>
      </c>
      <c r="AG68" s="5">
        <f t="shared" si="1"/>
        <v>0</v>
      </c>
      <c r="AH68" s="5">
        <f t="shared" si="2"/>
        <v>0</v>
      </c>
      <c r="AI68" s="5">
        <f t="shared" si="3"/>
        <v>0</v>
      </c>
      <c r="AJ68" s="5">
        <f t="shared" si="19"/>
        <v>0</v>
      </c>
      <c r="AK68" s="5">
        <f t="shared" si="20"/>
        <v>0</v>
      </c>
      <c r="AL68" s="5">
        <f t="shared" si="21"/>
        <v>0</v>
      </c>
      <c r="AM68" s="5">
        <f t="shared" si="22"/>
        <v>0</v>
      </c>
      <c r="AN68" s="5">
        <f t="shared" si="23"/>
        <v>1</v>
      </c>
      <c r="AO68" s="5">
        <f t="shared" si="24"/>
        <v>0</v>
      </c>
    </row>
    <row r="69" spans="1:41">
      <c r="A69" s="12" t="s">
        <v>150</v>
      </c>
      <c r="B69" s="13" t="s">
        <v>151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1</v>
      </c>
      <c r="L69" s="5">
        <v>0</v>
      </c>
      <c r="N69" s="12" t="s">
        <v>150</v>
      </c>
      <c r="O69" s="5"/>
      <c r="P69" s="5"/>
      <c r="Q69" s="5"/>
      <c r="R69" s="5"/>
      <c r="S69" s="5"/>
      <c r="T69" s="5"/>
      <c r="U69" s="5"/>
      <c r="V69" s="5"/>
      <c r="W69" s="5" t="s">
        <v>49</v>
      </c>
      <c r="X69" s="5"/>
      <c r="Z69" s="12" t="s">
        <v>150</v>
      </c>
      <c r="AA69" s="18">
        <f t="shared" si="25"/>
        <v>1</v>
      </c>
      <c r="AB69" s="5">
        <f t="shared" si="10"/>
        <v>10</v>
      </c>
      <c r="AC69" s="5">
        <f t="shared" si="0"/>
        <v>1</v>
      </c>
      <c r="AE69" s="12" t="s">
        <v>150</v>
      </c>
      <c r="AF69" s="5">
        <f t="shared" si="11"/>
        <v>0</v>
      </c>
      <c r="AG69" s="5">
        <f t="shared" si="1"/>
        <v>0</v>
      </c>
      <c r="AH69" s="5">
        <f t="shared" si="2"/>
        <v>0</v>
      </c>
      <c r="AI69" s="5">
        <f t="shared" si="3"/>
        <v>0</v>
      </c>
      <c r="AJ69" s="5">
        <f t="shared" si="19"/>
        <v>0</v>
      </c>
      <c r="AK69" s="5">
        <f t="shared" si="20"/>
        <v>0</v>
      </c>
      <c r="AL69" s="5">
        <f t="shared" si="21"/>
        <v>0</v>
      </c>
      <c r="AM69" s="5">
        <f t="shared" si="22"/>
        <v>0</v>
      </c>
      <c r="AN69" s="5">
        <f t="shared" si="23"/>
        <v>1</v>
      </c>
      <c r="AO69" s="5">
        <f t="shared" si="24"/>
        <v>0</v>
      </c>
    </row>
    <row r="70" spans="1:41">
      <c r="A70" s="12" t="s">
        <v>152</v>
      </c>
      <c r="B70" s="13" t="s">
        <v>153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1</v>
      </c>
      <c r="L70" s="5">
        <v>0</v>
      </c>
      <c r="N70" s="12" t="s">
        <v>152</v>
      </c>
      <c r="O70" s="5"/>
      <c r="P70" s="5"/>
      <c r="Q70" s="5"/>
      <c r="R70" s="5"/>
      <c r="S70" s="5"/>
      <c r="T70" s="5"/>
      <c r="U70" s="5"/>
      <c r="V70" s="5"/>
      <c r="W70" s="5" t="s">
        <v>49</v>
      </c>
      <c r="X70" s="5"/>
      <c r="Z70" s="12" t="s">
        <v>152</v>
      </c>
      <c r="AA70" s="18">
        <f t="shared" si="25"/>
        <v>1</v>
      </c>
      <c r="AB70" s="5">
        <f t="shared" si="10"/>
        <v>10</v>
      </c>
      <c r="AC70" s="5">
        <f t="shared" si="0"/>
        <v>1</v>
      </c>
      <c r="AE70" s="12" t="s">
        <v>152</v>
      </c>
      <c r="AF70" s="5">
        <f t="shared" si="11"/>
        <v>0</v>
      </c>
      <c r="AG70" s="5">
        <f t="shared" si="1"/>
        <v>0</v>
      </c>
      <c r="AH70" s="5">
        <f t="shared" si="2"/>
        <v>0</v>
      </c>
      <c r="AI70" s="5">
        <f t="shared" si="3"/>
        <v>0</v>
      </c>
      <c r="AJ70" s="5">
        <f t="shared" si="19"/>
        <v>0</v>
      </c>
      <c r="AK70" s="5">
        <f t="shared" si="20"/>
        <v>0</v>
      </c>
      <c r="AL70" s="5">
        <f t="shared" si="21"/>
        <v>0</v>
      </c>
      <c r="AM70" s="5">
        <f t="shared" si="22"/>
        <v>0</v>
      </c>
      <c r="AN70" s="5">
        <f t="shared" si="23"/>
        <v>1</v>
      </c>
      <c r="AO70" s="5">
        <f t="shared" si="24"/>
        <v>0</v>
      </c>
    </row>
    <row r="71" spans="1:41">
      <c r="A71" s="12" t="s">
        <v>154</v>
      </c>
      <c r="B71" s="13" t="s">
        <v>155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1</v>
      </c>
      <c r="L71" s="5">
        <v>0</v>
      </c>
      <c r="N71" s="12" t="s">
        <v>154</v>
      </c>
      <c r="O71" s="5"/>
      <c r="P71" s="5"/>
      <c r="Q71" s="5"/>
      <c r="R71" s="5"/>
      <c r="S71" s="5"/>
      <c r="T71" s="5"/>
      <c r="U71" s="5"/>
      <c r="V71" s="5"/>
      <c r="W71" s="5" t="s">
        <v>49</v>
      </c>
      <c r="X71" s="5"/>
      <c r="Z71" s="12" t="s">
        <v>154</v>
      </c>
      <c r="AA71" s="18">
        <f t="shared" si="25"/>
        <v>1</v>
      </c>
      <c r="AB71" s="5">
        <f t="shared" si="10"/>
        <v>10</v>
      </c>
      <c r="AC71" s="5">
        <f t="shared" si="0"/>
        <v>1</v>
      </c>
      <c r="AE71" s="12" t="s">
        <v>154</v>
      </c>
      <c r="AF71" s="5">
        <f t="shared" si="11"/>
        <v>0</v>
      </c>
      <c r="AG71" s="5">
        <f t="shared" si="1"/>
        <v>0</v>
      </c>
      <c r="AH71" s="5">
        <f t="shared" si="2"/>
        <v>0</v>
      </c>
      <c r="AI71" s="5">
        <f t="shared" si="3"/>
        <v>0</v>
      </c>
      <c r="AJ71" s="5">
        <f t="shared" si="19"/>
        <v>0</v>
      </c>
      <c r="AK71" s="5">
        <f t="shared" si="20"/>
        <v>0</v>
      </c>
      <c r="AL71" s="5">
        <f t="shared" si="21"/>
        <v>0</v>
      </c>
      <c r="AM71" s="5">
        <f t="shared" si="22"/>
        <v>0</v>
      </c>
      <c r="AN71" s="5">
        <f t="shared" si="23"/>
        <v>1</v>
      </c>
      <c r="AO71" s="5">
        <f t="shared" si="24"/>
        <v>0</v>
      </c>
    </row>
    <row r="72" spans="1:41">
      <c r="A72" s="12" t="s">
        <v>156</v>
      </c>
      <c r="B72" s="13" t="s">
        <v>157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1</v>
      </c>
      <c r="L72" s="5">
        <v>0</v>
      </c>
      <c r="N72" s="12" t="s">
        <v>156</v>
      </c>
      <c r="O72" s="5"/>
      <c r="P72" s="5"/>
      <c r="Q72" s="5"/>
      <c r="R72" s="5"/>
      <c r="S72" s="5"/>
      <c r="T72" s="5"/>
      <c r="U72" s="5"/>
      <c r="V72" s="5"/>
      <c r="W72" s="5" t="s">
        <v>49</v>
      </c>
      <c r="X72" s="5"/>
      <c r="Z72" s="12" t="s">
        <v>156</v>
      </c>
      <c r="AA72" s="18">
        <f t="shared" si="25"/>
        <v>1</v>
      </c>
      <c r="AB72" s="5">
        <f t="shared" si="10"/>
        <v>10</v>
      </c>
      <c r="AC72" s="5">
        <f t="shared" si="0"/>
        <v>1</v>
      </c>
      <c r="AE72" s="12" t="s">
        <v>156</v>
      </c>
      <c r="AF72" s="5">
        <f t="shared" si="11"/>
        <v>0</v>
      </c>
      <c r="AG72" s="5">
        <f t="shared" si="1"/>
        <v>0</v>
      </c>
      <c r="AH72" s="5">
        <f t="shared" si="2"/>
        <v>0</v>
      </c>
      <c r="AI72" s="5">
        <f t="shared" si="3"/>
        <v>0</v>
      </c>
      <c r="AJ72" s="5">
        <f t="shared" si="19"/>
        <v>0</v>
      </c>
      <c r="AK72" s="5">
        <f t="shared" si="20"/>
        <v>0</v>
      </c>
      <c r="AL72" s="5">
        <f t="shared" si="21"/>
        <v>0</v>
      </c>
      <c r="AM72" s="5">
        <f t="shared" si="22"/>
        <v>0</v>
      </c>
      <c r="AN72" s="5">
        <f t="shared" si="23"/>
        <v>1</v>
      </c>
      <c r="AO72" s="5">
        <f t="shared" si="24"/>
        <v>0</v>
      </c>
    </row>
    <row r="73" spans="1:41">
      <c r="A73" s="12" t="s">
        <v>158</v>
      </c>
      <c r="B73" s="13" t="s">
        <v>159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1</v>
      </c>
      <c r="N73" s="12" t="s">
        <v>158</v>
      </c>
      <c r="O73" s="5"/>
      <c r="P73" s="5"/>
      <c r="Q73" s="5"/>
      <c r="R73" s="5"/>
      <c r="S73" s="5"/>
      <c r="T73" s="5"/>
      <c r="U73" s="5"/>
      <c r="V73" s="5"/>
      <c r="W73" s="5"/>
      <c r="X73" s="5" t="s">
        <v>49</v>
      </c>
      <c r="Z73" s="12" t="s">
        <v>158</v>
      </c>
      <c r="AA73" s="18">
        <f t="shared" si="25"/>
        <v>1</v>
      </c>
      <c r="AB73" s="5">
        <f t="shared" si="10"/>
        <v>10</v>
      </c>
      <c r="AC73" s="5">
        <f t="shared" si="0"/>
        <v>1</v>
      </c>
      <c r="AE73" s="12" t="s">
        <v>158</v>
      </c>
      <c r="AF73" s="5">
        <f t="shared" si="11"/>
        <v>0</v>
      </c>
      <c r="AG73" s="5">
        <f t="shared" si="1"/>
        <v>0</v>
      </c>
      <c r="AH73" s="5">
        <f t="shared" si="2"/>
        <v>0</v>
      </c>
      <c r="AI73" s="5">
        <f t="shared" si="3"/>
        <v>0</v>
      </c>
      <c r="AJ73" s="5">
        <f t="shared" si="19"/>
        <v>0</v>
      </c>
      <c r="AK73" s="5">
        <f t="shared" si="20"/>
        <v>0</v>
      </c>
      <c r="AL73" s="5">
        <f t="shared" si="21"/>
        <v>0</v>
      </c>
      <c r="AM73" s="5">
        <f t="shared" si="22"/>
        <v>0</v>
      </c>
      <c r="AN73" s="5">
        <f t="shared" si="23"/>
        <v>0</v>
      </c>
      <c r="AO73" s="5">
        <f t="shared" si="24"/>
        <v>1</v>
      </c>
    </row>
    <row r="74" spans="1:41">
      <c r="A74" s="12" t="s">
        <v>160</v>
      </c>
      <c r="B74" s="13" t="s">
        <v>161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1</v>
      </c>
      <c r="N74" s="12" t="s">
        <v>160</v>
      </c>
      <c r="O74" s="5"/>
      <c r="P74" s="5"/>
      <c r="Q74" s="5"/>
      <c r="R74" s="5"/>
      <c r="S74" s="5"/>
      <c r="T74" s="5"/>
      <c r="U74" s="5"/>
      <c r="V74" s="5"/>
      <c r="W74" s="5"/>
      <c r="X74" s="5" t="s">
        <v>49</v>
      </c>
      <c r="Z74" s="12" t="s">
        <v>160</v>
      </c>
      <c r="AA74" s="18">
        <f t="shared" si="25"/>
        <v>1</v>
      </c>
      <c r="AB74" s="5">
        <f t="shared" si="10"/>
        <v>10</v>
      </c>
      <c r="AC74" s="5">
        <f t="shared" si="0"/>
        <v>1</v>
      </c>
      <c r="AE74" s="12" t="s">
        <v>160</v>
      </c>
      <c r="AF74" s="5">
        <f t="shared" si="11"/>
        <v>0</v>
      </c>
      <c r="AG74" s="5">
        <f t="shared" si="1"/>
        <v>0</v>
      </c>
      <c r="AH74" s="5">
        <f t="shared" si="2"/>
        <v>0</v>
      </c>
      <c r="AI74" s="5">
        <f t="shared" si="3"/>
        <v>0</v>
      </c>
      <c r="AJ74" s="5">
        <f t="shared" si="19"/>
        <v>0</v>
      </c>
      <c r="AK74" s="5">
        <f t="shared" si="20"/>
        <v>0</v>
      </c>
      <c r="AL74" s="5">
        <f t="shared" si="21"/>
        <v>0</v>
      </c>
      <c r="AM74" s="5">
        <f t="shared" si="22"/>
        <v>0</v>
      </c>
      <c r="AN74" s="5">
        <f t="shared" si="23"/>
        <v>0</v>
      </c>
      <c r="AO74" s="5">
        <f t="shared" si="24"/>
        <v>1</v>
      </c>
    </row>
    <row r="75" spans="1:41">
      <c r="A75" s="12" t="s">
        <v>162</v>
      </c>
      <c r="B75" s="13" t="s">
        <v>163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1</v>
      </c>
      <c r="N75" s="12" t="s">
        <v>162</v>
      </c>
      <c r="O75" s="5"/>
      <c r="P75" s="5"/>
      <c r="Q75" s="5"/>
      <c r="R75" s="5"/>
      <c r="S75" s="5"/>
      <c r="T75" s="5"/>
      <c r="U75" s="5"/>
      <c r="V75" s="5"/>
      <c r="W75" s="5"/>
      <c r="X75" s="5" t="s">
        <v>49</v>
      </c>
      <c r="Z75" s="12" t="s">
        <v>162</v>
      </c>
      <c r="AA75" s="18">
        <f t="shared" si="25"/>
        <v>1</v>
      </c>
      <c r="AB75" s="5">
        <f t="shared" si="10"/>
        <v>10</v>
      </c>
      <c r="AC75" s="5">
        <f t="shared" si="0"/>
        <v>1</v>
      </c>
      <c r="AE75" s="12" t="s">
        <v>162</v>
      </c>
      <c r="AF75" s="5">
        <f t="shared" si="11"/>
        <v>0</v>
      </c>
      <c r="AG75" s="5">
        <f t="shared" si="1"/>
        <v>0</v>
      </c>
      <c r="AH75" s="5">
        <f t="shared" si="2"/>
        <v>0</v>
      </c>
      <c r="AI75" s="5">
        <f t="shared" si="3"/>
        <v>0</v>
      </c>
      <c r="AJ75" s="5">
        <f t="shared" si="19"/>
        <v>0</v>
      </c>
      <c r="AK75" s="5">
        <f t="shared" si="20"/>
        <v>0</v>
      </c>
      <c r="AL75" s="5">
        <f t="shared" si="21"/>
        <v>0</v>
      </c>
      <c r="AM75" s="5">
        <f t="shared" si="22"/>
        <v>0</v>
      </c>
      <c r="AN75" s="5">
        <f t="shared" si="23"/>
        <v>0</v>
      </c>
      <c r="AO75" s="5">
        <f t="shared" si="24"/>
        <v>1</v>
      </c>
    </row>
    <row r="76" spans="1:41">
      <c r="A76" s="12" t="s">
        <v>164</v>
      </c>
      <c r="B76" s="13" t="s">
        <v>165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1</v>
      </c>
      <c r="N76" s="12" t="s">
        <v>164</v>
      </c>
      <c r="O76" s="5"/>
      <c r="P76" s="5"/>
      <c r="Q76" s="5"/>
      <c r="R76" s="5"/>
      <c r="S76" s="5"/>
      <c r="T76" s="5"/>
      <c r="U76" s="5"/>
      <c r="V76" s="5"/>
      <c r="W76" s="5"/>
      <c r="X76" s="5" t="s">
        <v>49</v>
      </c>
      <c r="Z76" s="12" t="s">
        <v>164</v>
      </c>
      <c r="AA76" s="18">
        <f t="shared" si="25"/>
        <v>1</v>
      </c>
      <c r="AB76" s="5">
        <f t="shared" si="10"/>
        <v>10</v>
      </c>
      <c r="AC76" s="5">
        <f t="shared" si="0"/>
        <v>1</v>
      </c>
      <c r="AE76" s="12" t="s">
        <v>164</v>
      </c>
      <c r="AF76" s="5">
        <f t="shared" si="11"/>
        <v>0</v>
      </c>
      <c r="AG76" s="5">
        <f t="shared" si="1"/>
        <v>0</v>
      </c>
      <c r="AH76" s="5">
        <f t="shared" si="2"/>
        <v>0</v>
      </c>
      <c r="AI76" s="5">
        <f t="shared" si="3"/>
        <v>0</v>
      </c>
      <c r="AJ76" s="5">
        <f t="shared" si="19"/>
        <v>0</v>
      </c>
      <c r="AK76" s="5">
        <f t="shared" si="20"/>
        <v>0</v>
      </c>
      <c r="AL76" s="5">
        <f t="shared" si="21"/>
        <v>0</v>
      </c>
      <c r="AM76" s="5">
        <f t="shared" si="22"/>
        <v>0</v>
      </c>
      <c r="AN76" s="5">
        <f t="shared" si="23"/>
        <v>0</v>
      </c>
      <c r="AO76" s="5">
        <f t="shared" si="24"/>
        <v>1</v>
      </c>
    </row>
    <row r="77" spans="15:23">
      <c r="O77" s="1"/>
      <c r="P77" s="1"/>
      <c r="Q77" s="1"/>
      <c r="R77" s="1"/>
      <c r="S77" s="1"/>
      <c r="T77" s="1"/>
      <c r="U77" s="1"/>
      <c r="V77" s="1"/>
      <c r="W77" s="1"/>
    </row>
    <row r="78" spans="1:60">
      <c r="A78" s="19"/>
      <c r="B78" s="20" t="s">
        <v>47</v>
      </c>
      <c r="C78" s="20" t="s">
        <v>50</v>
      </c>
      <c r="D78" s="20" t="s">
        <v>52</v>
      </c>
      <c r="E78" s="20" t="s">
        <v>54</v>
      </c>
      <c r="F78" s="20" t="s">
        <v>56</v>
      </c>
      <c r="G78" s="20" t="s">
        <v>58</v>
      </c>
      <c r="H78" s="20" t="s">
        <v>60</v>
      </c>
      <c r="I78" s="20" t="s">
        <v>62</v>
      </c>
      <c r="J78" s="20" t="s">
        <v>64</v>
      </c>
      <c r="K78" s="20" t="s">
        <v>66</v>
      </c>
      <c r="L78" s="20" t="s">
        <v>68</v>
      </c>
      <c r="M78" s="20" t="s">
        <v>70</v>
      </c>
      <c r="N78" s="20" t="s">
        <v>72</v>
      </c>
      <c r="O78" s="20" t="s">
        <v>74</v>
      </c>
      <c r="P78" s="20" t="s">
        <v>76</v>
      </c>
      <c r="Q78" s="20" t="s">
        <v>78</v>
      </c>
      <c r="R78" s="20" t="s">
        <v>80</v>
      </c>
      <c r="S78" s="20" t="s">
        <v>82</v>
      </c>
      <c r="T78" s="20" t="s">
        <v>84</v>
      </c>
      <c r="U78" s="20" t="s">
        <v>86</v>
      </c>
      <c r="V78" s="20" t="s">
        <v>88</v>
      </c>
      <c r="W78" s="20" t="s">
        <v>90</v>
      </c>
      <c r="X78" s="20" t="s">
        <v>92</v>
      </c>
      <c r="Y78" s="20" t="s">
        <v>94</v>
      </c>
      <c r="Z78" s="20" t="s">
        <v>96</v>
      </c>
      <c r="AA78" s="20" t="s">
        <v>98</v>
      </c>
      <c r="AB78" s="20" t="s">
        <v>100</v>
      </c>
      <c r="AC78" s="20" t="s">
        <v>102</v>
      </c>
      <c r="AD78" s="20" t="s">
        <v>104</v>
      </c>
      <c r="AE78" s="20" t="s">
        <v>106</v>
      </c>
      <c r="AF78" s="20" t="s">
        <v>108</v>
      </c>
      <c r="AG78" s="20" t="s">
        <v>110</v>
      </c>
      <c r="AH78" s="20" t="s">
        <v>112</v>
      </c>
      <c r="AI78" s="20" t="s">
        <v>114</v>
      </c>
      <c r="AJ78" s="20" t="s">
        <v>116</v>
      </c>
      <c r="AK78" s="20" t="s">
        <v>118</v>
      </c>
      <c r="AL78" s="20" t="s">
        <v>120</v>
      </c>
      <c r="AM78" s="20" t="s">
        <v>122</v>
      </c>
      <c r="AN78" s="20" t="s">
        <v>124</v>
      </c>
      <c r="AO78" s="20" t="s">
        <v>126</v>
      </c>
      <c r="AP78" s="20" t="s">
        <v>128</v>
      </c>
      <c r="AQ78" s="20" t="s">
        <v>130</v>
      </c>
      <c r="AR78" s="20" t="s">
        <v>132</v>
      </c>
      <c r="AS78" s="20" t="s">
        <v>134</v>
      </c>
      <c r="AT78" s="20" t="s">
        <v>136</v>
      </c>
      <c r="AU78" s="20" t="s">
        <v>138</v>
      </c>
      <c r="AV78" s="20" t="s">
        <v>140</v>
      </c>
      <c r="AW78" s="20" t="s">
        <v>142</v>
      </c>
      <c r="AX78" s="20" t="s">
        <v>144</v>
      </c>
      <c r="AY78" s="20" t="s">
        <v>146</v>
      </c>
      <c r="AZ78" s="20" t="s">
        <v>148</v>
      </c>
      <c r="BA78" s="20" t="s">
        <v>150</v>
      </c>
      <c r="BB78" s="20" t="s">
        <v>152</v>
      </c>
      <c r="BC78" s="20" t="s">
        <v>154</v>
      </c>
      <c r="BD78" s="20" t="s">
        <v>156</v>
      </c>
      <c r="BE78" s="20" t="s">
        <v>158</v>
      </c>
      <c r="BF78" s="20" t="s">
        <v>160</v>
      </c>
      <c r="BG78" s="20" t="s">
        <v>162</v>
      </c>
      <c r="BH78" s="20" t="s">
        <v>164</v>
      </c>
    </row>
    <row r="79" spans="1:60">
      <c r="A79" s="11"/>
      <c r="B79" s="20" t="s">
        <v>48</v>
      </c>
      <c r="C79" s="20" t="s">
        <v>51</v>
      </c>
      <c r="D79" s="20" t="s">
        <v>53</v>
      </c>
      <c r="E79" s="20" t="s">
        <v>55</v>
      </c>
      <c r="F79" s="20" t="s">
        <v>57</v>
      </c>
      <c r="G79" s="20" t="s">
        <v>59</v>
      </c>
      <c r="H79" s="20" t="s">
        <v>61</v>
      </c>
      <c r="I79" s="20" t="s">
        <v>63</v>
      </c>
      <c r="J79" s="20" t="s">
        <v>65</v>
      </c>
      <c r="K79" s="20" t="s">
        <v>67</v>
      </c>
      <c r="L79" s="20" t="s">
        <v>69</v>
      </c>
      <c r="M79" s="20" t="s">
        <v>71</v>
      </c>
      <c r="N79" s="20" t="s">
        <v>73</v>
      </c>
      <c r="O79" s="20" t="s">
        <v>75</v>
      </c>
      <c r="P79" s="20" t="s">
        <v>77</v>
      </c>
      <c r="Q79" s="20" t="s">
        <v>79</v>
      </c>
      <c r="R79" s="20" t="s">
        <v>81</v>
      </c>
      <c r="S79" s="20" t="s">
        <v>83</v>
      </c>
      <c r="T79" s="20" t="s">
        <v>85</v>
      </c>
      <c r="U79" s="20" t="s">
        <v>87</v>
      </c>
      <c r="V79" s="20" t="s">
        <v>89</v>
      </c>
      <c r="W79" s="20" t="s">
        <v>91</v>
      </c>
      <c r="X79" s="20" t="s">
        <v>93</v>
      </c>
      <c r="Y79" s="20" t="s">
        <v>95</v>
      </c>
      <c r="Z79" s="20" t="s">
        <v>97</v>
      </c>
      <c r="AA79" s="20" t="s">
        <v>99</v>
      </c>
      <c r="AB79" s="20" t="s">
        <v>101</v>
      </c>
      <c r="AC79" s="20" t="s">
        <v>103</v>
      </c>
      <c r="AD79" s="20" t="s">
        <v>105</v>
      </c>
      <c r="AE79" s="20" t="s">
        <v>107</v>
      </c>
      <c r="AF79" s="20" t="s">
        <v>109</v>
      </c>
      <c r="AG79" s="20" t="s">
        <v>111</v>
      </c>
      <c r="AH79" s="20" t="s">
        <v>113</v>
      </c>
      <c r="AI79" s="20" t="s">
        <v>115</v>
      </c>
      <c r="AJ79" s="20" t="s">
        <v>117</v>
      </c>
      <c r="AK79" s="20" t="s">
        <v>119</v>
      </c>
      <c r="AL79" s="20" t="s">
        <v>121</v>
      </c>
      <c r="AM79" s="20" t="s">
        <v>123</v>
      </c>
      <c r="AN79" s="20" t="s">
        <v>125</v>
      </c>
      <c r="AO79" s="20" t="s">
        <v>127</v>
      </c>
      <c r="AP79" s="20" t="s">
        <v>129</v>
      </c>
      <c r="AQ79" s="20" t="s">
        <v>131</v>
      </c>
      <c r="AR79" s="20" t="s">
        <v>133</v>
      </c>
      <c r="AS79" s="20" t="s">
        <v>135</v>
      </c>
      <c r="AT79" s="20" t="s">
        <v>137</v>
      </c>
      <c r="AU79" s="20" t="s">
        <v>139</v>
      </c>
      <c r="AV79" s="20" t="s">
        <v>141</v>
      </c>
      <c r="AW79" s="20" t="s">
        <v>143</v>
      </c>
      <c r="AX79" s="20" t="s">
        <v>145</v>
      </c>
      <c r="AY79" s="20" t="s">
        <v>147</v>
      </c>
      <c r="AZ79" s="20" t="s">
        <v>149</v>
      </c>
      <c r="BA79" s="20" t="s">
        <v>151</v>
      </c>
      <c r="BB79" s="20" t="s">
        <v>153</v>
      </c>
      <c r="BC79" s="20" t="s">
        <v>155</v>
      </c>
      <c r="BD79" s="20" t="s">
        <v>157</v>
      </c>
      <c r="BE79" s="20" t="s">
        <v>159</v>
      </c>
      <c r="BF79" s="20" t="s">
        <v>161</v>
      </c>
      <c r="BG79" s="20" t="s">
        <v>163</v>
      </c>
      <c r="BH79" s="20" t="s">
        <v>165</v>
      </c>
    </row>
    <row r="80" spans="1:60">
      <c r="A80" s="21" t="s">
        <v>33</v>
      </c>
      <c r="B80" s="5">
        <v>1</v>
      </c>
      <c r="C80" s="5">
        <v>2</v>
      </c>
      <c r="D80" s="5">
        <v>1</v>
      </c>
      <c r="E80" s="5">
        <v>2</v>
      </c>
      <c r="F80" s="5">
        <v>1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</row>
    <row r="81" spans="1:60">
      <c r="A81" s="21" t="s">
        <v>34</v>
      </c>
      <c r="B81" s="5">
        <v>0</v>
      </c>
      <c r="C81" s="5">
        <v>2</v>
      </c>
      <c r="D81" s="5">
        <v>0</v>
      </c>
      <c r="E81" s="5">
        <v>0</v>
      </c>
      <c r="F81" s="5">
        <v>0</v>
      </c>
      <c r="G81" s="5">
        <v>1</v>
      </c>
      <c r="H81" s="5">
        <v>1</v>
      </c>
      <c r="I81" s="5">
        <v>1</v>
      </c>
      <c r="J81" s="5">
        <v>3</v>
      </c>
      <c r="K81" s="5">
        <v>1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</row>
    <row r="82" spans="1:60">
      <c r="A82" s="21" t="s">
        <v>35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</row>
    <row r="83" spans="1:60">
      <c r="A83" s="21" t="s">
        <v>36</v>
      </c>
      <c r="B83" s="5">
        <v>0</v>
      </c>
      <c r="C83" s="5">
        <v>1</v>
      </c>
      <c r="D83" s="5">
        <v>0</v>
      </c>
      <c r="E83" s="5">
        <v>0</v>
      </c>
      <c r="F83" s="5">
        <v>0</v>
      </c>
      <c r="G83" s="5">
        <v>1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1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1</v>
      </c>
      <c r="T83" s="5">
        <v>1</v>
      </c>
      <c r="U83" s="5">
        <v>1</v>
      </c>
      <c r="V83" s="5">
        <v>1</v>
      </c>
      <c r="W83" s="5">
        <v>1</v>
      </c>
      <c r="X83" s="5">
        <v>1</v>
      </c>
      <c r="Y83" s="5">
        <v>1</v>
      </c>
      <c r="Z83" s="5">
        <v>1</v>
      </c>
      <c r="AA83" s="5">
        <v>1</v>
      </c>
      <c r="AB83" s="5">
        <v>1</v>
      </c>
      <c r="AC83" s="5">
        <v>1</v>
      </c>
      <c r="AD83" s="5">
        <v>1</v>
      </c>
      <c r="AE83" s="5">
        <v>1</v>
      </c>
      <c r="AF83" s="5">
        <v>1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</row>
    <row r="84" spans="1:60">
      <c r="A84" s="21" t="s">
        <v>37</v>
      </c>
      <c r="B84" s="5">
        <v>0</v>
      </c>
      <c r="C84" s="5">
        <v>1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1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1</v>
      </c>
      <c r="AH84" s="5">
        <v>1</v>
      </c>
      <c r="AI84" s="5">
        <v>1</v>
      </c>
      <c r="AJ84" s="5">
        <v>1</v>
      </c>
      <c r="AK84" s="5">
        <v>1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</row>
    <row r="85" spans="1:60">
      <c r="A85" s="21" t="s">
        <v>38</v>
      </c>
      <c r="B85" s="5">
        <v>0</v>
      </c>
      <c r="C85" s="5">
        <v>1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1</v>
      </c>
      <c r="AM85" s="5">
        <v>1</v>
      </c>
      <c r="AN85" s="5">
        <v>1</v>
      </c>
      <c r="AO85" s="5">
        <v>1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</row>
    <row r="86" spans="1:60">
      <c r="A86" s="21" t="s">
        <v>39</v>
      </c>
      <c r="B86" s="5">
        <v>0</v>
      </c>
      <c r="C86" s="5">
        <v>1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1</v>
      </c>
      <c r="AQ86" s="5">
        <v>1</v>
      </c>
      <c r="AR86" s="5">
        <v>1</v>
      </c>
      <c r="AS86" s="5">
        <v>1</v>
      </c>
      <c r="AT86" s="5">
        <v>1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</row>
    <row r="87" spans="1:60">
      <c r="A87" s="21" t="s">
        <v>40</v>
      </c>
      <c r="B87" s="5">
        <v>0</v>
      </c>
      <c r="C87" s="5">
        <v>1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1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1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</row>
    <row r="88" spans="1:60">
      <c r="A88" s="21" t="s">
        <v>41</v>
      </c>
      <c r="B88" s="5">
        <v>0</v>
      </c>
      <c r="C88" s="5">
        <v>1</v>
      </c>
      <c r="D88" s="5">
        <v>0</v>
      </c>
      <c r="E88" s="5">
        <v>0</v>
      </c>
      <c r="F88" s="5">
        <v>0</v>
      </c>
      <c r="G88" s="5">
        <v>1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1</v>
      </c>
      <c r="AW88" s="5">
        <v>1</v>
      </c>
      <c r="AX88" s="5">
        <v>1</v>
      </c>
      <c r="AY88" s="5">
        <v>1</v>
      </c>
      <c r="AZ88" s="5">
        <v>1</v>
      </c>
      <c r="BA88" s="5">
        <v>1</v>
      </c>
      <c r="BB88" s="5">
        <v>1</v>
      </c>
      <c r="BC88" s="5">
        <v>1</v>
      </c>
      <c r="BD88" s="5">
        <v>1</v>
      </c>
      <c r="BE88" s="5">
        <v>0</v>
      </c>
      <c r="BF88" s="5">
        <v>0</v>
      </c>
      <c r="BG88" s="5">
        <v>0</v>
      </c>
      <c r="BH88" s="5">
        <v>0</v>
      </c>
    </row>
    <row r="89" spans="1:60">
      <c r="A89" s="21" t="s">
        <v>42</v>
      </c>
      <c r="B89" s="5">
        <v>0</v>
      </c>
      <c r="C89" s="5">
        <v>1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1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1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1</v>
      </c>
      <c r="BF89" s="5">
        <v>1</v>
      </c>
      <c r="BG89" s="5">
        <v>1</v>
      </c>
      <c r="BH89" s="5">
        <v>1</v>
      </c>
    </row>
    <row r="91" spans="1:2">
      <c r="A91" s="22" t="s">
        <v>166</v>
      </c>
      <c r="B91" s="5">
        <v>10</v>
      </c>
    </row>
    <row r="93" spans="1:60">
      <c r="A93" s="19"/>
      <c r="B93" s="20" t="s">
        <v>47</v>
      </c>
      <c r="C93" s="20" t="s">
        <v>50</v>
      </c>
      <c r="D93" s="20" t="s">
        <v>52</v>
      </c>
      <c r="E93" s="20" t="s">
        <v>54</v>
      </c>
      <c r="F93" s="20" t="s">
        <v>56</v>
      </c>
      <c r="G93" s="20" t="s">
        <v>58</v>
      </c>
      <c r="H93" s="20" t="s">
        <v>60</v>
      </c>
      <c r="I93" s="20" t="s">
        <v>62</v>
      </c>
      <c r="J93" s="20" t="s">
        <v>64</v>
      </c>
      <c r="K93" s="20" t="s">
        <v>66</v>
      </c>
      <c r="L93" s="20" t="s">
        <v>68</v>
      </c>
      <c r="M93" s="20" t="s">
        <v>70</v>
      </c>
      <c r="N93" s="20" t="s">
        <v>72</v>
      </c>
      <c r="O93" s="20" t="s">
        <v>74</v>
      </c>
      <c r="P93" s="20" t="s">
        <v>76</v>
      </c>
      <c r="Q93" s="20" t="s">
        <v>78</v>
      </c>
      <c r="R93" s="20" t="s">
        <v>80</v>
      </c>
      <c r="S93" s="20" t="s">
        <v>82</v>
      </c>
      <c r="T93" s="20" t="s">
        <v>84</v>
      </c>
      <c r="U93" s="20" t="s">
        <v>86</v>
      </c>
      <c r="V93" s="20" t="s">
        <v>88</v>
      </c>
      <c r="W93" s="20" t="s">
        <v>90</v>
      </c>
      <c r="X93" s="20" t="s">
        <v>92</v>
      </c>
      <c r="Y93" s="20" t="s">
        <v>94</v>
      </c>
      <c r="Z93" s="20" t="s">
        <v>96</v>
      </c>
      <c r="AA93" s="20" t="s">
        <v>98</v>
      </c>
      <c r="AB93" s="20" t="s">
        <v>100</v>
      </c>
      <c r="AC93" s="20" t="s">
        <v>102</v>
      </c>
      <c r="AD93" s="20" t="s">
        <v>104</v>
      </c>
      <c r="AE93" s="20" t="s">
        <v>106</v>
      </c>
      <c r="AF93" s="20" t="s">
        <v>108</v>
      </c>
      <c r="AG93" s="20" t="s">
        <v>110</v>
      </c>
      <c r="AH93" s="20" t="s">
        <v>112</v>
      </c>
      <c r="AI93" s="20" t="s">
        <v>114</v>
      </c>
      <c r="AJ93" s="20" t="s">
        <v>116</v>
      </c>
      <c r="AK93" s="20" t="s">
        <v>118</v>
      </c>
      <c r="AL93" s="20" t="s">
        <v>120</v>
      </c>
      <c r="AM93" s="20" t="s">
        <v>122</v>
      </c>
      <c r="AN93" s="20" t="s">
        <v>124</v>
      </c>
      <c r="AO93" s="20" t="s">
        <v>126</v>
      </c>
      <c r="AP93" s="20" t="s">
        <v>128</v>
      </c>
      <c r="AQ93" s="20" t="s">
        <v>130</v>
      </c>
      <c r="AR93" s="20" t="s">
        <v>132</v>
      </c>
      <c r="AS93" s="20" t="s">
        <v>134</v>
      </c>
      <c r="AT93" s="20" t="s">
        <v>136</v>
      </c>
      <c r="AU93" s="20" t="s">
        <v>138</v>
      </c>
      <c r="AV93" s="20" t="s">
        <v>140</v>
      </c>
      <c r="AW93" s="20" t="s">
        <v>142</v>
      </c>
      <c r="AX93" s="20" t="s">
        <v>144</v>
      </c>
      <c r="AY93" s="20" t="s">
        <v>146</v>
      </c>
      <c r="AZ93" s="20" t="s">
        <v>148</v>
      </c>
      <c r="BA93" s="20" t="s">
        <v>150</v>
      </c>
      <c r="BB93" s="20" t="s">
        <v>152</v>
      </c>
      <c r="BC93" s="20" t="s">
        <v>154</v>
      </c>
      <c r="BD93" s="20" t="s">
        <v>156</v>
      </c>
      <c r="BE93" s="20" t="s">
        <v>158</v>
      </c>
      <c r="BF93" s="20" t="s">
        <v>160</v>
      </c>
      <c r="BG93" s="20" t="s">
        <v>162</v>
      </c>
      <c r="BH93" s="20" t="s">
        <v>164</v>
      </c>
    </row>
    <row r="94" spans="1:60">
      <c r="A94" s="23"/>
      <c r="B94" s="20" t="s">
        <v>48</v>
      </c>
      <c r="C94" s="20" t="s">
        <v>51</v>
      </c>
      <c r="D94" s="20" t="s">
        <v>53</v>
      </c>
      <c r="E94" s="20" t="s">
        <v>55</v>
      </c>
      <c r="F94" s="20" t="s">
        <v>57</v>
      </c>
      <c r="G94" s="20" t="s">
        <v>59</v>
      </c>
      <c r="H94" s="20" t="s">
        <v>61</v>
      </c>
      <c r="I94" s="20" t="s">
        <v>63</v>
      </c>
      <c r="J94" s="20" t="s">
        <v>65</v>
      </c>
      <c r="K94" s="20" t="s">
        <v>67</v>
      </c>
      <c r="L94" s="20" t="s">
        <v>69</v>
      </c>
      <c r="M94" s="20" t="s">
        <v>71</v>
      </c>
      <c r="N94" s="20" t="s">
        <v>73</v>
      </c>
      <c r="O94" s="20" t="s">
        <v>75</v>
      </c>
      <c r="P94" s="20" t="s">
        <v>77</v>
      </c>
      <c r="Q94" s="20" t="s">
        <v>79</v>
      </c>
      <c r="R94" s="20" t="s">
        <v>81</v>
      </c>
      <c r="S94" s="20" t="s">
        <v>83</v>
      </c>
      <c r="T94" s="20" t="s">
        <v>85</v>
      </c>
      <c r="U94" s="20" t="s">
        <v>87</v>
      </c>
      <c r="V94" s="20" t="s">
        <v>89</v>
      </c>
      <c r="W94" s="20" t="s">
        <v>91</v>
      </c>
      <c r="X94" s="20" t="s">
        <v>93</v>
      </c>
      <c r="Y94" s="20" t="s">
        <v>95</v>
      </c>
      <c r="Z94" s="20" t="s">
        <v>97</v>
      </c>
      <c r="AA94" s="20" t="s">
        <v>99</v>
      </c>
      <c r="AB94" s="20" t="s">
        <v>101</v>
      </c>
      <c r="AC94" s="20" t="s">
        <v>103</v>
      </c>
      <c r="AD94" s="20" t="s">
        <v>105</v>
      </c>
      <c r="AE94" s="20" t="s">
        <v>107</v>
      </c>
      <c r="AF94" s="20" t="s">
        <v>109</v>
      </c>
      <c r="AG94" s="20" t="s">
        <v>111</v>
      </c>
      <c r="AH94" s="20" t="s">
        <v>113</v>
      </c>
      <c r="AI94" s="20" t="s">
        <v>115</v>
      </c>
      <c r="AJ94" s="20" t="s">
        <v>117</v>
      </c>
      <c r="AK94" s="20" t="s">
        <v>119</v>
      </c>
      <c r="AL94" s="20" t="s">
        <v>121</v>
      </c>
      <c r="AM94" s="20" t="s">
        <v>123</v>
      </c>
      <c r="AN94" s="20" t="s">
        <v>125</v>
      </c>
      <c r="AO94" s="20" t="s">
        <v>127</v>
      </c>
      <c r="AP94" s="20" t="s">
        <v>129</v>
      </c>
      <c r="AQ94" s="20" t="s">
        <v>131</v>
      </c>
      <c r="AR94" s="20" t="s">
        <v>133</v>
      </c>
      <c r="AS94" s="20" t="s">
        <v>135</v>
      </c>
      <c r="AT94" s="20" t="s">
        <v>137</v>
      </c>
      <c r="AU94" s="20" t="s">
        <v>139</v>
      </c>
      <c r="AV94" s="20" t="s">
        <v>141</v>
      </c>
      <c r="AW94" s="20" t="s">
        <v>143</v>
      </c>
      <c r="AX94" s="20" t="s">
        <v>145</v>
      </c>
      <c r="AY94" s="20" t="s">
        <v>147</v>
      </c>
      <c r="AZ94" s="20" t="s">
        <v>149</v>
      </c>
      <c r="BA94" s="20" t="s">
        <v>151</v>
      </c>
      <c r="BB94" s="20" t="s">
        <v>153</v>
      </c>
      <c r="BC94" s="20" t="s">
        <v>155</v>
      </c>
      <c r="BD94" s="20" t="s">
        <v>157</v>
      </c>
      <c r="BE94" s="20" t="s">
        <v>159</v>
      </c>
      <c r="BF94" s="20" t="s">
        <v>161</v>
      </c>
      <c r="BG94" s="20" t="s">
        <v>163</v>
      </c>
      <c r="BH94" s="20" t="s">
        <v>165</v>
      </c>
    </row>
    <row r="95" spans="1:68">
      <c r="A95" s="24" t="s">
        <v>43</v>
      </c>
      <c r="B95" s="5">
        <f>COUNTIF(B80:B89,"&lt;&gt;0")</f>
        <v>1</v>
      </c>
      <c r="C95" s="5">
        <f t="shared" ref="B95:G95" si="26">COUNTIF(C80:C89,"&lt;&gt;0")</f>
        <v>9</v>
      </c>
      <c r="D95" s="5">
        <f t="shared" si="26"/>
        <v>1</v>
      </c>
      <c r="E95" s="5">
        <f t="shared" si="26"/>
        <v>1</v>
      </c>
      <c r="F95" s="5">
        <f t="shared" si="26"/>
        <v>1</v>
      </c>
      <c r="G95" s="5">
        <f t="shared" si="26"/>
        <v>3</v>
      </c>
      <c r="H95" s="5">
        <f t="shared" ref="H95:AM95" si="27">COUNTIF(H80:H89,"&lt;&gt;0")</f>
        <v>1</v>
      </c>
      <c r="I95" s="5">
        <f t="shared" si="27"/>
        <v>1</v>
      </c>
      <c r="J95" s="5">
        <f t="shared" si="27"/>
        <v>1</v>
      </c>
      <c r="K95" s="5">
        <f t="shared" si="27"/>
        <v>1</v>
      </c>
      <c r="L95" s="5">
        <f t="shared" si="27"/>
        <v>1</v>
      </c>
      <c r="M95" s="5">
        <f t="shared" si="27"/>
        <v>2</v>
      </c>
      <c r="N95" s="5">
        <f t="shared" si="27"/>
        <v>1</v>
      </c>
      <c r="O95" s="5">
        <f t="shared" si="27"/>
        <v>1</v>
      </c>
      <c r="P95" s="5">
        <f t="shared" si="27"/>
        <v>1</v>
      </c>
      <c r="Q95" s="5">
        <f t="shared" si="27"/>
        <v>3</v>
      </c>
      <c r="R95" s="5">
        <f t="shared" si="27"/>
        <v>1</v>
      </c>
      <c r="S95" s="5">
        <f t="shared" si="27"/>
        <v>1</v>
      </c>
      <c r="T95" s="5">
        <f t="shared" si="27"/>
        <v>1</v>
      </c>
      <c r="U95" s="5">
        <f t="shared" si="27"/>
        <v>1</v>
      </c>
      <c r="V95" s="5">
        <f t="shared" si="27"/>
        <v>1</v>
      </c>
      <c r="W95" s="5">
        <f t="shared" si="27"/>
        <v>1</v>
      </c>
      <c r="X95" s="5">
        <f t="shared" si="27"/>
        <v>1</v>
      </c>
      <c r="Y95" s="5">
        <f t="shared" si="27"/>
        <v>1</v>
      </c>
      <c r="Z95" s="5">
        <f t="shared" si="27"/>
        <v>1</v>
      </c>
      <c r="AA95" s="5">
        <f t="shared" si="27"/>
        <v>1</v>
      </c>
      <c r="AB95" s="5">
        <f t="shared" si="27"/>
        <v>1</v>
      </c>
      <c r="AC95" s="5">
        <f t="shared" si="27"/>
        <v>1</v>
      </c>
      <c r="AD95" s="5">
        <f t="shared" si="27"/>
        <v>1</v>
      </c>
      <c r="AE95" s="5">
        <f t="shared" si="27"/>
        <v>2</v>
      </c>
      <c r="AF95" s="5">
        <f t="shared" si="27"/>
        <v>1</v>
      </c>
      <c r="AG95" s="5">
        <f t="shared" si="27"/>
        <v>1</v>
      </c>
      <c r="AH95" s="5">
        <f t="shared" si="27"/>
        <v>1</v>
      </c>
      <c r="AI95" s="5">
        <f t="shared" si="27"/>
        <v>1</v>
      </c>
      <c r="AJ95" s="5">
        <f t="shared" si="27"/>
        <v>1</v>
      </c>
      <c r="AK95" s="5">
        <f t="shared" si="27"/>
        <v>1</v>
      </c>
      <c r="AL95" s="5">
        <f t="shared" si="27"/>
        <v>1</v>
      </c>
      <c r="AM95" s="5">
        <f t="shared" si="27"/>
        <v>1</v>
      </c>
      <c r="AN95" s="5">
        <f t="shared" ref="AN95:BH95" si="28">COUNTIF(AN80:AN89,"&lt;&gt;0")</f>
        <v>1</v>
      </c>
      <c r="AO95" s="5">
        <f t="shared" si="28"/>
        <v>1</v>
      </c>
      <c r="AP95" s="5">
        <f t="shared" si="28"/>
        <v>1</v>
      </c>
      <c r="AQ95" s="5">
        <f t="shared" si="28"/>
        <v>1</v>
      </c>
      <c r="AR95" s="5">
        <f t="shared" si="28"/>
        <v>1</v>
      </c>
      <c r="AS95" s="5">
        <f t="shared" si="28"/>
        <v>2</v>
      </c>
      <c r="AT95" s="5">
        <f t="shared" si="28"/>
        <v>1</v>
      </c>
      <c r="AU95" s="5">
        <f t="shared" si="28"/>
        <v>1</v>
      </c>
      <c r="AV95" s="5">
        <f t="shared" si="28"/>
        <v>1</v>
      </c>
      <c r="AW95" s="5">
        <f t="shared" si="28"/>
        <v>1</v>
      </c>
      <c r="AX95" s="5">
        <f t="shared" si="28"/>
        <v>1</v>
      </c>
      <c r="AY95" s="5">
        <f t="shared" si="28"/>
        <v>1</v>
      </c>
      <c r="AZ95" s="5">
        <f t="shared" si="28"/>
        <v>1</v>
      </c>
      <c r="BA95" s="5">
        <f t="shared" si="28"/>
        <v>1</v>
      </c>
      <c r="BB95" s="5">
        <f t="shared" si="28"/>
        <v>1</v>
      </c>
      <c r="BC95" s="5">
        <f t="shared" si="28"/>
        <v>1</v>
      </c>
      <c r="BD95" s="5">
        <f t="shared" si="28"/>
        <v>1</v>
      </c>
      <c r="BE95" s="5">
        <f t="shared" si="28"/>
        <v>1</v>
      </c>
      <c r="BF95" s="5">
        <f t="shared" si="28"/>
        <v>1</v>
      </c>
      <c r="BG95" s="5">
        <f t="shared" si="28"/>
        <v>1</v>
      </c>
      <c r="BH95" s="5">
        <f t="shared" si="28"/>
        <v>1</v>
      </c>
      <c r="BI95" s="36"/>
      <c r="BJ95" s="36"/>
      <c r="BK95" s="36"/>
      <c r="BL95" s="1"/>
      <c r="BM95" s="1"/>
      <c r="BN95" s="1"/>
      <c r="BO95" s="1"/>
      <c r="BP95" s="1"/>
    </row>
    <row r="96" spans="1:68">
      <c r="A96" s="24" t="s">
        <v>44</v>
      </c>
      <c r="B96" s="5">
        <f>$B$91/B95</f>
        <v>10</v>
      </c>
      <c r="C96" s="25">
        <f>$B$91/C95</f>
        <v>1.11111111111111</v>
      </c>
      <c r="D96" s="5">
        <f t="shared" ref="D96:AI96" si="29">$B$91/D95</f>
        <v>10</v>
      </c>
      <c r="E96" s="5">
        <f t="shared" si="29"/>
        <v>10</v>
      </c>
      <c r="F96" s="5">
        <f t="shared" si="29"/>
        <v>10</v>
      </c>
      <c r="G96" s="25">
        <f t="shared" si="29"/>
        <v>3.33333333333333</v>
      </c>
      <c r="H96" s="5">
        <f t="shared" si="29"/>
        <v>10</v>
      </c>
      <c r="I96" s="5">
        <f t="shared" si="29"/>
        <v>10</v>
      </c>
      <c r="J96" s="5">
        <f t="shared" si="29"/>
        <v>10</v>
      </c>
      <c r="K96" s="5">
        <f t="shared" si="29"/>
        <v>10</v>
      </c>
      <c r="L96" s="5">
        <f t="shared" si="29"/>
        <v>10</v>
      </c>
      <c r="M96" s="5">
        <f t="shared" si="29"/>
        <v>5</v>
      </c>
      <c r="N96" s="5">
        <f t="shared" si="29"/>
        <v>10</v>
      </c>
      <c r="O96" s="5">
        <f t="shared" si="29"/>
        <v>10</v>
      </c>
      <c r="P96" s="5">
        <f t="shared" si="29"/>
        <v>10</v>
      </c>
      <c r="Q96" s="25">
        <f t="shared" si="29"/>
        <v>3.33333333333333</v>
      </c>
      <c r="R96" s="5">
        <f t="shared" si="29"/>
        <v>10</v>
      </c>
      <c r="S96" s="5">
        <f t="shared" si="29"/>
        <v>10</v>
      </c>
      <c r="T96" s="5">
        <f t="shared" si="29"/>
        <v>10</v>
      </c>
      <c r="U96" s="5">
        <f t="shared" si="29"/>
        <v>10</v>
      </c>
      <c r="V96" s="5">
        <f t="shared" si="29"/>
        <v>10</v>
      </c>
      <c r="W96" s="5">
        <f t="shared" si="29"/>
        <v>10</v>
      </c>
      <c r="X96" s="5">
        <f t="shared" si="29"/>
        <v>10</v>
      </c>
      <c r="Y96" s="5">
        <f t="shared" si="29"/>
        <v>10</v>
      </c>
      <c r="Z96" s="5">
        <f t="shared" si="29"/>
        <v>10</v>
      </c>
      <c r="AA96" s="5">
        <f t="shared" si="29"/>
        <v>10</v>
      </c>
      <c r="AB96" s="5">
        <f t="shared" si="29"/>
        <v>10</v>
      </c>
      <c r="AC96" s="5">
        <f t="shared" si="29"/>
        <v>10</v>
      </c>
      <c r="AD96" s="5">
        <f t="shared" si="29"/>
        <v>10</v>
      </c>
      <c r="AE96" s="5">
        <f t="shared" si="29"/>
        <v>5</v>
      </c>
      <c r="AF96" s="5">
        <f t="shared" si="29"/>
        <v>10</v>
      </c>
      <c r="AG96" s="5">
        <f t="shared" si="29"/>
        <v>10</v>
      </c>
      <c r="AH96" s="5">
        <f t="shared" si="29"/>
        <v>10</v>
      </c>
      <c r="AI96" s="5">
        <f t="shared" si="29"/>
        <v>10</v>
      </c>
      <c r="AJ96" s="5">
        <f t="shared" ref="AJ96:BH96" si="30">$B$91/AJ95</f>
        <v>10</v>
      </c>
      <c r="AK96" s="5">
        <f t="shared" si="30"/>
        <v>10</v>
      </c>
      <c r="AL96" s="5">
        <f t="shared" si="30"/>
        <v>10</v>
      </c>
      <c r="AM96" s="5">
        <f t="shared" si="30"/>
        <v>10</v>
      </c>
      <c r="AN96" s="5">
        <f t="shared" si="30"/>
        <v>10</v>
      </c>
      <c r="AO96" s="5">
        <f t="shared" si="30"/>
        <v>10</v>
      </c>
      <c r="AP96" s="5">
        <f t="shared" si="30"/>
        <v>10</v>
      </c>
      <c r="AQ96" s="5">
        <f t="shared" si="30"/>
        <v>10</v>
      </c>
      <c r="AR96" s="5">
        <f t="shared" si="30"/>
        <v>10</v>
      </c>
      <c r="AS96" s="5">
        <f t="shared" si="30"/>
        <v>5</v>
      </c>
      <c r="AT96" s="5">
        <f t="shared" si="30"/>
        <v>10</v>
      </c>
      <c r="AU96" s="5">
        <f t="shared" si="30"/>
        <v>10</v>
      </c>
      <c r="AV96" s="5">
        <f t="shared" si="30"/>
        <v>10</v>
      </c>
      <c r="AW96" s="5">
        <f t="shared" si="30"/>
        <v>10</v>
      </c>
      <c r="AX96" s="5">
        <f t="shared" si="30"/>
        <v>10</v>
      </c>
      <c r="AY96" s="5">
        <f t="shared" si="30"/>
        <v>10</v>
      </c>
      <c r="AZ96" s="5">
        <f t="shared" si="30"/>
        <v>10</v>
      </c>
      <c r="BA96" s="5">
        <f t="shared" si="30"/>
        <v>10</v>
      </c>
      <c r="BB96" s="5">
        <f t="shared" si="30"/>
        <v>10</v>
      </c>
      <c r="BC96" s="5">
        <f t="shared" si="30"/>
        <v>10</v>
      </c>
      <c r="BD96" s="5">
        <f t="shared" si="30"/>
        <v>10</v>
      </c>
      <c r="BE96" s="5">
        <f t="shared" si="30"/>
        <v>10</v>
      </c>
      <c r="BF96" s="5">
        <f t="shared" si="30"/>
        <v>10</v>
      </c>
      <c r="BG96" s="5">
        <f t="shared" si="30"/>
        <v>10</v>
      </c>
      <c r="BH96" s="5">
        <f t="shared" si="30"/>
        <v>10</v>
      </c>
      <c r="BI96" s="28"/>
      <c r="BJ96" s="28"/>
      <c r="BK96" s="28"/>
      <c r="BL96" s="1"/>
      <c r="BM96" s="1"/>
      <c r="BN96" s="1"/>
      <c r="BO96" s="1"/>
      <c r="BP96" s="1"/>
    </row>
    <row r="97" spans="1:68">
      <c r="A97" s="24" t="s">
        <v>167</v>
      </c>
      <c r="B97" s="5">
        <f>LOG(B96)</f>
        <v>1</v>
      </c>
      <c r="C97" s="25">
        <f t="shared" ref="C97:AH97" si="31">LOG(C96)</f>
        <v>0.0457574905606751</v>
      </c>
      <c r="D97" s="5">
        <f t="shared" si="31"/>
        <v>1</v>
      </c>
      <c r="E97" s="5">
        <f t="shared" si="31"/>
        <v>1</v>
      </c>
      <c r="F97" s="5">
        <f t="shared" si="31"/>
        <v>1</v>
      </c>
      <c r="G97" s="25">
        <f t="shared" si="31"/>
        <v>0.522878745280338</v>
      </c>
      <c r="H97" s="5">
        <f t="shared" si="31"/>
        <v>1</v>
      </c>
      <c r="I97" s="5">
        <f t="shared" si="31"/>
        <v>1</v>
      </c>
      <c r="J97" s="5">
        <f t="shared" si="31"/>
        <v>1</v>
      </c>
      <c r="K97" s="5">
        <f t="shared" si="31"/>
        <v>1</v>
      </c>
      <c r="L97" s="5">
        <f t="shared" si="31"/>
        <v>1</v>
      </c>
      <c r="M97" s="25">
        <f t="shared" si="31"/>
        <v>0.698970004336019</v>
      </c>
      <c r="N97" s="5">
        <f t="shared" si="31"/>
        <v>1</v>
      </c>
      <c r="O97" s="5">
        <f t="shared" si="31"/>
        <v>1</v>
      </c>
      <c r="P97" s="5">
        <f t="shared" si="31"/>
        <v>1</v>
      </c>
      <c r="Q97" s="25">
        <f t="shared" si="31"/>
        <v>0.522878745280338</v>
      </c>
      <c r="R97" s="5">
        <f t="shared" si="31"/>
        <v>1</v>
      </c>
      <c r="S97" s="5">
        <f t="shared" si="31"/>
        <v>1</v>
      </c>
      <c r="T97" s="5">
        <f t="shared" si="31"/>
        <v>1</v>
      </c>
      <c r="U97" s="5">
        <f t="shared" si="31"/>
        <v>1</v>
      </c>
      <c r="V97" s="5">
        <f t="shared" si="31"/>
        <v>1</v>
      </c>
      <c r="W97" s="5">
        <f t="shared" si="31"/>
        <v>1</v>
      </c>
      <c r="X97" s="5">
        <f t="shared" si="31"/>
        <v>1</v>
      </c>
      <c r="Y97" s="5">
        <f t="shared" si="31"/>
        <v>1</v>
      </c>
      <c r="Z97" s="5">
        <f t="shared" si="31"/>
        <v>1</v>
      </c>
      <c r="AA97" s="5">
        <f t="shared" si="31"/>
        <v>1</v>
      </c>
      <c r="AB97" s="5">
        <f t="shared" si="31"/>
        <v>1</v>
      </c>
      <c r="AC97" s="5">
        <f t="shared" si="31"/>
        <v>1</v>
      </c>
      <c r="AD97" s="5">
        <f t="shared" si="31"/>
        <v>1</v>
      </c>
      <c r="AE97" s="25">
        <f t="shared" si="31"/>
        <v>0.698970004336019</v>
      </c>
      <c r="AF97" s="5">
        <f t="shared" si="31"/>
        <v>1</v>
      </c>
      <c r="AG97" s="5">
        <f t="shared" si="31"/>
        <v>1</v>
      </c>
      <c r="AH97" s="5">
        <f t="shared" si="31"/>
        <v>1</v>
      </c>
      <c r="AI97" s="5">
        <f t="shared" ref="AI97:BH97" si="32">LOG(AI96)</f>
        <v>1</v>
      </c>
      <c r="AJ97" s="5">
        <f t="shared" si="32"/>
        <v>1</v>
      </c>
      <c r="AK97" s="5">
        <f t="shared" si="32"/>
        <v>1</v>
      </c>
      <c r="AL97" s="5">
        <f t="shared" si="32"/>
        <v>1</v>
      </c>
      <c r="AM97" s="5">
        <f t="shared" si="32"/>
        <v>1</v>
      </c>
      <c r="AN97" s="5">
        <f t="shared" si="32"/>
        <v>1</v>
      </c>
      <c r="AO97" s="5">
        <f t="shared" si="32"/>
        <v>1</v>
      </c>
      <c r="AP97" s="5">
        <f t="shared" si="32"/>
        <v>1</v>
      </c>
      <c r="AQ97" s="5">
        <f t="shared" si="32"/>
        <v>1</v>
      </c>
      <c r="AR97" s="5">
        <f t="shared" si="32"/>
        <v>1</v>
      </c>
      <c r="AS97" s="25">
        <f t="shared" si="32"/>
        <v>0.698970004336019</v>
      </c>
      <c r="AT97" s="5">
        <f t="shared" si="32"/>
        <v>1</v>
      </c>
      <c r="AU97" s="5">
        <f t="shared" si="32"/>
        <v>1</v>
      </c>
      <c r="AV97" s="5">
        <f t="shared" si="32"/>
        <v>1</v>
      </c>
      <c r="AW97" s="5">
        <f t="shared" si="32"/>
        <v>1</v>
      </c>
      <c r="AX97" s="5">
        <f t="shared" si="32"/>
        <v>1</v>
      </c>
      <c r="AY97" s="5">
        <f t="shared" si="32"/>
        <v>1</v>
      </c>
      <c r="AZ97" s="5">
        <f t="shared" si="32"/>
        <v>1</v>
      </c>
      <c r="BA97" s="5">
        <f t="shared" si="32"/>
        <v>1</v>
      </c>
      <c r="BB97" s="5">
        <f t="shared" si="32"/>
        <v>1</v>
      </c>
      <c r="BC97" s="5">
        <f t="shared" si="32"/>
        <v>1</v>
      </c>
      <c r="BD97" s="5">
        <f t="shared" si="32"/>
        <v>1</v>
      </c>
      <c r="BE97" s="5">
        <f t="shared" si="32"/>
        <v>1</v>
      </c>
      <c r="BF97" s="5">
        <f t="shared" si="32"/>
        <v>1</v>
      </c>
      <c r="BG97" s="5">
        <f t="shared" si="32"/>
        <v>1</v>
      </c>
      <c r="BH97" s="5">
        <f t="shared" si="32"/>
        <v>1</v>
      </c>
      <c r="BI97" s="28"/>
      <c r="BJ97" s="28"/>
      <c r="BK97" s="28"/>
      <c r="BL97" s="1"/>
      <c r="BM97" s="1"/>
      <c r="BN97" s="1"/>
      <c r="BO97" s="1"/>
      <c r="BP97" s="1"/>
    </row>
    <row r="99" spans="1:1">
      <c r="A99" s="3" t="s">
        <v>168</v>
      </c>
    </row>
    <row r="100" spans="1:60">
      <c r="A100" s="19"/>
      <c r="B100" s="20" t="s">
        <v>47</v>
      </c>
      <c r="C100" s="20" t="s">
        <v>50</v>
      </c>
      <c r="D100" s="20" t="s">
        <v>52</v>
      </c>
      <c r="E100" s="20" t="s">
        <v>54</v>
      </c>
      <c r="F100" s="20" t="s">
        <v>56</v>
      </c>
      <c r="G100" s="20" t="s">
        <v>58</v>
      </c>
      <c r="H100" s="20" t="s">
        <v>60</v>
      </c>
      <c r="I100" s="20" t="s">
        <v>62</v>
      </c>
      <c r="J100" s="20" t="s">
        <v>64</v>
      </c>
      <c r="K100" s="20" t="s">
        <v>66</v>
      </c>
      <c r="L100" s="20" t="s">
        <v>68</v>
      </c>
      <c r="M100" s="20" t="s">
        <v>70</v>
      </c>
      <c r="N100" s="20" t="s">
        <v>72</v>
      </c>
      <c r="O100" s="20" t="s">
        <v>74</v>
      </c>
      <c r="P100" s="20" t="s">
        <v>76</v>
      </c>
      <c r="Q100" s="20" t="s">
        <v>78</v>
      </c>
      <c r="R100" s="20" t="s">
        <v>80</v>
      </c>
      <c r="S100" s="20" t="s">
        <v>82</v>
      </c>
      <c r="T100" s="20" t="s">
        <v>84</v>
      </c>
      <c r="U100" s="20" t="s">
        <v>86</v>
      </c>
      <c r="V100" s="20" t="s">
        <v>88</v>
      </c>
      <c r="W100" s="20" t="s">
        <v>90</v>
      </c>
      <c r="X100" s="20" t="s">
        <v>92</v>
      </c>
      <c r="Y100" s="20" t="s">
        <v>94</v>
      </c>
      <c r="Z100" s="20" t="s">
        <v>96</v>
      </c>
      <c r="AA100" s="20" t="s">
        <v>98</v>
      </c>
      <c r="AB100" s="20" t="s">
        <v>100</v>
      </c>
      <c r="AC100" s="20" t="s">
        <v>102</v>
      </c>
      <c r="AD100" s="20" t="s">
        <v>104</v>
      </c>
      <c r="AE100" s="20" t="s">
        <v>106</v>
      </c>
      <c r="AF100" s="20" t="s">
        <v>108</v>
      </c>
      <c r="AG100" s="20" t="s">
        <v>110</v>
      </c>
      <c r="AH100" s="20" t="s">
        <v>112</v>
      </c>
      <c r="AI100" s="20" t="s">
        <v>114</v>
      </c>
      <c r="AJ100" s="20" t="s">
        <v>116</v>
      </c>
      <c r="AK100" s="20" t="s">
        <v>118</v>
      </c>
      <c r="AL100" s="20" t="s">
        <v>120</v>
      </c>
      <c r="AM100" s="20" t="s">
        <v>122</v>
      </c>
      <c r="AN100" s="20" t="s">
        <v>124</v>
      </c>
      <c r="AO100" s="20" t="s">
        <v>126</v>
      </c>
      <c r="AP100" s="20" t="s">
        <v>128</v>
      </c>
      <c r="AQ100" s="20" t="s">
        <v>130</v>
      </c>
      <c r="AR100" s="20" t="s">
        <v>132</v>
      </c>
      <c r="AS100" s="20" t="s">
        <v>134</v>
      </c>
      <c r="AT100" s="20" t="s">
        <v>136</v>
      </c>
      <c r="AU100" s="20" t="s">
        <v>138</v>
      </c>
      <c r="AV100" s="20" t="s">
        <v>140</v>
      </c>
      <c r="AW100" s="20" t="s">
        <v>142</v>
      </c>
      <c r="AX100" s="20" t="s">
        <v>144</v>
      </c>
      <c r="AY100" s="20" t="s">
        <v>146</v>
      </c>
      <c r="AZ100" s="20" t="s">
        <v>148</v>
      </c>
      <c r="BA100" s="20" t="s">
        <v>150</v>
      </c>
      <c r="BB100" s="20" t="s">
        <v>152</v>
      </c>
      <c r="BC100" s="20" t="s">
        <v>154</v>
      </c>
      <c r="BD100" s="20" t="s">
        <v>156</v>
      </c>
      <c r="BE100" s="20" t="s">
        <v>158</v>
      </c>
      <c r="BF100" s="20" t="s">
        <v>160</v>
      </c>
      <c r="BG100" s="20" t="s">
        <v>162</v>
      </c>
      <c r="BH100" s="20" t="s">
        <v>164</v>
      </c>
    </row>
    <row r="101" spans="1:60">
      <c r="A101" s="23"/>
      <c r="B101" s="20" t="s">
        <v>48</v>
      </c>
      <c r="C101" s="20" t="s">
        <v>51</v>
      </c>
      <c r="D101" s="20" t="s">
        <v>53</v>
      </c>
      <c r="E101" s="20" t="s">
        <v>55</v>
      </c>
      <c r="F101" s="20" t="s">
        <v>57</v>
      </c>
      <c r="G101" s="20" t="s">
        <v>59</v>
      </c>
      <c r="H101" s="20" t="s">
        <v>61</v>
      </c>
      <c r="I101" s="20" t="s">
        <v>63</v>
      </c>
      <c r="J101" s="20" t="s">
        <v>65</v>
      </c>
      <c r="K101" s="20" t="s">
        <v>67</v>
      </c>
      <c r="L101" s="20" t="s">
        <v>69</v>
      </c>
      <c r="M101" s="20" t="s">
        <v>71</v>
      </c>
      <c r="N101" s="20" t="s">
        <v>73</v>
      </c>
      <c r="O101" s="20" t="s">
        <v>75</v>
      </c>
      <c r="P101" s="20" t="s">
        <v>77</v>
      </c>
      <c r="Q101" s="20" t="s">
        <v>79</v>
      </c>
      <c r="R101" s="20" t="s">
        <v>81</v>
      </c>
      <c r="S101" s="20" t="s">
        <v>83</v>
      </c>
      <c r="T101" s="20" t="s">
        <v>85</v>
      </c>
      <c r="U101" s="20" t="s">
        <v>87</v>
      </c>
      <c r="V101" s="20" t="s">
        <v>89</v>
      </c>
      <c r="W101" s="20" t="s">
        <v>91</v>
      </c>
      <c r="X101" s="20" t="s">
        <v>93</v>
      </c>
      <c r="Y101" s="20" t="s">
        <v>95</v>
      </c>
      <c r="Z101" s="20" t="s">
        <v>97</v>
      </c>
      <c r="AA101" s="20" t="s">
        <v>99</v>
      </c>
      <c r="AB101" s="20" t="s">
        <v>101</v>
      </c>
      <c r="AC101" s="20" t="s">
        <v>103</v>
      </c>
      <c r="AD101" s="20" t="s">
        <v>105</v>
      </c>
      <c r="AE101" s="20" t="s">
        <v>107</v>
      </c>
      <c r="AF101" s="20" t="s">
        <v>109</v>
      </c>
      <c r="AG101" s="20" t="s">
        <v>111</v>
      </c>
      <c r="AH101" s="20" t="s">
        <v>113</v>
      </c>
      <c r="AI101" s="20" t="s">
        <v>115</v>
      </c>
      <c r="AJ101" s="20" t="s">
        <v>117</v>
      </c>
      <c r="AK101" s="20" t="s">
        <v>119</v>
      </c>
      <c r="AL101" s="20" t="s">
        <v>121</v>
      </c>
      <c r="AM101" s="20" t="s">
        <v>123</v>
      </c>
      <c r="AN101" s="20" t="s">
        <v>125</v>
      </c>
      <c r="AO101" s="20" t="s">
        <v>127</v>
      </c>
      <c r="AP101" s="20" t="s">
        <v>129</v>
      </c>
      <c r="AQ101" s="20" t="s">
        <v>131</v>
      </c>
      <c r="AR101" s="20" t="s">
        <v>133</v>
      </c>
      <c r="AS101" s="20" t="s">
        <v>135</v>
      </c>
      <c r="AT101" s="20" t="s">
        <v>137</v>
      </c>
      <c r="AU101" s="20" t="s">
        <v>139</v>
      </c>
      <c r="AV101" s="20" t="s">
        <v>141</v>
      </c>
      <c r="AW101" s="20" t="s">
        <v>143</v>
      </c>
      <c r="AX101" s="20" t="s">
        <v>145</v>
      </c>
      <c r="AY101" s="20" t="s">
        <v>147</v>
      </c>
      <c r="AZ101" s="20" t="s">
        <v>149</v>
      </c>
      <c r="BA101" s="20" t="s">
        <v>151</v>
      </c>
      <c r="BB101" s="20" t="s">
        <v>153</v>
      </c>
      <c r="BC101" s="20" t="s">
        <v>155</v>
      </c>
      <c r="BD101" s="20" t="s">
        <v>157</v>
      </c>
      <c r="BE101" s="20" t="s">
        <v>159</v>
      </c>
      <c r="BF101" s="20" t="s">
        <v>161</v>
      </c>
      <c r="BG101" s="20" t="s">
        <v>163</v>
      </c>
      <c r="BH101" s="20" t="s">
        <v>165</v>
      </c>
    </row>
    <row r="102" spans="1:60">
      <c r="A102" s="21" t="s">
        <v>33</v>
      </c>
      <c r="B102" s="5">
        <f t="shared" ref="B102:G102" si="33">IF(B80=0,0,B$97)</f>
        <v>1</v>
      </c>
      <c r="C102" s="25">
        <f t="shared" si="33"/>
        <v>0.0457574905606751</v>
      </c>
      <c r="D102" s="5">
        <f t="shared" si="33"/>
        <v>1</v>
      </c>
      <c r="E102" s="5">
        <f t="shared" si="33"/>
        <v>1</v>
      </c>
      <c r="F102" s="5">
        <f t="shared" si="33"/>
        <v>1</v>
      </c>
      <c r="G102" s="26">
        <f t="shared" si="33"/>
        <v>0</v>
      </c>
      <c r="H102" s="5">
        <f t="shared" ref="H102:AM102" si="34">IF(H80=0,0,H$97)</f>
        <v>0</v>
      </c>
      <c r="I102" s="5">
        <f t="shared" si="34"/>
        <v>0</v>
      </c>
      <c r="J102" s="5">
        <f t="shared" si="34"/>
        <v>0</v>
      </c>
      <c r="K102" s="5">
        <f t="shared" si="34"/>
        <v>0</v>
      </c>
      <c r="L102" s="5">
        <f t="shared" si="34"/>
        <v>0</v>
      </c>
      <c r="M102" s="5">
        <f t="shared" si="34"/>
        <v>0</v>
      </c>
      <c r="N102" s="5">
        <f t="shared" si="34"/>
        <v>0</v>
      </c>
      <c r="O102" s="5">
        <f t="shared" si="34"/>
        <v>0</v>
      </c>
      <c r="P102" s="5">
        <f t="shared" si="34"/>
        <v>0</v>
      </c>
      <c r="Q102" s="5">
        <f t="shared" si="34"/>
        <v>0</v>
      </c>
      <c r="R102" s="5">
        <f t="shared" si="34"/>
        <v>0</v>
      </c>
      <c r="S102" s="5">
        <f t="shared" si="34"/>
        <v>0</v>
      </c>
      <c r="T102" s="5">
        <f t="shared" si="34"/>
        <v>0</v>
      </c>
      <c r="U102" s="5">
        <f t="shared" si="34"/>
        <v>0</v>
      </c>
      <c r="V102" s="5">
        <f t="shared" si="34"/>
        <v>0</v>
      </c>
      <c r="W102" s="5">
        <f t="shared" si="34"/>
        <v>0</v>
      </c>
      <c r="X102" s="5">
        <f t="shared" si="34"/>
        <v>0</v>
      </c>
      <c r="Y102" s="5">
        <f t="shared" si="34"/>
        <v>0</v>
      </c>
      <c r="Z102" s="5">
        <f t="shared" si="34"/>
        <v>0</v>
      </c>
      <c r="AA102" s="5">
        <f t="shared" si="34"/>
        <v>0</v>
      </c>
      <c r="AB102" s="5">
        <f t="shared" si="34"/>
        <v>0</v>
      </c>
      <c r="AC102" s="5">
        <f t="shared" si="34"/>
        <v>0</v>
      </c>
      <c r="AD102" s="5">
        <f t="shared" si="34"/>
        <v>0</v>
      </c>
      <c r="AE102" s="5">
        <f t="shared" si="34"/>
        <v>0</v>
      </c>
      <c r="AF102" s="5">
        <f t="shared" si="34"/>
        <v>0</v>
      </c>
      <c r="AG102" s="5">
        <f t="shared" si="34"/>
        <v>0</v>
      </c>
      <c r="AH102" s="5">
        <f t="shared" si="34"/>
        <v>0</v>
      </c>
      <c r="AI102" s="5">
        <f t="shared" si="34"/>
        <v>0</v>
      </c>
      <c r="AJ102" s="5">
        <f t="shared" si="34"/>
        <v>0</v>
      </c>
      <c r="AK102" s="5">
        <f t="shared" si="34"/>
        <v>0</v>
      </c>
      <c r="AL102" s="5">
        <f t="shared" si="34"/>
        <v>0</v>
      </c>
      <c r="AM102" s="5">
        <f t="shared" si="34"/>
        <v>0</v>
      </c>
      <c r="AN102" s="5">
        <f t="shared" ref="AN102:BH102" si="35">IF(AN80=0,0,AN$97)</f>
        <v>0</v>
      </c>
      <c r="AO102" s="5">
        <f t="shared" si="35"/>
        <v>0</v>
      </c>
      <c r="AP102" s="5">
        <f t="shared" si="35"/>
        <v>0</v>
      </c>
      <c r="AQ102" s="5">
        <f t="shared" si="35"/>
        <v>0</v>
      </c>
      <c r="AR102" s="5">
        <f t="shared" si="35"/>
        <v>0</v>
      </c>
      <c r="AS102" s="5">
        <f t="shared" si="35"/>
        <v>0</v>
      </c>
      <c r="AT102" s="5">
        <f t="shared" si="35"/>
        <v>0</v>
      </c>
      <c r="AU102" s="5">
        <f t="shared" si="35"/>
        <v>0</v>
      </c>
      <c r="AV102" s="5">
        <f t="shared" si="35"/>
        <v>0</v>
      </c>
      <c r="AW102" s="5">
        <f t="shared" si="35"/>
        <v>0</v>
      </c>
      <c r="AX102" s="5">
        <f t="shared" si="35"/>
        <v>0</v>
      </c>
      <c r="AY102" s="5">
        <f t="shared" si="35"/>
        <v>0</v>
      </c>
      <c r="AZ102" s="5">
        <f t="shared" si="35"/>
        <v>0</v>
      </c>
      <c r="BA102" s="5">
        <f t="shared" si="35"/>
        <v>0</v>
      </c>
      <c r="BB102" s="5">
        <f t="shared" si="35"/>
        <v>0</v>
      </c>
      <c r="BC102" s="5">
        <f t="shared" si="35"/>
        <v>0</v>
      </c>
      <c r="BD102" s="5">
        <f t="shared" si="35"/>
        <v>0</v>
      </c>
      <c r="BE102" s="5">
        <f t="shared" si="35"/>
        <v>0</v>
      </c>
      <c r="BF102" s="5">
        <f t="shared" si="35"/>
        <v>0</v>
      </c>
      <c r="BG102" s="5">
        <f t="shared" si="35"/>
        <v>0</v>
      </c>
      <c r="BH102" s="5">
        <f t="shared" si="35"/>
        <v>0</v>
      </c>
    </row>
    <row r="103" spans="1:60">
      <c r="A103" s="21" t="s">
        <v>34</v>
      </c>
      <c r="B103" s="5">
        <f t="shared" ref="B103:B110" si="36">IF(B81=0,0,B$97)</f>
        <v>0</v>
      </c>
      <c r="C103" s="25">
        <f t="shared" ref="C103:C110" si="37">IF(C81=0,0,C$97)</f>
        <v>0.0457574905606751</v>
      </c>
      <c r="D103" s="5">
        <f t="shared" ref="D103:G110" si="38">IF(D81=0,0,D$97)</f>
        <v>0</v>
      </c>
      <c r="E103" s="5">
        <f t="shared" si="38"/>
        <v>0</v>
      </c>
      <c r="F103" s="5">
        <f t="shared" si="38"/>
        <v>0</v>
      </c>
      <c r="G103" s="25">
        <f t="shared" si="38"/>
        <v>0.522878745280338</v>
      </c>
      <c r="H103" s="5">
        <f t="shared" ref="H103:AM103" si="39">IF(H81=0,0,H$97)</f>
        <v>1</v>
      </c>
      <c r="I103" s="5">
        <f t="shared" si="39"/>
        <v>1</v>
      </c>
      <c r="J103" s="5">
        <f t="shared" si="39"/>
        <v>1</v>
      </c>
      <c r="K103" s="5">
        <f t="shared" si="39"/>
        <v>1</v>
      </c>
      <c r="L103" s="5">
        <f t="shared" si="39"/>
        <v>0</v>
      </c>
      <c r="M103" s="5">
        <f t="shared" si="39"/>
        <v>0</v>
      </c>
      <c r="N103" s="5">
        <f t="shared" si="39"/>
        <v>0</v>
      </c>
      <c r="O103" s="5">
        <f t="shared" si="39"/>
        <v>0</v>
      </c>
      <c r="P103" s="5">
        <f t="shared" si="39"/>
        <v>0</v>
      </c>
      <c r="Q103" s="5">
        <f t="shared" si="39"/>
        <v>0</v>
      </c>
      <c r="R103" s="5">
        <f t="shared" si="39"/>
        <v>0</v>
      </c>
      <c r="S103" s="5">
        <f t="shared" si="39"/>
        <v>0</v>
      </c>
      <c r="T103" s="5">
        <f t="shared" si="39"/>
        <v>0</v>
      </c>
      <c r="U103" s="5">
        <f t="shared" si="39"/>
        <v>0</v>
      </c>
      <c r="V103" s="5">
        <f t="shared" si="39"/>
        <v>0</v>
      </c>
      <c r="W103" s="5">
        <f t="shared" si="39"/>
        <v>0</v>
      </c>
      <c r="X103" s="5">
        <f t="shared" si="39"/>
        <v>0</v>
      </c>
      <c r="Y103" s="5">
        <f t="shared" si="39"/>
        <v>0</v>
      </c>
      <c r="Z103" s="5">
        <f t="shared" si="39"/>
        <v>0</v>
      </c>
      <c r="AA103" s="5">
        <f t="shared" si="39"/>
        <v>0</v>
      </c>
      <c r="AB103" s="5">
        <f t="shared" si="39"/>
        <v>0</v>
      </c>
      <c r="AC103" s="5">
        <f t="shared" si="39"/>
        <v>0</v>
      </c>
      <c r="AD103" s="5">
        <f t="shared" si="39"/>
        <v>0</v>
      </c>
      <c r="AE103" s="5">
        <f t="shared" si="39"/>
        <v>0</v>
      </c>
      <c r="AF103" s="5">
        <f t="shared" si="39"/>
        <v>0</v>
      </c>
      <c r="AG103" s="5">
        <f t="shared" si="39"/>
        <v>0</v>
      </c>
      <c r="AH103" s="5">
        <f t="shared" si="39"/>
        <v>0</v>
      </c>
      <c r="AI103" s="5">
        <f t="shared" si="39"/>
        <v>0</v>
      </c>
      <c r="AJ103" s="5">
        <f t="shared" si="39"/>
        <v>0</v>
      </c>
      <c r="AK103" s="5">
        <f t="shared" si="39"/>
        <v>0</v>
      </c>
      <c r="AL103" s="5">
        <f t="shared" si="39"/>
        <v>0</v>
      </c>
      <c r="AM103" s="5">
        <f t="shared" si="39"/>
        <v>0</v>
      </c>
      <c r="AN103" s="5">
        <f t="shared" ref="AN103:BH103" si="40">IF(AN81=0,0,AN$97)</f>
        <v>0</v>
      </c>
      <c r="AO103" s="5">
        <f t="shared" si="40"/>
        <v>0</v>
      </c>
      <c r="AP103" s="5">
        <f t="shared" si="40"/>
        <v>0</v>
      </c>
      <c r="AQ103" s="5">
        <f t="shared" si="40"/>
        <v>0</v>
      </c>
      <c r="AR103" s="5">
        <f t="shared" si="40"/>
        <v>0</v>
      </c>
      <c r="AS103" s="5">
        <f t="shared" si="40"/>
        <v>0</v>
      </c>
      <c r="AT103" s="5">
        <f t="shared" si="40"/>
        <v>0</v>
      </c>
      <c r="AU103" s="5">
        <f t="shared" si="40"/>
        <v>0</v>
      </c>
      <c r="AV103" s="5">
        <f t="shared" si="40"/>
        <v>0</v>
      </c>
      <c r="AW103" s="5">
        <f t="shared" si="40"/>
        <v>0</v>
      </c>
      <c r="AX103" s="5">
        <f t="shared" si="40"/>
        <v>0</v>
      </c>
      <c r="AY103" s="5">
        <f t="shared" si="40"/>
        <v>0</v>
      </c>
      <c r="AZ103" s="5">
        <f t="shared" si="40"/>
        <v>0</v>
      </c>
      <c r="BA103" s="5">
        <f t="shared" si="40"/>
        <v>0</v>
      </c>
      <c r="BB103" s="5">
        <f t="shared" si="40"/>
        <v>0</v>
      </c>
      <c r="BC103" s="5">
        <f t="shared" si="40"/>
        <v>0</v>
      </c>
      <c r="BD103" s="5">
        <f t="shared" si="40"/>
        <v>0</v>
      </c>
      <c r="BE103" s="5">
        <f t="shared" si="40"/>
        <v>0</v>
      </c>
      <c r="BF103" s="5">
        <f t="shared" si="40"/>
        <v>0</v>
      </c>
      <c r="BG103" s="5">
        <f t="shared" si="40"/>
        <v>0</v>
      </c>
      <c r="BH103" s="5">
        <f t="shared" si="40"/>
        <v>0</v>
      </c>
    </row>
    <row r="104" spans="1:60">
      <c r="A104" s="21" t="s">
        <v>35</v>
      </c>
      <c r="B104" s="5">
        <f t="shared" si="36"/>
        <v>0</v>
      </c>
      <c r="C104" s="26">
        <f t="shared" si="37"/>
        <v>0</v>
      </c>
      <c r="D104" s="5">
        <f t="shared" si="38"/>
        <v>0</v>
      </c>
      <c r="E104" s="5">
        <f t="shared" si="38"/>
        <v>0</v>
      </c>
      <c r="F104" s="5">
        <f t="shared" si="38"/>
        <v>0</v>
      </c>
      <c r="G104" s="26">
        <f t="shared" si="38"/>
        <v>0</v>
      </c>
      <c r="H104" s="5">
        <f t="shared" ref="H104:AM104" si="41">IF(H82=0,0,H$97)</f>
        <v>0</v>
      </c>
      <c r="I104" s="5">
        <f t="shared" si="41"/>
        <v>0</v>
      </c>
      <c r="J104" s="5">
        <f t="shared" si="41"/>
        <v>0</v>
      </c>
      <c r="K104" s="5">
        <f t="shared" si="41"/>
        <v>0</v>
      </c>
      <c r="L104" s="5">
        <f t="shared" si="41"/>
        <v>1</v>
      </c>
      <c r="M104" s="25">
        <f t="shared" si="41"/>
        <v>0.698970004336019</v>
      </c>
      <c r="N104" s="5">
        <f t="shared" si="41"/>
        <v>1</v>
      </c>
      <c r="O104" s="5">
        <f t="shared" si="41"/>
        <v>1</v>
      </c>
      <c r="P104" s="5">
        <f t="shared" si="41"/>
        <v>1</v>
      </c>
      <c r="Q104" s="25">
        <f t="shared" si="41"/>
        <v>0.522878745280338</v>
      </c>
      <c r="R104" s="5">
        <f t="shared" si="41"/>
        <v>1</v>
      </c>
      <c r="S104" s="5">
        <f t="shared" si="41"/>
        <v>0</v>
      </c>
      <c r="T104" s="5">
        <f t="shared" si="41"/>
        <v>0</v>
      </c>
      <c r="U104" s="5">
        <f t="shared" si="41"/>
        <v>0</v>
      </c>
      <c r="V104" s="5">
        <f t="shared" si="41"/>
        <v>0</v>
      </c>
      <c r="W104" s="5">
        <f t="shared" si="41"/>
        <v>0</v>
      </c>
      <c r="X104" s="5">
        <f t="shared" si="41"/>
        <v>0</v>
      </c>
      <c r="Y104" s="5">
        <f t="shared" si="41"/>
        <v>0</v>
      </c>
      <c r="Z104" s="5">
        <f t="shared" si="41"/>
        <v>0</v>
      </c>
      <c r="AA104" s="5">
        <f t="shared" si="41"/>
        <v>0</v>
      </c>
      <c r="AB104" s="5">
        <f t="shared" si="41"/>
        <v>0</v>
      </c>
      <c r="AC104" s="5">
        <f t="shared" si="41"/>
        <v>0</v>
      </c>
      <c r="AD104" s="5">
        <f t="shared" si="41"/>
        <v>0</v>
      </c>
      <c r="AE104" s="5">
        <f t="shared" si="41"/>
        <v>0</v>
      </c>
      <c r="AF104" s="5">
        <f t="shared" si="41"/>
        <v>0</v>
      </c>
      <c r="AG104" s="5">
        <f t="shared" si="41"/>
        <v>0</v>
      </c>
      <c r="AH104" s="5">
        <f t="shared" si="41"/>
        <v>0</v>
      </c>
      <c r="AI104" s="5">
        <f t="shared" si="41"/>
        <v>0</v>
      </c>
      <c r="AJ104" s="5">
        <f t="shared" si="41"/>
        <v>0</v>
      </c>
      <c r="AK104" s="5">
        <f t="shared" si="41"/>
        <v>0</v>
      </c>
      <c r="AL104" s="5">
        <f t="shared" si="41"/>
        <v>0</v>
      </c>
      <c r="AM104" s="5">
        <f t="shared" si="41"/>
        <v>0</v>
      </c>
      <c r="AN104" s="5">
        <f t="shared" ref="AN104:BH104" si="42">IF(AN82=0,0,AN$97)</f>
        <v>0</v>
      </c>
      <c r="AO104" s="5">
        <f t="shared" si="42"/>
        <v>0</v>
      </c>
      <c r="AP104" s="5">
        <f t="shared" si="42"/>
        <v>0</v>
      </c>
      <c r="AQ104" s="5">
        <f t="shared" si="42"/>
        <v>0</v>
      </c>
      <c r="AR104" s="5">
        <f t="shared" si="42"/>
        <v>0</v>
      </c>
      <c r="AS104" s="5">
        <f t="shared" si="42"/>
        <v>0</v>
      </c>
      <c r="AT104" s="5">
        <f t="shared" si="42"/>
        <v>0</v>
      </c>
      <c r="AU104" s="5">
        <f t="shared" si="42"/>
        <v>0</v>
      </c>
      <c r="AV104" s="5">
        <f t="shared" si="42"/>
        <v>0</v>
      </c>
      <c r="AW104" s="5">
        <f t="shared" si="42"/>
        <v>0</v>
      </c>
      <c r="AX104" s="5">
        <f t="shared" si="42"/>
        <v>0</v>
      </c>
      <c r="AY104" s="5">
        <f t="shared" si="42"/>
        <v>0</v>
      </c>
      <c r="AZ104" s="5">
        <f t="shared" si="42"/>
        <v>0</v>
      </c>
      <c r="BA104" s="5">
        <f t="shared" si="42"/>
        <v>0</v>
      </c>
      <c r="BB104" s="5">
        <f t="shared" si="42"/>
        <v>0</v>
      </c>
      <c r="BC104" s="5">
        <f t="shared" si="42"/>
        <v>0</v>
      </c>
      <c r="BD104" s="5">
        <f t="shared" si="42"/>
        <v>0</v>
      </c>
      <c r="BE104" s="5">
        <f t="shared" si="42"/>
        <v>0</v>
      </c>
      <c r="BF104" s="5">
        <f t="shared" si="42"/>
        <v>0</v>
      </c>
      <c r="BG104" s="5">
        <f t="shared" si="42"/>
        <v>0</v>
      </c>
      <c r="BH104" s="5">
        <f t="shared" si="42"/>
        <v>0</v>
      </c>
    </row>
    <row r="105" spans="1:60">
      <c r="A105" s="21" t="s">
        <v>36</v>
      </c>
      <c r="B105" s="5">
        <f t="shared" si="36"/>
        <v>0</v>
      </c>
      <c r="C105" s="25">
        <f t="shared" si="37"/>
        <v>0.0457574905606751</v>
      </c>
      <c r="D105" s="5">
        <f t="shared" si="38"/>
        <v>0</v>
      </c>
      <c r="E105" s="5">
        <f t="shared" si="38"/>
        <v>0</v>
      </c>
      <c r="F105" s="5">
        <f t="shared" si="38"/>
        <v>0</v>
      </c>
      <c r="G105" s="25">
        <f t="shared" si="38"/>
        <v>0.522878745280338</v>
      </c>
      <c r="H105" s="5">
        <f t="shared" ref="H105:AM105" si="43">IF(H83=0,0,H$97)</f>
        <v>0</v>
      </c>
      <c r="I105" s="5">
        <f t="shared" si="43"/>
        <v>0</v>
      </c>
      <c r="J105" s="5">
        <f t="shared" si="43"/>
        <v>0</v>
      </c>
      <c r="K105" s="5">
        <f t="shared" si="43"/>
        <v>0</v>
      </c>
      <c r="L105" s="5">
        <f t="shared" si="43"/>
        <v>0</v>
      </c>
      <c r="M105" s="25">
        <f t="shared" si="43"/>
        <v>0.698970004336019</v>
      </c>
      <c r="N105" s="5">
        <f t="shared" si="43"/>
        <v>0</v>
      </c>
      <c r="O105" s="5">
        <f t="shared" si="43"/>
        <v>0</v>
      </c>
      <c r="P105" s="5">
        <f t="shared" si="43"/>
        <v>0</v>
      </c>
      <c r="Q105" s="5">
        <f t="shared" si="43"/>
        <v>0</v>
      </c>
      <c r="R105" s="5">
        <f t="shared" si="43"/>
        <v>0</v>
      </c>
      <c r="S105" s="5">
        <f t="shared" si="43"/>
        <v>1</v>
      </c>
      <c r="T105" s="5">
        <f t="shared" si="43"/>
        <v>1</v>
      </c>
      <c r="U105" s="5">
        <f t="shared" si="43"/>
        <v>1</v>
      </c>
      <c r="V105" s="5">
        <f t="shared" si="43"/>
        <v>1</v>
      </c>
      <c r="W105" s="5">
        <f t="shared" si="43"/>
        <v>1</v>
      </c>
      <c r="X105" s="5">
        <f t="shared" si="43"/>
        <v>1</v>
      </c>
      <c r="Y105" s="5">
        <f t="shared" si="43"/>
        <v>1</v>
      </c>
      <c r="Z105" s="5">
        <f t="shared" si="43"/>
        <v>1</v>
      </c>
      <c r="AA105" s="5">
        <f t="shared" si="43"/>
        <v>1</v>
      </c>
      <c r="AB105" s="5">
        <f t="shared" si="43"/>
        <v>1</v>
      </c>
      <c r="AC105" s="5">
        <f t="shared" si="43"/>
        <v>1</v>
      </c>
      <c r="AD105" s="5">
        <f t="shared" si="43"/>
        <v>1</v>
      </c>
      <c r="AE105" s="25">
        <f t="shared" si="43"/>
        <v>0.698970004336019</v>
      </c>
      <c r="AF105" s="5">
        <f t="shared" si="43"/>
        <v>1</v>
      </c>
      <c r="AG105" s="5">
        <f t="shared" si="43"/>
        <v>0</v>
      </c>
      <c r="AH105" s="5">
        <f t="shared" si="43"/>
        <v>0</v>
      </c>
      <c r="AI105" s="5">
        <f t="shared" si="43"/>
        <v>0</v>
      </c>
      <c r="AJ105" s="5">
        <f t="shared" si="43"/>
        <v>0</v>
      </c>
      <c r="AK105" s="5">
        <f t="shared" si="43"/>
        <v>0</v>
      </c>
      <c r="AL105" s="5">
        <f t="shared" si="43"/>
        <v>0</v>
      </c>
      <c r="AM105" s="5">
        <f t="shared" si="43"/>
        <v>0</v>
      </c>
      <c r="AN105" s="5">
        <f t="shared" ref="AN105:BH105" si="44">IF(AN83=0,0,AN$97)</f>
        <v>0</v>
      </c>
      <c r="AO105" s="5">
        <f t="shared" si="44"/>
        <v>0</v>
      </c>
      <c r="AP105" s="5">
        <f t="shared" si="44"/>
        <v>0</v>
      </c>
      <c r="AQ105" s="5">
        <f t="shared" si="44"/>
        <v>0</v>
      </c>
      <c r="AR105" s="5">
        <f t="shared" si="44"/>
        <v>0</v>
      </c>
      <c r="AS105" s="5">
        <f t="shared" si="44"/>
        <v>0</v>
      </c>
      <c r="AT105" s="5">
        <f t="shared" si="44"/>
        <v>0</v>
      </c>
      <c r="AU105" s="5">
        <f t="shared" si="44"/>
        <v>0</v>
      </c>
      <c r="AV105" s="5">
        <f t="shared" si="44"/>
        <v>0</v>
      </c>
      <c r="AW105" s="5">
        <f t="shared" si="44"/>
        <v>0</v>
      </c>
      <c r="AX105" s="5">
        <f t="shared" si="44"/>
        <v>0</v>
      </c>
      <c r="AY105" s="5">
        <f t="shared" si="44"/>
        <v>0</v>
      </c>
      <c r="AZ105" s="5">
        <f t="shared" si="44"/>
        <v>0</v>
      </c>
      <c r="BA105" s="5">
        <f t="shared" si="44"/>
        <v>0</v>
      </c>
      <c r="BB105" s="5">
        <f t="shared" si="44"/>
        <v>0</v>
      </c>
      <c r="BC105" s="5">
        <f t="shared" si="44"/>
        <v>0</v>
      </c>
      <c r="BD105" s="5">
        <f t="shared" si="44"/>
        <v>0</v>
      </c>
      <c r="BE105" s="5">
        <f t="shared" si="44"/>
        <v>0</v>
      </c>
      <c r="BF105" s="5">
        <f t="shared" si="44"/>
        <v>0</v>
      </c>
      <c r="BG105" s="5">
        <f t="shared" si="44"/>
        <v>0</v>
      </c>
      <c r="BH105" s="5">
        <f t="shared" si="44"/>
        <v>0</v>
      </c>
    </row>
    <row r="106" spans="1:60">
      <c r="A106" s="21" t="s">
        <v>37</v>
      </c>
      <c r="B106" s="5">
        <f t="shared" si="36"/>
        <v>0</v>
      </c>
      <c r="C106" s="25">
        <f t="shared" si="37"/>
        <v>0.0457574905606751</v>
      </c>
      <c r="D106" s="5">
        <f t="shared" si="38"/>
        <v>0</v>
      </c>
      <c r="E106" s="5">
        <f t="shared" si="38"/>
        <v>0</v>
      </c>
      <c r="F106" s="5">
        <f t="shared" si="38"/>
        <v>0</v>
      </c>
      <c r="G106" s="26">
        <f t="shared" si="38"/>
        <v>0</v>
      </c>
      <c r="H106" s="5">
        <f t="shared" ref="H106:AM106" si="45">IF(H84=0,0,H$97)</f>
        <v>0</v>
      </c>
      <c r="I106" s="5">
        <f t="shared" si="45"/>
        <v>0</v>
      </c>
      <c r="J106" s="5">
        <f t="shared" si="45"/>
        <v>0</v>
      </c>
      <c r="K106" s="5">
        <f t="shared" si="45"/>
        <v>0</v>
      </c>
      <c r="L106" s="5">
        <f t="shared" si="45"/>
        <v>0</v>
      </c>
      <c r="M106" s="5">
        <f t="shared" si="45"/>
        <v>0</v>
      </c>
      <c r="N106" s="5">
        <f t="shared" si="45"/>
        <v>0</v>
      </c>
      <c r="O106" s="5">
        <f t="shared" si="45"/>
        <v>0</v>
      </c>
      <c r="P106" s="5">
        <f t="shared" si="45"/>
        <v>0</v>
      </c>
      <c r="Q106" s="25">
        <f t="shared" si="45"/>
        <v>0.522878745280338</v>
      </c>
      <c r="R106" s="5">
        <f t="shared" si="45"/>
        <v>0</v>
      </c>
      <c r="S106" s="5">
        <f t="shared" si="45"/>
        <v>0</v>
      </c>
      <c r="T106" s="5">
        <f t="shared" si="45"/>
        <v>0</v>
      </c>
      <c r="U106" s="5">
        <f t="shared" si="45"/>
        <v>0</v>
      </c>
      <c r="V106" s="5">
        <f t="shared" si="45"/>
        <v>0</v>
      </c>
      <c r="W106" s="5">
        <f t="shared" si="45"/>
        <v>0</v>
      </c>
      <c r="X106" s="5">
        <f t="shared" si="45"/>
        <v>0</v>
      </c>
      <c r="Y106" s="5">
        <f t="shared" si="45"/>
        <v>0</v>
      </c>
      <c r="Z106" s="5">
        <f t="shared" si="45"/>
        <v>0</v>
      </c>
      <c r="AA106" s="5">
        <f t="shared" si="45"/>
        <v>0</v>
      </c>
      <c r="AB106" s="5">
        <f t="shared" si="45"/>
        <v>0</v>
      </c>
      <c r="AC106" s="5">
        <f t="shared" si="45"/>
        <v>0</v>
      </c>
      <c r="AD106" s="5">
        <f t="shared" si="45"/>
        <v>0</v>
      </c>
      <c r="AE106" s="5">
        <f t="shared" si="45"/>
        <v>0</v>
      </c>
      <c r="AF106" s="5">
        <f t="shared" si="45"/>
        <v>0</v>
      </c>
      <c r="AG106" s="5">
        <f t="shared" si="45"/>
        <v>1</v>
      </c>
      <c r="AH106" s="5">
        <f t="shared" si="45"/>
        <v>1</v>
      </c>
      <c r="AI106" s="5">
        <f t="shared" si="45"/>
        <v>1</v>
      </c>
      <c r="AJ106" s="5">
        <f t="shared" si="45"/>
        <v>1</v>
      </c>
      <c r="AK106" s="5">
        <f t="shared" si="45"/>
        <v>1</v>
      </c>
      <c r="AL106" s="5">
        <f t="shared" si="45"/>
        <v>0</v>
      </c>
      <c r="AM106" s="5">
        <f t="shared" si="45"/>
        <v>0</v>
      </c>
      <c r="AN106" s="5">
        <f t="shared" ref="AN106:BH106" si="46">IF(AN84=0,0,AN$97)</f>
        <v>0</v>
      </c>
      <c r="AO106" s="5">
        <f t="shared" si="46"/>
        <v>0</v>
      </c>
      <c r="AP106" s="5">
        <f t="shared" si="46"/>
        <v>0</v>
      </c>
      <c r="AQ106" s="5">
        <f t="shared" si="46"/>
        <v>0</v>
      </c>
      <c r="AR106" s="5">
        <f t="shared" si="46"/>
        <v>0</v>
      </c>
      <c r="AS106" s="5">
        <f t="shared" si="46"/>
        <v>0</v>
      </c>
      <c r="AT106" s="5">
        <f t="shared" si="46"/>
        <v>0</v>
      </c>
      <c r="AU106" s="5">
        <f t="shared" si="46"/>
        <v>0</v>
      </c>
      <c r="AV106" s="5">
        <f t="shared" si="46"/>
        <v>0</v>
      </c>
      <c r="AW106" s="5">
        <f t="shared" si="46"/>
        <v>0</v>
      </c>
      <c r="AX106" s="5">
        <f t="shared" si="46"/>
        <v>0</v>
      </c>
      <c r="AY106" s="5">
        <f t="shared" si="46"/>
        <v>0</v>
      </c>
      <c r="AZ106" s="5">
        <f t="shared" si="46"/>
        <v>0</v>
      </c>
      <c r="BA106" s="5">
        <f t="shared" si="46"/>
        <v>0</v>
      </c>
      <c r="BB106" s="5">
        <f t="shared" si="46"/>
        <v>0</v>
      </c>
      <c r="BC106" s="5">
        <f t="shared" si="46"/>
        <v>0</v>
      </c>
      <c r="BD106" s="5">
        <f t="shared" si="46"/>
        <v>0</v>
      </c>
      <c r="BE106" s="5">
        <f t="shared" si="46"/>
        <v>0</v>
      </c>
      <c r="BF106" s="5">
        <f t="shared" si="46"/>
        <v>0</v>
      </c>
      <c r="BG106" s="5">
        <f t="shared" si="46"/>
        <v>0</v>
      </c>
      <c r="BH106" s="5">
        <f t="shared" si="46"/>
        <v>0</v>
      </c>
    </row>
    <row r="107" spans="1:60">
      <c r="A107" s="21" t="s">
        <v>38</v>
      </c>
      <c r="B107" s="5">
        <f t="shared" si="36"/>
        <v>0</v>
      </c>
      <c r="C107" s="25">
        <f t="shared" si="37"/>
        <v>0.0457574905606751</v>
      </c>
      <c r="D107" s="5">
        <f t="shared" si="38"/>
        <v>0</v>
      </c>
      <c r="E107" s="5">
        <f t="shared" si="38"/>
        <v>0</v>
      </c>
      <c r="F107" s="5">
        <f t="shared" si="38"/>
        <v>0</v>
      </c>
      <c r="G107" s="26">
        <f t="shared" si="38"/>
        <v>0</v>
      </c>
      <c r="H107" s="5">
        <f t="shared" ref="H107:AM107" si="47">IF(H85=0,0,H$97)</f>
        <v>0</v>
      </c>
      <c r="I107" s="5">
        <f t="shared" si="47"/>
        <v>0</v>
      </c>
      <c r="J107" s="5">
        <f t="shared" si="47"/>
        <v>0</v>
      </c>
      <c r="K107" s="5">
        <f t="shared" si="47"/>
        <v>0</v>
      </c>
      <c r="L107" s="5">
        <f t="shared" si="47"/>
        <v>0</v>
      </c>
      <c r="M107" s="5">
        <f t="shared" si="47"/>
        <v>0</v>
      </c>
      <c r="N107" s="5">
        <f t="shared" si="47"/>
        <v>0</v>
      </c>
      <c r="O107" s="5">
        <f t="shared" si="47"/>
        <v>0</v>
      </c>
      <c r="P107" s="5">
        <f t="shared" si="47"/>
        <v>0</v>
      </c>
      <c r="Q107" s="5">
        <f t="shared" si="47"/>
        <v>0</v>
      </c>
      <c r="R107" s="5">
        <f t="shared" si="47"/>
        <v>0</v>
      </c>
      <c r="S107" s="5">
        <f t="shared" si="47"/>
        <v>0</v>
      </c>
      <c r="T107" s="5">
        <f t="shared" si="47"/>
        <v>0</v>
      </c>
      <c r="U107" s="5">
        <f t="shared" si="47"/>
        <v>0</v>
      </c>
      <c r="V107" s="5">
        <f t="shared" si="47"/>
        <v>0</v>
      </c>
      <c r="W107" s="5">
        <f t="shared" si="47"/>
        <v>0</v>
      </c>
      <c r="X107" s="5">
        <f t="shared" si="47"/>
        <v>0</v>
      </c>
      <c r="Y107" s="5">
        <f t="shared" si="47"/>
        <v>0</v>
      </c>
      <c r="Z107" s="5">
        <f t="shared" si="47"/>
        <v>0</v>
      </c>
      <c r="AA107" s="5">
        <f t="shared" si="47"/>
        <v>0</v>
      </c>
      <c r="AB107" s="5">
        <f t="shared" si="47"/>
        <v>0</v>
      </c>
      <c r="AC107" s="5">
        <f t="shared" si="47"/>
        <v>0</v>
      </c>
      <c r="AD107" s="5">
        <f t="shared" si="47"/>
        <v>0</v>
      </c>
      <c r="AE107" s="5">
        <f t="shared" si="47"/>
        <v>0</v>
      </c>
      <c r="AF107" s="5">
        <f t="shared" si="47"/>
        <v>0</v>
      </c>
      <c r="AG107" s="5">
        <f t="shared" si="47"/>
        <v>0</v>
      </c>
      <c r="AH107" s="5">
        <f t="shared" si="47"/>
        <v>0</v>
      </c>
      <c r="AI107" s="5">
        <f t="shared" si="47"/>
        <v>0</v>
      </c>
      <c r="AJ107" s="5">
        <f t="shared" si="47"/>
        <v>0</v>
      </c>
      <c r="AK107" s="5">
        <f t="shared" si="47"/>
        <v>0</v>
      </c>
      <c r="AL107" s="5">
        <f t="shared" si="47"/>
        <v>1</v>
      </c>
      <c r="AM107" s="5">
        <f t="shared" si="47"/>
        <v>1</v>
      </c>
      <c r="AN107" s="5">
        <f t="shared" ref="AN107:BH107" si="48">IF(AN85=0,0,AN$97)</f>
        <v>1</v>
      </c>
      <c r="AO107" s="5">
        <f t="shared" si="48"/>
        <v>1</v>
      </c>
      <c r="AP107" s="5">
        <f t="shared" si="48"/>
        <v>0</v>
      </c>
      <c r="AQ107" s="5">
        <f t="shared" si="48"/>
        <v>0</v>
      </c>
      <c r="AR107" s="5">
        <f t="shared" si="48"/>
        <v>0</v>
      </c>
      <c r="AS107" s="5">
        <f t="shared" si="48"/>
        <v>0</v>
      </c>
      <c r="AT107" s="5">
        <f t="shared" si="48"/>
        <v>0</v>
      </c>
      <c r="AU107" s="5">
        <f t="shared" si="48"/>
        <v>0</v>
      </c>
      <c r="AV107" s="5">
        <f t="shared" si="48"/>
        <v>0</v>
      </c>
      <c r="AW107" s="5">
        <f t="shared" si="48"/>
        <v>0</v>
      </c>
      <c r="AX107" s="5">
        <f t="shared" si="48"/>
        <v>0</v>
      </c>
      <c r="AY107" s="5">
        <f t="shared" si="48"/>
        <v>0</v>
      </c>
      <c r="AZ107" s="5">
        <f t="shared" si="48"/>
        <v>0</v>
      </c>
      <c r="BA107" s="5">
        <f t="shared" si="48"/>
        <v>0</v>
      </c>
      <c r="BB107" s="5">
        <f t="shared" si="48"/>
        <v>0</v>
      </c>
      <c r="BC107" s="5">
        <f t="shared" si="48"/>
        <v>0</v>
      </c>
      <c r="BD107" s="5">
        <f t="shared" si="48"/>
        <v>0</v>
      </c>
      <c r="BE107" s="5">
        <f t="shared" si="48"/>
        <v>0</v>
      </c>
      <c r="BF107" s="5">
        <f t="shared" si="48"/>
        <v>0</v>
      </c>
      <c r="BG107" s="5">
        <f t="shared" si="48"/>
        <v>0</v>
      </c>
      <c r="BH107" s="5">
        <f t="shared" si="48"/>
        <v>0</v>
      </c>
    </row>
    <row r="108" spans="1:60">
      <c r="A108" s="21" t="s">
        <v>39</v>
      </c>
      <c r="B108" s="5">
        <f t="shared" si="36"/>
        <v>0</v>
      </c>
      <c r="C108" s="25">
        <f t="shared" si="37"/>
        <v>0.0457574905606751</v>
      </c>
      <c r="D108" s="5">
        <f t="shared" si="38"/>
        <v>0</v>
      </c>
      <c r="E108" s="5">
        <f t="shared" si="38"/>
        <v>0</v>
      </c>
      <c r="F108" s="5">
        <f t="shared" si="38"/>
        <v>0</v>
      </c>
      <c r="G108" s="26">
        <f t="shared" si="38"/>
        <v>0</v>
      </c>
      <c r="H108" s="5">
        <f t="shared" ref="H108:AM108" si="49">IF(H86=0,0,H$97)</f>
        <v>0</v>
      </c>
      <c r="I108" s="5">
        <f t="shared" si="49"/>
        <v>0</v>
      </c>
      <c r="J108" s="5">
        <f t="shared" si="49"/>
        <v>0</v>
      </c>
      <c r="K108" s="5">
        <f t="shared" si="49"/>
        <v>0</v>
      </c>
      <c r="L108" s="5">
        <f t="shared" si="49"/>
        <v>0</v>
      </c>
      <c r="M108" s="5">
        <f t="shared" si="49"/>
        <v>0</v>
      </c>
      <c r="N108" s="5">
        <f t="shared" si="49"/>
        <v>0</v>
      </c>
      <c r="O108" s="5">
        <f t="shared" si="49"/>
        <v>0</v>
      </c>
      <c r="P108" s="5">
        <f t="shared" si="49"/>
        <v>0</v>
      </c>
      <c r="Q108" s="5">
        <f t="shared" si="49"/>
        <v>0</v>
      </c>
      <c r="R108" s="5">
        <f t="shared" si="49"/>
        <v>0</v>
      </c>
      <c r="S108" s="5">
        <f t="shared" si="49"/>
        <v>0</v>
      </c>
      <c r="T108" s="5">
        <f t="shared" si="49"/>
        <v>0</v>
      </c>
      <c r="U108" s="5">
        <f t="shared" si="49"/>
        <v>0</v>
      </c>
      <c r="V108" s="5">
        <f t="shared" si="49"/>
        <v>0</v>
      </c>
      <c r="W108" s="5">
        <f t="shared" si="49"/>
        <v>0</v>
      </c>
      <c r="X108" s="5">
        <f t="shared" si="49"/>
        <v>0</v>
      </c>
      <c r="Y108" s="5">
        <f t="shared" si="49"/>
        <v>0</v>
      </c>
      <c r="Z108" s="5">
        <f t="shared" si="49"/>
        <v>0</v>
      </c>
      <c r="AA108" s="5">
        <f t="shared" si="49"/>
        <v>0</v>
      </c>
      <c r="AB108" s="5">
        <f t="shared" si="49"/>
        <v>0</v>
      </c>
      <c r="AC108" s="5">
        <f t="shared" si="49"/>
        <v>0</v>
      </c>
      <c r="AD108" s="5">
        <f t="shared" si="49"/>
        <v>0</v>
      </c>
      <c r="AE108" s="5">
        <f t="shared" si="49"/>
        <v>0</v>
      </c>
      <c r="AF108" s="5">
        <f t="shared" si="49"/>
        <v>0</v>
      </c>
      <c r="AG108" s="5">
        <f t="shared" si="49"/>
        <v>0</v>
      </c>
      <c r="AH108" s="5">
        <f t="shared" si="49"/>
        <v>0</v>
      </c>
      <c r="AI108" s="5">
        <f t="shared" si="49"/>
        <v>0</v>
      </c>
      <c r="AJ108" s="5">
        <f t="shared" si="49"/>
        <v>0</v>
      </c>
      <c r="AK108" s="5">
        <f t="shared" si="49"/>
        <v>0</v>
      </c>
      <c r="AL108" s="5">
        <f t="shared" si="49"/>
        <v>0</v>
      </c>
      <c r="AM108" s="5">
        <f t="shared" si="49"/>
        <v>0</v>
      </c>
      <c r="AN108" s="5">
        <f t="shared" ref="AN108:BH108" si="50">IF(AN86=0,0,AN$97)</f>
        <v>0</v>
      </c>
      <c r="AO108" s="5">
        <f t="shared" si="50"/>
        <v>0</v>
      </c>
      <c r="AP108" s="5">
        <f t="shared" si="50"/>
        <v>1</v>
      </c>
      <c r="AQ108" s="5">
        <f t="shared" si="50"/>
        <v>1</v>
      </c>
      <c r="AR108" s="5">
        <f t="shared" si="50"/>
        <v>1</v>
      </c>
      <c r="AS108" s="25">
        <f t="shared" si="50"/>
        <v>0.698970004336019</v>
      </c>
      <c r="AT108" s="5">
        <f t="shared" si="50"/>
        <v>1</v>
      </c>
      <c r="AU108" s="5">
        <f t="shared" si="50"/>
        <v>0</v>
      </c>
      <c r="AV108" s="5">
        <f t="shared" si="50"/>
        <v>0</v>
      </c>
      <c r="AW108" s="5">
        <f t="shared" si="50"/>
        <v>0</v>
      </c>
      <c r="AX108" s="5">
        <f t="shared" si="50"/>
        <v>0</v>
      </c>
      <c r="AY108" s="5">
        <f t="shared" si="50"/>
        <v>0</v>
      </c>
      <c r="AZ108" s="5">
        <f t="shared" si="50"/>
        <v>0</v>
      </c>
      <c r="BA108" s="5">
        <f t="shared" si="50"/>
        <v>0</v>
      </c>
      <c r="BB108" s="5">
        <f t="shared" si="50"/>
        <v>0</v>
      </c>
      <c r="BC108" s="5">
        <f t="shared" si="50"/>
        <v>0</v>
      </c>
      <c r="BD108" s="5">
        <f t="shared" si="50"/>
        <v>0</v>
      </c>
      <c r="BE108" s="5">
        <f t="shared" si="50"/>
        <v>0</v>
      </c>
      <c r="BF108" s="5">
        <f t="shared" si="50"/>
        <v>0</v>
      </c>
      <c r="BG108" s="5">
        <f t="shared" si="50"/>
        <v>0</v>
      </c>
      <c r="BH108" s="5">
        <f t="shared" si="50"/>
        <v>0</v>
      </c>
    </row>
    <row r="109" spans="1:60">
      <c r="A109" s="21" t="s">
        <v>40</v>
      </c>
      <c r="B109" s="5">
        <f t="shared" si="36"/>
        <v>0</v>
      </c>
      <c r="C109" s="25">
        <f t="shared" si="37"/>
        <v>0.0457574905606751</v>
      </c>
      <c r="D109" s="5">
        <f t="shared" si="38"/>
        <v>0</v>
      </c>
      <c r="E109" s="5">
        <f t="shared" si="38"/>
        <v>0</v>
      </c>
      <c r="F109" s="5">
        <f t="shared" si="38"/>
        <v>0</v>
      </c>
      <c r="G109" s="26">
        <f t="shared" si="38"/>
        <v>0</v>
      </c>
      <c r="H109" s="5">
        <f t="shared" ref="H109:AM109" si="51">IF(H87=0,0,H$97)</f>
        <v>0</v>
      </c>
      <c r="I109" s="5">
        <f t="shared" si="51"/>
        <v>0</v>
      </c>
      <c r="J109" s="5">
        <f t="shared" si="51"/>
        <v>0</v>
      </c>
      <c r="K109" s="5">
        <f t="shared" si="51"/>
        <v>0</v>
      </c>
      <c r="L109" s="5">
        <f t="shared" si="51"/>
        <v>0</v>
      </c>
      <c r="M109" s="5">
        <f t="shared" si="51"/>
        <v>0</v>
      </c>
      <c r="N109" s="5">
        <f t="shared" si="51"/>
        <v>0</v>
      </c>
      <c r="O109" s="5">
        <f t="shared" si="51"/>
        <v>0</v>
      </c>
      <c r="P109" s="5">
        <f t="shared" si="51"/>
        <v>0</v>
      </c>
      <c r="Q109" s="25">
        <f t="shared" si="51"/>
        <v>0.522878745280338</v>
      </c>
      <c r="R109" s="5">
        <f t="shared" si="51"/>
        <v>0</v>
      </c>
      <c r="S109" s="5">
        <f t="shared" si="51"/>
        <v>0</v>
      </c>
      <c r="T109" s="5">
        <f t="shared" si="51"/>
        <v>0</v>
      </c>
      <c r="U109" s="5">
        <f t="shared" si="51"/>
        <v>0</v>
      </c>
      <c r="V109" s="5">
        <f t="shared" si="51"/>
        <v>0</v>
      </c>
      <c r="W109" s="5">
        <f t="shared" si="51"/>
        <v>0</v>
      </c>
      <c r="X109" s="5">
        <f t="shared" si="51"/>
        <v>0</v>
      </c>
      <c r="Y109" s="5">
        <f t="shared" si="51"/>
        <v>0</v>
      </c>
      <c r="Z109" s="5">
        <f t="shared" si="51"/>
        <v>0</v>
      </c>
      <c r="AA109" s="5">
        <f t="shared" si="51"/>
        <v>0</v>
      </c>
      <c r="AB109" s="5">
        <f t="shared" si="51"/>
        <v>0</v>
      </c>
      <c r="AC109" s="5">
        <f t="shared" si="51"/>
        <v>0</v>
      </c>
      <c r="AD109" s="5">
        <f t="shared" si="51"/>
        <v>0</v>
      </c>
      <c r="AE109" s="5">
        <f t="shared" si="51"/>
        <v>0</v>
      </c>
      <c r="AF109" s="5">
        <f t="shared" si="51"/>
        <v>0</v>
      </c>
      <c r="AG109" s="5">
        <f t="shared" si="51"/>
        <v>0</v>
      </c>
      <c r="AH109" s="5">
        <f t="shared" si="51"/>
        <v>0</v>
      </c>
      <c r="AI109" s="5">
        <f t="shared" si="51"/>
        <v>0</v>
      </c>
      <c r="AJ109" s="5">
        <f t="shared" si="51"/>
        <v>0</v>
      </c>
      <c r="AK109" s="5">
        <f t="shared" si="51"/>
        <v>0</v>
      </c>
      <c r="AL109" s="5">
        <f t="shared" si="51"/>
        <v>0</v>
      </c>
      <c r="AM109" s="5">
        <f t="shared" si="51"/>
        <v>0</v>
      </c>
      <c r="AN109" s="5">
        <f t="shared" ref="AN109:BH109" si="52">IF(AN87=0,0,AN$97)</f>
        <v>0</v>
      </c>
      <c r="AO109" s="5">
        <f t="shared" si="52"/>
        <v>0</v>
      </c>
      <c r="AP109" s="5">
        <f t="shared" si="52"/>
        <v>0</v>
      </c>
      <c r="AQ109" s="5">
        <f t="shared" si="52"/>
        <v>0</v>
      </c>
      <c r="AR109" s="5">
        <f t="shared" si="52"/>
        <v>0</v>
      </c>
      <c r="AS109" s="5">
        <f t="shared" si="52"/>
        <v>0</v>
      </c>
      <c r="AT109" s="5">
        <f t="shared" si="52"/>
        <v>0</v>
      </c>
      <c r="AU109" s="5">
        <f t="shared" si="52"/>
        <v>1</v>
      </c>
      <c r="AV109" s="5">
        <f t="shared" si="52"/>
        <v>0</v>
      </c>
      <c r="AW109" s="5">
        <f t="shared" si="52"/>
        <v>0</v>
      </c>
      <c r="AX109" s="5">
        <f t="shared" si="52"/>
        <v>0</v>
      </c>
      <c r="AY109" s="5">
        <f t="shared" si="52"/>
        <v>0</v>
      </c>
      <c r="AZ109" s="5">
        <f t="shared" si="52"/>
        <v>0</v>
      </c>
      <c r="BA109" s="5">
        <f t="shared" si="52"/>
        <v>0</v>
      </c>
      <c r="BB109" s="5">
        <f t="shared" si="52"/>
        <v>0</v>
      </c>
      <c r="BC109" s="5">
        <f t="shared" si="52"/>
        <v>0</v>
      </c>
      <c r="BD109" s="5">
        <f t="shared" si="52"/>
        <v>0</v>
      </c>
      <c r="BE109" s="5">
        <f t="shared" si="52"/>
        <v>0</v>
      </c>
      <c r="BF109" s="5">
        <f t="shared" si="52"/>
        <v>0</v>
      </c>
      <c r="BG109" s="5">
        <f t="shared" si="52"/>
        <v>0</v>
      </c>
      <c r="BH109" s="5">
        <f t="shared" si="52"/>
        <v>0</v>
      </c>
    </row>
    <row r="110" spans="1:60">
      <c r="A110" s="21" t="s">
        <v>41</v>
      </c>
      <c r="B110" s="5">
        <f t="shared" si="36"/>
        <v>0</v>
      </c>
      <c r="C110" s="25">
        <f t="shared" si="37"/>
        <v>0.0457574905606751</v>
      </c>
      <c r="D110" s="5">
        <f t="shared" si="38"/>
        <v>0</v>
      </c>
      <c r="E110" s="5">
        <f t="shared" si="38"/>
        <v>0</v>
      </c>
      <c r="F110" s="5">
        <f t="shared" si="38"/>
        <v>0</v>
      </c>
      <c r="G110" s="25">
        <f t="shared" si="38"/>
        <v>0.522878745280338</v>
      </c>
      <c r="H110" s="5">
        <f t="shared" ref="H110:AM110" si="53">IF(H88=0,0,H$97)</f>
        <v>0</v>
      </c>
      <c r="I110" s="5">
        <f t="shared" si="53"/>
        <v>0</v>
      </c>
      <c r="J110" s="5">
        <f t="shared" si="53"/>
        <v>0</v>
      </c>
      <c r="K110" s="5">
        <f t="shared" si="53"/>
        <v>0</v>
      </c>
      <c r="L110" s="5">
        <f t="shared" si="53"/>
        <v>0</v>
      </c>
      <c r="M110" s="5">
        <f t="shared" si="53"/>
        <v>0</v>
      </c>
      <c r="N110" s="5">
        <f t="shared" si="53"/>
        <v>0</v>
      </c>
      <c r="O110" s="5">
        <f t="shared" si="53"/>
        <v>0</v>
      </c>
      <c r="P110" s="5">
        <f t="shared" si="53"/>
        <v>0</v>
      </c>
      <c r="Q110" s="5">
        <f t="shared" si="53"/>
        <v>0</v>
      </c>
      <c r="R110" s="5">
        <f t="shared" si="53"/>
        <v>0</v>
      </c>
      <c r="S110" s="5">
        <f t="shared" si="53"/>
        <v>0</v>
      </c>
      <c r="T110" s="5">
        <f t="shared" si="53"/>
        <v>0</v>
      </c>
      <c r="U110" s="5">
        <f t="shared" si="53"/>
        <v>0</v>
      </c>
      <c r="V110" s="5">
        <f t="shared" si="53"/>
        <v>0</v>
      </c>
      <c r="W110" s="5">
        <f t="shared" si="53"/>
        <v>0</v>
      </c>
      <c r="X110" s="5">
        <f t="shared" si="53"/>
        <v>0</v>
      </c>
      <c r="Y110" s="5">
        <f t="shared" si="53"/>
        <v>0</v>
      </c>
      <c r="Z110" s="5">
        <f t="shared" si="53"/>
        <v>0</v>
      </c>
      <c r="AA110" s="5">
        <f t="shared" si="53"/>
        <v>0</v>
      </c>
      <c r="AB110" s="5">
        <f t="shared" si="53"/>
        <v>0</v>
      </c>
      <c r="AC110" s="5">
        <f t="shared" si="53"/>
        <v>0</v>
      </c>
      <c r="AD110" s="5">
        <f t="shared" si="53"/>
        <v>0</v>
      </c>
      <c r="AE110" s="5">
        <f t="shared" si="53"/>
        <v>0</v>
      </c>
      <c r="AF110" s="5">
        <f t="shared" si="53"/>
        <v>0</v>
      </c>
      <c r="AG110" s="5">
        <f t="shared" si="53"/>
        <v>0</v>
      </c>
      <c r="AH110" s="5">
        <f t="shared" si="53"/>
        <v>0</v>
      </c>
      <c r="AI110" s="5">
        <f t="shared" si="53"/>
        <v>0</v>
      </c>
      <c r="AJ110" s="5">
        <f t="shared" si="53"/>
        <v>0</v>
      </c>
      <c r="AK110" s="5">
        <f t="shared" si="53"/>
        <v>0</v>
      </c>
      <c r="AL110" s="5">
        <f t="shared" si="53"/>
        <v>0</v>
      </c>
      <c r="AM110" s="5">
        <f t="shared" si="53"/>
        <v>0</v>
      </c>
      <c r="AN110" s="5">
        <f t="shared" ref="AN110:BH110" si="54">IF(AN88=0,0,AN$97)</f>
        <v>0</v>
      </c>
      <c r="AO110" s="5">
        <f t="shared" si="54"/>
        <v>0</v>
      </c>
      <c r="AP110" s="5">
        <f t="shared" si="54"/>
        <v>0</v>
      </c>
      <c r="AQ110" s="5">
        <f t="shared" si="54"/>
        <v>0</v>
      </c>
      <c r="AR110" s="5">
        <f t="shared" si="54"/>
        <v>0</v>
      </c>
      <c r="AS110" s="5">
        <f t="shared" si="54"/>
        <v>0</v>
      </c>
      <c r="AT110" s="5">
        <f t="shared" si="54"/>
        <v>0</v>
      </c>
      <c r="AU110" s="5">
        <f t="shared" si="54"/>
        <v>0</v>
      </c>
      <c r="AV110" s="5">
        <f t="shared" si="54"/>
        <v>1</v>
      </c>
      <c r="AW110" s="5">
        <f t="shared" si="54"/>
        <v>1</v>
      </c>
      <c r="AX110" s="5">
        <f t="shared" si="54"/>
        <v>1</v>
      </c>
      <c r="AY110" s="5">
        <f t="shared" si="54"/>
        <v>1</v>
      </c>
      <c r="AZ110" s="5">
        <f t="shared" si="54"/>
        <v>1</v>
      </c>
      <c r="BA110" s="5">
        <f t="shared" si="54"/>
        <v>1</v>
      </c>
      <c r="BB110" s="5">
        <f t="shared" si="54"/>
        <v>1</v>
      </c>
      <c r="BC110" s="5">
        <f t="shared" si="54"/>
        <v>1</v>
      </c>
      <c r="BD110" s="5">
        <f t="shared" si="54"/>
        <v>1</v>
      </c>
      <c r="BE110" s="5">
        <f t="shared" si="54"/>
        <v>0</v>
      </c>
      <c r="BF110" s="5">
        <f t="shared" si="54"/>
        <v>0</v>
      </c>
      <c r="BG110" s="5">
        <f t="shared" si="54"/>
        <v>0</v>
      </c>
      <c r="BH110" s="5">
        <f t="shared" si="54"/>
        <v>0</v>
      </c>
    </row>
    <row r="111" s="1" customFormat="1" spans="1:60">
      <c r="A111" s="27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</row>
    <row r="112" s="1" customFormat="1" spans="1:60">
      <c r="A112" s="27" t="s">
        <v>169</v>
      </c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</row>
    <row r="113" s="1" customFormat="1" spans="1:60">
      <c r="A113" s="21" t="s">
        <v>42</v>
      </c>
      <c r="B113" s="5">
        <f t="shared" ref="B113:G113" si="55">IF(B89=0,0,B$97)</f>
        <v>0</v>
      </c>
      <c r="C113" s="25">
        <f t="shared" si="55"/>
        <v>0.0457574905606751</v>
      </c>
      <c r="D113" s="5">
        <f t="shared" si="55"/>
        <v>0</v>
      </c>
      <c r="E113" s="5">
        <f t="shared" si="55"/>
        <v>0</v>
      </c>
      <c r="F113" s="5">
        <f t="shared" si="55"/>
        <v>0</v>
      </c>
      <c r="G113" s="5">
        <f t="shared" si="55"/>
        <v>0</v>
      </c>
      <c r="H113" s="5">
        <f t="shared" ref="H113:AM113" si="56">IF(H89=0,0,H$97)</f>
        <v>0</v>
      </c>
      <c r="I113" s="5">
        <f t="shared" si="56"/>
        <v>0</v>
      </c>
      <c r="J113" s="5">
        <f t="shared" si="56"/>
        <v>0</v>
      </c>
      <c r="K113" s="5">
        <f t="shared" si="56"/>
        <v>0</v>
      </c>
      <c r="L113" s="5">
        <f t="shared" si="56"/>
        <v>0</v>
      </c>
      <c r="M113" s="5">
        <f t="shared" si="56"/>
        <v>0</v>
      </c>
      <c r="N113" s="5">
        <f t="shared" si="56"/>
        <v>0</v>
      </c>
      <c r="O113" s="5">
        <f t="shared" si="56"/>
        <v>0</v>
      </c>
      <c r="P113" s="5">
        <f t="shared" si="56"/>
        <v>0</v>
      </c>
      <c r="Q113" s="5">
        <f t="shared" si="56"/>
        <v>0</v>
      </c>
      <c r="R113" s="5">
        <f t="shared" si="56"/>
        <v>0</v>
      </c>
      <c r="S113" s="5">
        <f t="shared" si="56"/>
        <v>0</v>
      </c>
      <c r="T113" s="5">
        <f t="shared" si="56"/>
        <v>0</v>
      </c>
      <c r="U113" s="5">
        <f t="shared" si="56"/>
        <v>0</v>
      </c>
      <c r="V113" s="5">
        <f t="shared" si="56"/>
        <v>0</v>
      </c>
      <c r="W113" s="5">
        <f t="shared" si="56"/>
        <v>0</v>
      </c>
      <c r="X113" s="5">
        <f t="shared" si="56"/>
        <v>0</v>
      </c>
      <c r="Y113" s="5">
        <f t="shared" si="56"/>
        <v>0</v>
      </c>
      <c r="Z113" s="5">
        <f t="shared" si="56"/>
        <v>0</v>
      </c>
      <c r="AA113" s="5">
        <f t="shared" si="56"/>
        <v>0</v>
      </c>
      <c r="AB113" s="5">
        <f t="shared" si="56"/>
        <v>0</v>
      </c>
      <c r="AC113" s="5">
        <f t="shared" si="56"/>
        <v>0</v>
      </c>
      <c r="AD113" s="5">
        <f t="shared" si="56"/>
        <v>0</v>
      </c>
      <c r="AE113" s="25">
        <f t="shared" si="56"/>
        <v>0.698970004336019</v>
      </c>
      <c r="AF113" s="5">
        <f t="shared" si="56"/>
        <v>0</v>
      </c>
      <c r="AG113" s="5">
        <f t="shared" si="56"/>
        <v>0</v>
      </c>
      <c r="AH113" s="5">
        <f t="shared" si="56"/>
        <v>0</v>
      </c>
      <c r="AI113" s="5">
        <f t="shared" si="56"/>
        <v>0</v>
      </c>
      <c r="AJ113" s="5">
        <f t="shared" si="56"/>
        <v>0</v>
      </c>
      <c r="AK113" s="5">
        <f t="shared" si="56"/>
        <v>0</v>
      </c>
      <c r="AL113" s="5">
        <f t="shared" si="56"/>
        <v>0</v>
      </c>
      <c r="AM113" s="5">
        <f t="shared" si="56"/>
        <v>0</v>
      </c>
      <c r="AN113" s="5">
        <f t="shared" ref="AN113:BH113" si="57">IF(AN89=0,0,AN$97)</f>
        <v>0</v>
      </c>
      <c r="AO113" s="5">
        <f t="shared" si="57"/>
        <v>0</v>
      </c>
      <c r="AP113" s="5">
        <f t="shared" si="57"/>
        <v>0</v>
      </c>
      <c r="AQ113" s="5">
        <f t="shared" si="57"/>
        <v>0</v>
      </c>
      <c r="AR113" s="5">
        <f t="shared" si="57"/>
        <v>0</v>
      </c>
      <c r="AS113" s="25">
        <f t="shared" si="57"/>
        <v>0.698970004336019</v>
      </c>
      <c r="AT113" s="5">
        <f t="shared" si="57"/>
        <v>0</v>
      </c>
      <c r="AU113" s="5">
        <f t="shared" si="57"/>
        <v>0</v>
      </c>
      <c r="AV113" s="5">
        <f t="shared" si="57"/>
        <v>0</v>
      </c>
      <c r="AW113" s="5">
        <f t="shared" si="57"/>
        <v>0</v>
      </c>
      <c r="AX113" s="5">
        <f t="shared" si="57"/>
        <v>0</v>
      </c>
      <c r="AY113" s="5">
        <f t="shared" si="57"/>
        <v>0</v>
      </c>
      <c r="AZ113" s="5">
        <f t="shared" si="57"/>
        <v>0</v>
      </c>
      <c r="BA113" s="5">
        <f t="shared" si="57"/>
        <v>0</v>
      </c>
      <c r="BB113" s="5">
        <f t="shared" si="57"/>
        <v>0</v>
      </c>
      <c r="BC113" s="5">
        <f t="shared" si="57"/>
        <v>0</v>
      </c>
      <c r="BD113" s="5">
        <f t="shared" si="57"/>
        <v>0</v>
      </c>
      <c r="BE113" s="5">
        <f t="shared" si="57"/>
        <v>1</v>
      </c>
      <c r="BF113" s="5">
        <f t="shared" si="57"/>
        <v>1</v>
      </c>
      <c r="BG113" s="5">
        <f t="shared" si="57"/>
        <v>1</v>
      </c>
      <c r="BH113" s="5">
        <f t="shared" si="57"/>
        <v>1</v>
      </c>
    </row>
    <row r="115" spans="1:3">
      <c r="A115" s="29" t="s">
        <v>170</v>
      </c>
      <c r="B115" s="29"/>
      <c r="C115" s="29"/>
    </row>
    <row r="116" spans="1:6">
      <c r="A116" s="21" t="s">
        <v>171</v>
      </c>
      <c r="B116" s="30">
        <v>3</v>
      </c>
      <c r="C116" s="31">
        <v>5</v>
      </c>
      <c r="D116" s="13">
        <v>7</v>
      </c>
      <c r="E116" s="13">
        <v>9</v>
      </c>
      <c r="F116" s="13">
        <v>11</v>
      </c>
    </row>
    <row r="117" s="1" customFormat="1" spans="1:1">
      <c r="A117" s="27"/>
    </row>
    <row r="118" s="1" customFormat="1" spans="1:27">
      <c r="A118" s="29" t="s">
        <v>172</v>
      </c>
      <c r="B118" s="29"/>
      <c r="C118" s="29"/>
      <c r="D118" s="29"/>
      <c r="E118" s="29"/>
      <c r="F118" s="29"/>
      <c r="L118" s="35" t="s">
        <v>173</v>
      </c>
      <c r="T118" s="35" t="s">
        <v>174</v>
      </c>
      <c r="AA118" s="35" t="s">
        <v>175</v>
      </c>
    </row>
    <row r="119" s="1" customFormat="1" spans="1:32">
      <c r="A119" s="4" t="s">
        <v>176</v>
      </c>
      <c r="B119" s="4">
        <v>1</v>
      </c>
      <c r="C119" s="4">
        <v>2</v>
      </c>
      <c r="D119" s="4">
        <v>3</v>
      </c>
      <c r="E119" s="4">
        <v>4</v>
      </c>
      <c r="F119" s="4">
        <v>5</v>
      </c>
      <c r="G119" s="4">
        <v>6</v>
      </c>
      <c r="H119" s="4">
        <v>7</v>
      </c>
      <c r="I119" s="4">
        <v>8</v>
      </c>
      <c r="J119" s="4">
        <v>9</v>
      </c>
      <c r="L119" s="4" t="s">
        <v>176</v>
      </c>
      <c r="M119" s="4" t="s">
        <v>177</v>
      </c>
      <c r="N119" s="4" t="s">
        <v>178</v>
      </c>
      <c r="O119" s="4" t="s">
        <v>179</v>
      </c>
      <c r="P119" s="4" t="s">
        <v>180</v>
      </c>
      <c r="Q119" s="4" t="s">
        <v>181</v>
      </c>
      <c r="T119" s="4" t="s">
        <v>176</v>
      </c>
      <c r="U119" s="4" t="s">
        <v>177</v>
      </c>
      <c r="V119" s="4" t="s">
        <v>178</v>
      </c>
      <c r="W119" s="4" t="s">
        <v>179</v>
      </c>
      <c r="X119" s="4" t="s">
        <v>180</v>
      </c>
      <c r="Y119" s="4" t="s">
        <v>181</v>
      </c>
      <c r="AA119" s="4" t="s">
        <v>176</v>
      </c>
      <c r="AB119" s="4" t="s">
        <v>177</v>
      </c>
      <c r="AC119" s="4" t="s">
        <v>178</v>
      </c>
      <c r="AD119" s="4" t="s">
        <v>179</v>
      </c>
      <c r="AE119" s="4" t="s">
        <v>180</v>
      </c>
      <c r="AF119" s="4" t="s">
        <v>181</v>
      </c>
    </row>
    <row r="120" s="1" customFormat="1" spans="1:32">
      <c r="A120" s="12" t="s">
        <v>33</v>
      </c>
      <c r="B120" s="26">
        <v>0</v>
      </c>
      <c r="C120" s="25">
        <f>SQRT(((B102-B103)^2)+((C102-C103)^2)+((D102-D103)^2)+((E102-E103)^2)+((F102-F103)^2)+((G102-G103)^2)+((H102-H103)^2)+((I102-I103)^2)+((J102-J103)^2)+((K102-K103)^2)+((L102-L103)^2)+((M102-M103)^2)+((N102-N103)^2)+((O102-O103)^2)+((P102-P103)^2)+((Q102-Q103)^2)+((R102-R103)^2)+((S102-S103)^2)+((T102-T103)^2)+((U102-U103)^2)+((V102-V103)^2)+((W102-W103)^2)+((X102-X103)^2)+((Y102-Y103)^2)+((Z102-Z103)^2)+((AA102-AA103)^2)+((AB102-AB103)^2)+((AC102-AC103)^2)+((AD102-AD103)^2)+((AE102-AE103)^2)+((AF102-AF103)^2)+((AG102-AG103)^2)+((AH102-AH103)^2)+((AI102-AI103)^2)+((AJ102-AJ103)^2)+((AK102-AK103)^2)+((AL102-AL103)^2)+((AM102-AM103)^2)+((AN102-AN103)^2)+((AO102-AO103)^2)+((AP102-AP103)^2)+((AQ102-AQ103)^2)+((AR102-AR103)^2)+((AS102-AS103)^2)+((AT102-AT103)^2)+((AU102-AU103)^2)+((AV102-AV103)^2)+((AW102-AW103)^2)+((AX102-AX103)^2)+((AY102-AY103)^2)+((AZ102-AZ103)^2)+((BA102-BA103)^2)+((BB102-BB103)^2)+((BC102-BC103)^2)+((BD102-BD103)^2)+((BE102-BE103)^2)+((BF102-BF103)^2)+((BG102-BG103)^2)+((BH102-BH103)^2))</f>
        <v>2.87635223543048</v>
      </c>
      <c r="D120" s="32">
        <f>SQRT(((B102-B104)^2)+((C102-C104)^2)+((D102-D104)^2)+((E102-E104)^2)+((F102-F104)^2)+((G102-G104)^2)+((H102-H104)^2)+((I102-I104)^2)+((J102-J104)^2)+((K102-K104)^2)+((L102-L104)^2)+((M102-M104)^2)+((N102-N104)^2)+((O102-O104)^2)+((P102-P104)^2)+((Q102-Q104)^2)+((R102-R104)^2)+((S102-S104)^2)+((T102-T104)^2)+((U102-U104)^2)+((V102-V104)^2)+((W102-W104)^2)+((X102-X104)^2)+((Y102-Y104)^2)+((Z102-Z104)^2)+((AA102-AA104)^2)+((AB102-AB104)^2)+((AC102-AC104)^2)+((AD102-AD104)^2)+((AE102-AE104)^2)+((AF102-AF104)^2)+((AG102-AG104)^2)+((AH102-AH104)^2)+((AI102-AI104)^2)+((AJ102-AJ104)^2)+((AK102-AK104)^2)+((AL102-AL104)^2)+((AM102-AM104)^2)+((AN102-AN104)^2)+((AO102-AO104)^2)+((AP102-AP104)^2)+((AQ102-AQ104)^2)+((AR102-AR104)^2)+((AS102-AS104)^2)+((AT102-AT104)^2)+((AU102-AU104)^2)+((AV102-AV104)^2)+((AW102-AW104)^2)+((AX102-AX104)^2)+((AY102-AY104)^2)+((AZ102-AZ104)^2)+((BA102-BA104)^2)+((BB102-BB104)^2)+((BC102-BC104)^2)+((BD102-BD104)^2)+((BE102-BE104)^2)+((BF102-BF104)^2)+((BG102-BG104)^2)+((BH102-BH104)^2))</f>
        <v>3.1247487894501</v>
      </c>
      <c r="E120" s="25">
        <f>SQRT(((B102-B105)^2)+((C102-C105)^2)+((D102-D105)^2)+((E102-E105)^2)+((F102-F105)^2)+((G102-G105)^2)+((H102-H105)^2)+((I102-I105)^2)+((J102-J105)^2)+((K102-K105)^2)+((L102-L105)^2)+((M102-M105)^2)+((N102-N105)^2)+((O102-O105)^2)+((P102-P105)^2)+((Q102-Q105)^2)+((R102-R105)^2)+((S102-S105)^2)+((T102-T105)^2)+((U102-U105)^2)+((V102-V105)^2)+((W102-W105)^2)+((X102-X105)^2)+((Y102-Y105)^2)+((Z102-Z105)^2)+((AA102-AA105)^2)+((AB102-AB105)^2)+((AC102-AC105)^2)+((AD102-AD105)^2)+((AE102-AE105)^2)+((AF102-AF105)^2)+((AG102-AG105)^2)+((AH102-AH105)^2)+((AI102-AI105)^2)+((AJ102-AJ105)^2)+((AK102-AK105)^2)+((AL102-AL105)^2)+((AM102-AM105)^2)+((AN102-AN105)^2)+((AO102-AO105)^2)+((AP102-AP105)^2)+((AQ102-AQ105)^2)+((AR102-AR105)^2)+((AS102-AS105)^2)+((AT102-AT105)^2)+((AU102-AU105)^2)+((AV102-AV105)^2)+((AW102-AW105)^2)+((AX102-AX105)^2)+((AY102-AY105)^2)+((AZ102-AZ105)^2)+((BA102-BA105)^2)+((BB102-BB105)^2)+((BC102-BC105)^2)+((BD102-BD105)^2)+((BE102-BE105)^2)+((BF102-BF105)^2)+((BG102-BG105)^2)+((BH102-BH105)^2))</f>
        <v>4.27206277062837</v>
      </c>
      <c r="F120" s="25">
        <f>SQRT(((B102-B106)^2)+((C102-C106)^2)+((D102-D106)^2)+((E102-E106)^2)+((F102-F106)^2)+((G102-G106)^2)+((H102-H106)^2)+((I102-I106)^2)+((J102-J106)^2)+((K102-K106)^2)+((L102-L106)^2)+((M102-M106)^2)+((N102-N106)^2)+((O102-O106)^2)+((P102-P106)^2)+((Q102-Q106)^2)+((R102-R106)^2)+((S102-S106)^2)+((T102-T106)^2)+((U102-U106)^2)+((V102-V106)^2)+((W102-W106)^2)+((X102-X106)^2)+((Y102-Y106)^2)+((Z102-Z106)^2)+((AA102-AA106)^2)+((AB102-AB106)^2)+((AC102-AC106)^2)+((AD102-AD106)^2)+((AE102-AE106)^2)+((AF102-AF106)^2)+((AG102-AG106)^2)+((AH102-AH106)^2)+((AI102-AI106)^2)+((AJ102-AJ106)^2)+((AK102-AK106)^2)+((AL102-AL106)^2)+((AM102-AM106)^2)+((AN102-AN106)^2)+((AO102-AO106)^2)+((AP102-AP106)^2)+((AQ102-AQ106)^2)+((AR102-AR106)^2)+((AS102-AS106)^2)+((AT102-AT106)^2)+((AU102-AU106)^2)+((AV102-AV106)^2)+((AW102-AW106)^2)+((AX102-AX106)^2)+((AY102-AY106)^2)+((AZ102-AZ106)^2)+((BA102-BA106)^2)+((BB102-BB106)^2)+((BC102-BC106)^2)+((BD102-BD106)^2)+((BE102-BE106)^2)+((BF102-BF106)^2)+((BG102-BG106)^2)+((BH102-BH106)^2))</f>
        <v>3.0452261299066</v>
      </c>
      <c r="G120" s="33">
        <f>SQRT(((B102-B107)^2)+((C102-C107)^2)+((D102-D107)^2)+((E102-E107)^2)+((F102-F107)^2)+((G102-G107)^2)+((H102-H107)^2)+((I102-I107)^2)+((J102-J107)^2)+((K102-K107)^2)+((L102-L107)^2)+((M102-M107)^2)+((N102-N107)^2)+((O102-O107)^2)+((P102-P107)^2)+((Q102-Q107)^2)+((R102-R107)^2)+((S102-S107)^2)+((T102-T107)^2)+((U102-U107)^2)+((V102-V107)^2)+((W102-W107)^2)+((X102-X107)^2)+((Y102-Y107)^2)+((Z102-Z107)^2)+((AA102-AA107)^2)+((AB102-AB107)^2)+((AC102-AC107)^2)+((AD102-AD107)^2)+((AE102-AE107)^2)+((AF102-AF107)^2)+((AG102-AG107)^2)+((AH102-AH107)^2)+((AI102-AI107)^2)+((AJ102-AJ107)^2)+((AK102-AK107)^2)+((AL102-AL107)^2)+((AM102-AM107)^2)+((AN102-AN107)^2)+((AO102-AO107)^2)+((AP102-AP107)^2)+((AQ102-AQ107)^2)+((AR102-AR107)^2)+((AS102-AS107)^2)+((AT102-AT107)^2)+((AU102-AU107)^2)+((AV102-AV107)^2)+((AW102-AW107)^2)+((AX102-AX107)^2)+((AY102-AY107)^2)+((AZ102-AZ107)^2)+((BA102-BA107)^2)+((BB102-BB107)^2)+((BC102-BC107)^2)+((BD102-BD107)^2)+((BE102-BE107)^2)+((BF102-BF107)^2)+((BG102-BG107)^2)+((BH102-BH107)^2))</f>
        <v>2.82842712474619</v>
      </c>
      <c r="H120" s="33">
        <f>SQRT(((B102-B108)^2)+((C102-C108)^2)+((D102-D108)^2)+((E102-E108)^2)+((F102-F108)^2)+((G102-G108)^2)+((H102-H108)^2)+((I102-I108)^2)+((J102-J108)^2)+((K102-K108)^2)+((L102-L108)^2)+((M102-M108)^2)+((N102-N108)^2)+((O102-O108)^2)+((P102-P108)^2)+((Q102-Q108)^2)+((R102-R108)^2)+((S102-S108)^2)+((T102-T108)^2)+((U102-U108)^2)+((V102-V108)^2)+((W102-W108)^2)+((X102-X108)^2)+((Y102-Y108)^2)+((Z102-Z108)^2)+((AA102-AA108)^2)+((AB102-AB108)^2)+((AC102-AC108)^2)+((AD102-AD108)^2)+((AE102-AE108)^2)+((AF102-AF108)^2)+((AG102-AG108)^2)+((AH102-AH108)^2)+((AI102-AI108)^2)+((AJ102-AJ108)^2)+((AK102-AK108)^2)+((AL102-AL108)^2)+((AM102-AM108)^2)+((AN102-AN108)^2)+((AO102-AO108)^2)+((AP102-AP108)^2)+((AQ102-AQ108)^2)+((AR102-AR108)^2)+((AS102-AS108)^2)+((AT102-AT108)^2)+((AU102-AU108)^2)+((AV102-AV108)^2)+((AW102-AW108)^2)+((AX102-AX108)^2)+((AY102-AY108)^2)+((AZ102-AZ108)^2)+((BA102-BA108)^2)+((BB102-BB108)^2)+((BC102-BC108)^2)+((BD102-BD108)^2)+((BE102-BE108)^2)+((BF102-BF108)^2)+((BG102-BG108)^2)+((BH102-BH108)^2))</f>
        <v>2.91351318290505</v>
      </c>
      <c r="I120" s="33">
        <f>SQRT(((B102-B109)^2)+((C102-C109)^2)+((D102-D109)^2)+((E102-E109)^2)+((F102-F109)^2)+((G102-G109)^2)+((H102-H109)^2)+((I102-I109)^2)+((J102-J109)^2)+((K102-K109)^2)+((L102-L109)^2)+((M102-M109)^2)+((N102-N109)^2)+((O102-O109)^2)+((P102-P109)^2)+((Q102-Q109)^2)+((R102-R109)^2)+((S102-S109)^2)+((T102-T109)^2)+((U102-U109)^2)+((V102-V109)^2)+((W102-W109)^2)+((X102-X109)^2)+((Y102-Y109)^2)+((Z102-Z109)^2)+((AA102-AA109)^2)+((AB102-AB109)^2)+((AC102-AC109)^2)+((AD102-AD109)^2)+((AE102-AE109)^2)+((AF102-AF109)^2)+((AG102-AG109)^2)+((AH102-AH109)^2)+((AI102-AI109)^2)+((AJ102-AJ109)^2)+((AK102-AK109)^2)+((AL102-AL109)^2)+((AM102-AM109)^2)+((AN102-AN109)^2)+((AO102-AO109)^2)+((AP102-AP109)^2)+((AQ102-AQ109)^2)+((AR102-AR109)^2)+((AS102-AS109)^2)+((AT102-AT109)^2)+((AU102-AU109)^2)+((AV102-AV109)^2)+((AW102-AW109)^2)+((AX102-AX109)^2)+((AY102-AY109)^2)+((AZ102-AZ109)^2)+((BA102-BA109)^2)+((BB102-BB109)^2)+((BC102-BC109)^2)+((BD102-BD109)^2)+((BE102-BE109)^2)+((BF102-BF109)^2)+((BG102-BG109)^2)+((BH102-BH109)^2))</f>
        <v>2.29638894403059</v>
      </c>
      <c r="J120" s="33">
        <f>SQRT(((B102-B110)^2)+((C102-C110)^2)+((D102-D110)^2)+((E102-E110)^2)+((F102-F110)^2)+((G102-G110)^2)+((H102-H110)^2)+((I102-I110)^2)+((J102-J110)^2)+((K102-K110)^2)+((L102-L110)^2)+((M102-M110)^2)+((N102-N110)^2)+((O102-O110)^2)+((P102-P110)^2)+((Q102-Q110)^2)+((R102-R110)^2)+((S102-S110)^2)+((T102-T110)^2)+((U102-U110)^2)+((V102-V110)^2)+((W102-W110)^2)+((X102-X110)^2)+((Y102-Y110)^2)+((Z102-Z110)^2)+((AA102-AA110)^2)+((AB102-AB110)^2)+((AC102-AC110)^2)+((AD102-AD110)^2)+((AE102-AE110)^2)+((AF102-AF110)^2)+((AG102-AG110)^2)+((AH102-AH110)^2)+((AI102-AI110)^2)+((AJ102-AJ110)^2)+((AK102-AK110)^2)+((AL102-AL110)^2)+((AM102-AM110)^2)+((AN102-AN110)^2)+((AO102-AO110)^2)+((AP102-AP110)^2)+((AQ102-AQ110)^2)+((AR102-AR110)^2)+((AS102-AS110)^2)+((AT102-AT110)^2)+((AU102-AU110)^2)+((AV102-AV110)^2)+((AW102-AW110)^2)+((AX102-AX110)^2)+((AY102-AY110)^2)+((AZ102-AZ110)^2)+((BA102-BA110)^2)+((BB102-BB110)^2)+((BC102-BC110)^2)+((BD102-BD110)^2)+((BE102-BE110)^2)+((BF102-BF110)^2)+((BG102-BG110)^2)+((BH102-BH110)^2))</f>
        <v>3.64326806346526</v>
      </c>
      <c r="L120" s="12" t="s">
        <v>33</v>
      </c>
      <c r="M120" s="25">
        <f>SMALL($B120:$J120,2)</f>
        <v>2.29638894403059</v>
      </c>
      <c r="N120" s="25">
        <f>SMALL($B120:$J120,3)</f>
        <v>2.82842712474619</v>
      </c>
      <c r="O120" s="25">
        <f>SMALL($B120:$J120,4)</f>
        <v>2.87635223543048</v>
      </c>
      <c r="P120" s="25">
        <f>SMALL($B120:$J120,5)</f>
        <v>2.91351318290505</v>
      </c>
      <c r="Q120" s="25">
        <f>SMALL($B120:$J120,6)</f>
        <v>3.0452261299066</v>
      </c>
      <c r="R120" s="5" t="s">
        <v>7</v>
      </c>
      <c r="T120" s="12" t="s">
        <v>33</v>
      </c>
      <c r="U120" s="5">
        <v>8</v>
      </c>
      <c r="V120" s="5">
        <v>6</v>
      </c>
      <c r="W120" s="5">
        <v>2</v>
      </c>
      <c r="X120" s="5">
        <v>7</v>
      </c>
      <c r="Y120" s="5">
        <v>5</v>
      </c>
      <c r="AA120" s="12" t="s">
        <v>33</v>
      </c>
      <c r="AB120" s="5" t="str">
        <f>IF(U120=1,$R$120,IF(U120=2,$R$121,IF(U120=3,$R$122,IF(U120=4,$R$123,IF(U120=5,$R$124,IF(U120=6,$R$125,IF(U120=7,$R$126,IF(U120=8,$R$127,IF(U120=9,$R$128,"")))))))))</f>
        <v>Negatif</v>
      </c>
      <c r="AC120" s="5" t="str">
        <f t="shared" ref="AB120:AF121" si="58">IF(V120=1,$R$120,IF(V120=2,$R$121,IF(V120=3,$R$122,IF(V120=4,$R$123,IF(V120=5,$R$124,IF(V120=6,$R$125,IF(V120=7,$R$126,IF(V120=8,$R$127,IF(V120=9,$R$128,"")))))))))</f>
        <v>Positif</v>
      </c>
      <c r="AD120" s="5" t="str">
        <f t="shared" si="58"/>
        <v>Netral</v>
      </c>
      <c r="AE120" s="5" t="str">
        <f t="shared" si="58"/>
        <v>Negatif</v>
      </c>
      <c r="AF120" s="5" t="str">
        <f t="shared" si="58"/>
        <v>Positif</v>
      </c>
    </row>
    <row r="121" s="1" customFormat="1" spans="1:32">
      <c r="A121" s="12" t="s">
        <v>34</v>
      </c>
      <c r="B121" s="25">
        <f>SQRT(((B103-B102)^2)+((C103-C102)^2)+((D103-D102)^2)+((E103-E102)^2)+((F103-F102)^2)+((G103-G102)^2)+((H103-H102)^2)+((I103-I102)^2)+((J103-J102)^2)+((K103-K102)^2)+((L103-L102)^2)+((M103-M102)^2)+((N103-N102)^2)+((O103-O102)^2)+((P103-P102)^2)+((Q103-Q102)^2)+((R103-R102)^2)+((S103-S102)^2)+((T103-T102)^2)+((U103-U102)^2)+((V103-V102)^2)+((W103-W102)^2)+((X103-X102)^2)+((Y103-Y102)^2)+((Z103-Z102)^2)+((AA103-AA102)^2)+((AB103-AB102)^2)+((AC103-AC102)^2)+((AD103-AD102)^2)+((AE103-AE102)^2)+((AF103-AF102)^2)+((AG103-AG102)^2)+((AH103-AH102)^2)+((AI103-AI102)^2)+((AJ103-AJ102)^2)+((AK103-AK102)^2)+((AL103-AL102)^2)+((AM103-AM102)^2)+((AN103-AN102)^2)+((AO103-AO102)^2)+((AP103-AP102)^2)+((AQ103-AQ102)^2)+((AR103-AR102)^2)+((AS103-AS102)^2)+((AT103-AT102)^2)+((AU103-AU102)^2)+((AV103-AV102)^2)+((AW103-AW102)^2)+((AX103-AX102)^2)+((AY103-AY102)^2)+((AZ103-AZ102)^2)+((BA103-BA102)^2)+((BB103-BB102)^2)+((BC103-BC102)^2)+((BD103-BD102)^2)+((BE103-BE102)^2)+((BF103-BF102)^2)+((BG103-BG102)^2)+((BH103-BH102)^2))</f>
        <v>2.87635223543048</v>
      </c>
      <c r="C121" s="26">
        <v>0</v>
      </c>
      <c r="D121" s="25">
        <f>SQRT(((B103-B104)^2)+((C103-C104)^2)+((D103-D104)^2)+((E103-E104)^2)+((F103-F104)^2)+((G103-G104)^2)+((H103-H104)^2)+((I103-I104)^2)+((J103-J104)^2)+((K103-K104)^2)+((L103-L104)^2)+((M103-M104)^2)+((N103-N104)^2)+((O103-O104)^2)+((P103-P104)^2)+((Q103-Q104)^2)+((R103-R104)^2)+((S103-S104)^2)+((T103-T104)^2)+((U103-U104)^2)+((V103-V104)^2)+((W103-W104)^2)+((X103-X104)^2)+((Y103-Y104)^2)+((Z103-Z104)^2)+((AA103-AA104)^2)+((AB103-AB104)^2)+((AC103-AC104)^2)+((AD103-AD104)^2)+((AE103-AE104)^2)+((AF103-AF104)^2)+((AG103-AG104)^2)+((AH103-AH104)^2)+((AI103-AI104)^2)+((AJ103-AJ104)^2)+((AK103-AK104)^2)+((AL103-AL104)^2)+((AM103-AM104)^2)+((AN103-AN104)^2)+((AO103-AO104)^2)+((AP103-AP104)^2)+((AQ103-AQ104)^2)+((AR103-AR104)^2)+((AS103-AS104)^2)+((AT103-AT104)^2)+((AU103-AU104)^2)+((AV103-AV104)^2)+((AW103-AW104)^2)+((AX103-AX104)^2)+((AY103-AY104)^2)+((AZ103-AZ104)^2)+((BA103-BA104)^2)+((BB103-BB104)^2)+((BC103-BC104)^2)+((BD103-BD104)^2)+((BE103-BE104)^2)+((BF103-BF104)^2)+((BG103-BG104)^2)+((BH103-BH104)^2))</f>
        <v>3.16819462461443</v>
      </c>
      <c r="E121" s="25">
        <f>SQRT(((B103-B105)^2)+((C103-C105)^2)+((D103-D105)^2)+((E103-E105)^2)+((F103-F105)^2)+((G103-G105)^2)+((H103-H105)^2)+((I103-I105)^2)+((J103-J105)^2)+((K103-K105)^2)+((L103-L105)^2)+((M103-M105)^2)+((N103-N105)^2)+((O103-O105)^2)+((P103-P105)^2)+((Q103-Q105)^2)+((R103-R105)^2)+((S103-S105)^2)+((T103-T105)^2)+((U103-U105)^2)+((V103-V105)^2)+((W103-W105)^2)+((X103-X105)^2)+((Y103-Y105)^2)+((Z103-Z105)^2)+((AA103-AA105)^2)+((AB103-AB105)^2)+((AC103-AC105)^2)+((AD103-AD105)^2)+((AE103-AE105)^2)+((AF103-AF105)^2)+((AG103-AG105)^2)+((AH103-AH105)^2)+((AI103-AI105)^2)+((AJ103-AJ105)^2)+((AK103-AK105)^2)+((AL103-AL105)^2)+((AM103-AM105)^2)+((AN103-AN105)^2)+((AO103-AO105)^2)+((AP103-AP105)^2)+((AQ103-AQ105)^2)+((AR103-AR105)^2)+((AS103-AS105)^2)+((AT103-AT105)^2)+((AU103-AU105)^2)+((AV103-AV105)^2)+((AW103-AW105)^2)+((AX103-AX105)^2)+((AY103-AY105)^2)+((AZ103-AZ105)^2)+((BA103-BA105)^2)+((BB103-BB105)^2)+((BC103-BC105)^2)+((BD103-BD105)^2)+((BE103-BE105)^2)+((BF103-BF105)^2)+((BG103-BG105)^2)+((BH103-BH105)^2))</f>
        <v>4.23994317578939</v>
      </c>
      <c r="F121" s="25">
        <f>SQRT(((B103-B106)^2)+((C103-C106)^2)+((D103-D106)^2)+((E103-E106)^2)+((F103-F106)^2)+((G103-G106)^2)+((H103-H106)^2)+((I103-I106)^2)+((J103-J106)^2)+((K103-K106)^2)+((L103-L106)^2)+((M103-M106)^2)+((N103-N106)^2)+((O103-O106)^2)+((P103-P106)^2)+((Q103-Q106)^2)+((R103-R106)^2)+((S103-S106)^2)+((T103-T106)^2)+((U103-U106)^2)+((V103-V106)^2)+((W103-W106)^2)+((X103-X106)^2)+((Y103-Y106)^2)+((Z103-Z106)^2)+((AA103-AA106)^2)+((AB103-AB106)^2)+((AC103-AC106)^2)+((AD103-AD106)^2)+((AE103-AE106)^2)+((AF103-AF106)^2)+((AG103-AG106)^2)+((AH103-AH106)^2)+((AI103-AI106)^2)+((AJ103-AJ106)^2)+((AK103-AK106)^2)+((AL103-AL106)^2)+((AM103-AM106)^2)+((AN103-AN106)^2)+((AO103-AO106)^2)+((AP103-AP106)^2)+((AQ103-AQ106)^2)+((AR103-AR106)^2)+((AS103-AS106)^2)+((AT103-AT106)^2)+((AU103-AU106)^2)+((AV103-AV106)^2)+((AW103-AW106)^2)+((AX103-AX106)^2)+((AY103-AY106)^2)+((AZ103-AZ106)^2)+((BA103-BA106)^2)+((BB103-BB106)^2)+((BC103-BC106)^2)+((BD103-BD106)^2)+((BE103-BE106)^2)+((BF103-BF106)^2)+((BG103-BG106)^2)+((BH103-BH106)^2))</f>
        <v>3.08979034313526</v>
      </c>
      <c r="G121" s="33">
        <f>SQRT(((B103-B107)^2)+((C103-C107)^2)+((D103-D107)^2)+((E103-E107)^2)+((F103-F107)^2)+((G103-G107)^2)+((H103-H107)^2)+((I103-I107)^2)+((J103-J107)^2)+((K103-K107)^2)+((L103-L107)^2)+((M103-M107)^2)+((N103-N107)^2)+((O103-O107)^2)+((P103-P107)^2)+((Q103-Q107)^2)+((R103-R107)^2)+((S103-S107)^2)+((T103-T107)^2)+((U103-U107)^2)+((V103-V107)^2)+((W103-W107)^2)+((X103-X107)^2)+((Y103-Y107)^2)+((Z103-Z107)^2)+((AA103-AA107)^2)+((AB103-AB107)^2)+((AC103-AC107)^2)+((AD103-AD107)^2)+((AE103-AE107)^2)+((AF103-AF107)^2)+((AG103-AG107)^2)+((AH103-AH107)^2)+((AI103-AI107)^2)+((AJ103-AJ107)^2)+((AK103-AK107)^2)+((AL103-AL107)^2)+((AM103-AM107)^2)+((AN103-AN107)^2)+((AO103-AO107)^2)+((AP103-AP107)^2)+((AQ103-AQ107)^2)+((AR103-AR107)^2)+((AS103-AS107)^2)+((AT103-AT107)^2)+((AU103-AU107)^2)+((AV103-AV107)^2)+((AW103-AW107)^2)+((AX103-AX107)^2)+((AY103-AY107)^2)+((AZ103-AZ107)^2)+((BA103-BA107)^2)+((BB103-BB107)^2)+((BC103-BC107)^2)+((BD103-BD107)^2)+((BE103-BE107)^2)+((BF103-BF107)^2)+((BG103-BG107)^2)+((BH103-BH107)^2))</f>
        <v>2.87635223543048</v>
      </c>
      <c r="H121" s="33">
        <f>SQRT(((B103-B108)^2)+((C103-C108)^2)+((D103-D108)^2)+((E103-E108)^2)+((F103-F108)^2)+((G103-G108)^2)+((H103-H108)^2)+((I103-I108)^2)+((J103-J108)^2)+((K103-K108)^2)+((L103-L108)^2)+((M103-M108)^2)+((N103-N108)^2)+((O103-O108)^2)+((P103-P108)^2)+((Q103-Q108)^2)+((R103-R108)^2)+((S103-S108)^2)+((T103-T108)^2)+((U103-U108)^2)+((V103-V108)^2)+((W103-W108)^2)+((X103-X108)^2)+((Y103-Y108)^2)+((Z103-Z108)^2)+((AA103-AA108)^2)+((AB103-AB108)^2)+((AC103-AC108)^2)+((AD103-AD108)^2)+((AE103-AE108)^2)+((AF103-AF108)^2)+((AG103-AG108)^2)+((AH103-AH108)^2)+((AI103-AI108)^2)+((AJ103-AJ108)^2)+((AK103-AK108)^2)+((AL103-AL108)^2)+((AM103-AM108)^2)+((AN103-AN108)^2)+((AO103-AO108)^2)+((AP103-AP108)^2)+((AQ103-AQ108)^2)+((AR103-AR108)^2)+((AS103-AS108)^2)+((AT103-AT108)^2)+((AU103-AU108)^2)+((AV103-AV108)^2)+((AW103-AW108)^2)+((AX103-AX108)^2)+((AY103-AY108)^2)+((AZ103-AZ108)^2)+((BA103-BA108)^2)+((BB103-BB108)^2)+((BC103-BC108)^2)+((BD103-BD108)^2)+((BE103-BE108)^2)+((BF103-BF108)^2)+((BG103-BG108)^2)+((BH103-BH108)^2))</f>
        <v>2.96006102119997</v>
      </c>
      <c r="I121" s="33">
        <f>SQRT(((B103-B109)^2)+((C103-C109)^2)+((D103-D109)^2)+((E103-E109)^2)+((F103-F109)^2)+((G103-G109)^2)+((H103-H109)^2)+((I103-I109)^2)+((J103-J109)^2)+((K103-K109)^2)+((L103-L109)^2)+((M103-M109)^2)+((N103-N109)^2)+((O103-O109)^2)+((P103-P109)^2)+((Q103-Q109)^2)+((R103-R109)^2)+((S103-S109)^2)+((T103-T109)^2)+((U103-U109)^2)+((V103-V109)^2)+((W103-W109)^2)+((X103-X109)^2)+((Y103-Y109)^2)+((Z103-Z109)^2)+((AA103-AA109)^2)+((AB103-AB109)^2)+((AC103-AC109)^2)+((AD103-AD109)^2)+((AE103-AE109)^2)+((AF103-AF109)^2)+((AG103-AG109)^2)+((AH103-AH109)^2)+((AI103-AI109)^2)+((AJ103-AJ109)^2)+((AK103-AK109)^2)+((AL103-AL109)^2)+((AM103-AM109)^2)+((AN103-AN109)^2)+((AO103-AO109)^2)+((AP103-AP109)^2)+((AQ103-AQ109)^2)+((AR103-AR109)^2)+((AS103-AS109)^2)+((AT103-AT109)^2)+((AU103-AU109)^2)+((AV103-AV109)^2)+((AW103-AW109)^2)+((AX103-AX109)^2)+((AY103-AY109)^2)+((AZ103-AZ109)^2)+((BA103-BA109)^2)+((BB103-BB109)^2)+((BC103-BC109)^2)+((BD103-BD109)^2)+((BE103-BE109)^2)+((BF103-BF109)^2)+((BG103-BG109)^2)+((BH103-BH109)^2))</f>
        <v>2.35516546436378</v>
      </c>
      <c r="J121" s="33">
        <f>SQRT(((B103-B110)^2)+((C103-C110)^2)+((D103-D110)^2)+((E103-E110)^2)+((F103-F110)^2)+((G103-G110)^2)+((H103-H110)^2)+((I103-I110)^2)+((J103-J110)^2)+((K103-K110)^2)+((L103-L110)^2)+((M103-M110)^2)+((N103-N110)^2)+((O103-O110)^2)+((P103-P110)^2)+((Q103-Q110)^2)+((R103-R110)^2)+((S103-S110)^2)+((T103-T110)^2)+((U103-U110)^2)+((V103-V110)^2)+((W103-W110)^2)+((X103-X110)^2)+((Y103-Y110)^2)+((Z103-Z110)^2)+((AA103-AA110)^2)+((AB103-AB110)^2)+((AC103-AC110)^2)+((AD103-AD110)^2)+((AE103-AE110)^2)+((AF103-AF110)^2)+((AG103-AG110)^2)+((AH103-AH110)^2)+((AI103-AI110)^2)+((AJ103-AJ110)^2)+((AK103-AK110)^2)+((AL103-AL110)^2)+((AM103-AM110)^2)+((AN103-AN110)^2)+((AO103-AO110)^2)+((AP103-AP110)^2)+((AQ103-AQ110)^2)+((AR103-AR110)^2)+((AS103-AS110)^2)+((AT103-AT110)^2)+((AU103-AU110)^2)+((AV103-AV110)^2)+((AW103-AW110)^2)+((AX103-AX110)^2)+((AY103-AY110)^2)+((AZ103-AZ110)^2)+((BA103-BA110)^2)+((BB103-BB110)^2)+((BC103-BC110)^2)+((BD103-BD110)^2)+((BE103-BE110)^2)+((BF103-BF110)^2)+((BG103-BG110)^2)+((BH103-BH110)^2))</f>
        <v>3.60555127546399</v>
      </c>
      <c r="L121" s="12" t="s">
        <v>34</v>
      </c>
      <c r="M121" s="25">
        <f>SMALL($B121:$J121,2)</f>
        <v>2.35516546436378</v>
      </c>
      <c r="N121" s="25">
        <f>SMALL($B121:$J121,3)</f>
        <v>2.87635223543048</v>
      </c>
      <c r="O121" s="25">
        <f t="shared" ref="O121:O128" si="59">SMALL($B121:$J121,4)</f>
        <v>2.87635223543048</v>
      </c>
      <c r="P121" s="25">
        <f>SMALL($B121:$J121,5)</f>
        <v>2.96006102119997</v>
      </c>
      <c r="Q121" s="25">
        <f t="shared" ref="Q121:Q128" si="60">SMALL($B121:$J121,6)</f>
        <v>3.08979034313526</v>
      </c>
      <c r="R121" s="5" t="s">
        <v>7</v>
      </c>
      <c r="T121" s="12" t="s">
        <v>34</v>
      </c>
      <c r="U121" s="5">
        <v>8</v>
      </c>
      <c r="V121" s="5">
        <v>1</v>
      </c>
      <c r="W121" s="5">
        <v>6</v>
      </c>
      <c r="X121" s="5">
        <v>7</v>
      </c>
      <c r="Y121" s="5">
        <v>5</v>
      </c>
      <c r="AA121" s="12" t="s">
        <v>34</v>
      </c>
      <c r="AB121" s="5" t="str">
        <f t="shared" si="58"/>
        <v>Negatif</v>
      </c>
      <c r="AC121" s="5" t="str">
        <f t="shared" si="58"/>
        <v>Netral</v>
      </c>
      <c r="AD121" s="5" t="str">
        <f t="shared" si="58"/>
        <v>Positif</v>
      </c>
      <c r="AE121" s="5" t="str">
        <f t="shared" si="58"/>
        <v>Negatif</v>
      </c>
      <c r="AF121" s="5" t="str">
        <f t="shared" si="58"/>
        <v>Positif</v>
      </c>
    </row>
    <row r="122" s="1" customFormat="1" spans="1:32">
      <c r="A122" s="12" t="s">
        <v>35</v>
      </c>
      <c r="B122" s="25">
        <f>SQRT(((B104-B102)^2)+((C104-C102)^2)+((D104-D102)^2)+((E104-E102)^2)+((F104-F102)^2)+((G104-G102)^2)+((H104-H102)^2)+((I104-I102)^2)+((J104-J102)^2)+((K104-K102)^2)+((L104-L102)^2)+((M104-M102)^2)+((N104-N102)^2)+((O104-O102)^2)+((P104-P102)^2)+((Q104-Q102)^2)+((R104-R102)^2)+((S104-S102)^2)+((T104-T102)^2)+((U104-U102)^2)+((V104-V102)^2)+((W104-W102)^2)+((X104-X102)^2)+((Y104-Y102)^2)+((Z104-Z102)^2)+((AA104-AA102)^2)+((AB104-AB102)^2)+((AC104-AC102)^2)+((AD104-AD102)^2)+((AE104-AE102)^2)+((AF104-AF102)^2)+((AG104-AG102)^2)+((AH104-AH102)^2)+((AI104-AI102)^2)+((AJ104-AJ102)^2)+((AK104-AK102)^2)+((AL104-AL102)^2)+((AM104-AM102)^2)+((AN104-AN102)^2)+((AO104-AO102)^2)+((AP104-AP102)^2)+((AQ104-AQ102)^2)+((AR104-AR102)^2)+((AS104-AS102)^2)+((AT104-AT102)^2)+((AU104-AU102)^2)+((AV104-AV102)^2)+((AW104-AW102)^2)+((AX104-AX102)^2)+((AY104-AY102)^2)+((AZ104-AZ102)^2)+((BA104-BA102)^2)+((BB104-BB102)^2)+((BC104-BC102)^2)+((BD104-BD102)^2)+((BE104-BE102)^2)+((BF104-BF102)^2)+((BG104-BG102)^2)+((BH104-BH102)^2))</f>
        <v>3.1247487894501</v>
      </c>
      <c r="C122" s="25">
        <f>SQRT(((B104-B103)^2)+((C104-C103)^2)+((D104-D103)^2)+((E104-E103)^2)+((F104-F103)^2)+((G104-G103)^2)+((H104-H103)^2)+((I104-I103)^2)+((J104-J103)^2)+((K104-K103)^2)+((L104-L103)^2)+((M104-M103)^2)+((N104-N103)^2)+((O104-O103)^2)+((P104-P103)^2)+((Q104-Q103)^2)+((R104-R103)^2)+((S104-S103)^2)+((T104-T103)^2)+((U104-U103)^2)+((V104-V103)^2)+((W104-W103)^2)+((X104-X103)^2)+((Y104-Y103)^2)+((Z104-Z103)^2)+((AA104-AA103)^2)+((AB104-AB103)^2)+((AC104-AC103)^2)+((AD104-AD103)^2)+((AE104-AE103)^2)+((AF104-AF103)^2)+((AG104-AG103)^2)+((AH104-AH103)^2)+((AI104-AI103)^2)+((AJ104-AJ103)^2)+((AK104-AK103)^2)+((AL104-AL103)^2)+((AM104-AM103)^2)+((AN104-AN103)^2)+((AO104-AO103)^2)+((AP104-AP103)^2)+((AQ104-AQ103)^2)+((AR104-AR103)^2)+((AS104-AS103)^2)+((AT104-AT103)^2)+((AU104-AU103)^2)+((AV104-AV103)^2)+((AW104-AW103)^2)+((AX104-AX103)^2)+((AY104-AY103)^2)+((AZ104-AZ103)^2)+((BA104-BA103)^2)+((BB104-BB103)^2)+((BC104-BC103)^2)+((BD104-BD103)^2)+((BE104-BE103)^2)+((BF104-BF103)^2)+((BG104-BG103)^2)+((BH104-BH103)^2))</f>
        <v>3.16819462461443</v>
      </c>
      <c r="D122" s="26">
        <v>0</v>
      </c>
      <c r="E122" s="25">
        <f>SQRT(((B104-B105)^2)+((C104-C105)^2)+((D104-D105)^2)+((E104-E105)^2)+((F104-F105)^2)+((G104-G105)^2)+((H104-H105)^2)+((I104-I105)^2)+((J104-J105)^2)+((K104-K105)^2)+((L104-L105)^2)+((M104-M105)^2)+((N104-N105)^2)+((O104-O105)^2)+((P104-P105)^2)+((Q104-Q105)^2)+((R104-R105)^2)+((S104-S105)^2)+((T104-T105)^2)+((U104-U105)^2)+((V104-V105)^2)+((W104-W105)^2)+((X104-X105)^2)+((Y104-Y105)^2)+((Z104-Z105)^2)+((AA104-AA105)^2)+((AB104-AB105)^2)+((AC104-AC105)^2)+((AD104-AD105)^2)+((AE104-AE105)^2)+((AF104-AF105)^2)+((AG104-AG105)^2)+((AH104-AH105)^2)+((AI104-AI105)^2)+((AJ104-AJ105)^2)+((AK104-AK105)^2)+((AL104-AL105)^2)+((AM104-AM105)^2)+((AN104-AN105)^2)+((AO104-AO105)^2)+((AP104-AP105)^2)+((AQ104-AQ105)^2)+((AR104-AR105)^2)+((AS104-AS105)^2)+((AT104-AT105)^2)+((AU104-AU105)^2)+((AV104-AV105)^2)+((AW104-AW105)^2)+((AX104-AX105)^2)+((AY104-AY105)^2)+((AZ104-AZ105)^2)+((BA104-BA105)^2)+((BB104-BB105)^2)+((BC104-BC105)^2)+((BD104-BD105)^2)+((BE104-BE105)^2)+((BF104-BF105)^2)+((BG104-BG105)^2)+((BH104-BH105)^2))</f>
        <v>4.36319346115157</v>
      </c>
      <c r="F122" s="25">
        <f>SQRT(((B104-B106)^2)+((C104-C106)^2)+((D104-D106)^2)+((E104-E106)^2)+((F104-F106)^2)+((G104-G106)^2)+((H104-H106)^2)+((I104-I106)^2)+((J104-J106)^2)+((K104-K106)^2)+((L104-L106)^2)+((M104-M106)^2)+((N104-N106)^2)+((O104-O106)^2)+((P104-P106)^2)+((Q104-Q106)^2)+((R104-R106)^2)+((S104-S106)^2)+((T104-T106)^2)+((U104-U106)^2)+((V104-V106)^2)+((W104-W106)^2)+((X104-X106)^2)+((Y104-Y106)^2)+((Z104-Z106)^2)+((AA104-AA106)^2)+((AB104-AB106)^2)+((AC104-AC106)^2)+((AD104-AD106)^2)+((AE104-AE106)^2)+((AF104-AF106)^2)+((AG104-AG106)^2)+((AH104-AH106)^2)+((AI104-AI106)^2)+((AJ104-AJ106)^2)+((AK104-AK106)^2)+((AL104-AL106)^2)+((AM104-AM106)^2)+((AN104-AN106)^2)+((AO104-AO106)^2)+((AP104-AP106)^2)+((AQ104-AQ106)^2)+((AR104-AR106)^2)+((AS104-AS106)^2)+((AT104-AT106)^2)+((AU104-AU106)^2)+((AV104-AV106)^2)+((AW104-AW106)^2)+((AX104-AX106)^2)+((AY104-AY106)^2)+((AZ104-AZ106)^2)+((BA104-BA106)^2)+((BB104-BB106)^2)+((BC104-BC106)^2)+((BD104-BD106)^2)+((BE104-BE106)^2)+((BF104-BF106)^2)+((BG104-BG106)^2)+((BH104-BH106)^2))</f>
        <v>3.23892772610071</v>
      </c>
      <c r="G122" s="33">
        <f>SQRT(((B104-B107)^2)+((C104-C107)^2)+((D104-D107)^2)+((E104-E107)^2)+((F104-F107)^2)+((G104-G107)^2)+((H104-H107)^2)+((I104-I107)^2)+((J104-J107)^2)+((K104-K107)^2)+((L104-L107)^2)+((M104-M107)^2)+((N104-N107)^2)+((O104-O107)^2)+((P104-P107)^2)+((Q104-Q107)^2)+((R104-R107)^2)+((S104-S107)^2)+((T104-T107)^2)+((U104-U107)^2)+((V104-V107)^2)+((W104-W107)^2)+((X104-X107)^2)+((Y104-Y107)^2)+((Z104-Z107)^2)+((AA104-AA107)^2)+((AB104-AB107)^2)+((AC104-AC107)^2)+((AD104-AD107)^2)+((AE104-AE107)^2)+((AF104-AF107)^2)+((AG104-AG107)^2)+((AH104-AH107)^2)+((AI104-AI107)^2)+((AJ104-AJ107)^2)+((AK104-AK107)^2)+((AL104-AL107)^2)+((AM104-AM107)^2)+((AN104-AN107)^2)+((AO104-AO107)^2)+((AP104-AP107)^2)+((AQ104-AQ107)^2)+((AR104-AR107)^2)+((AS104-AS107)^2)+((AT104-AT107)^2)+((AU104-AU107)^2)+((AV104-AV107)^2)+((AW104-AW107)^2)+((AX104-AX107)^2)+((AY104-AY107)^2)+((AZ104-AZ107)^2)+((BA104-BA107)^2)+((BB104-BB107)^2)+((BC104-BC107)^2)+((BD104-BD107)^2)+((BE104-BE107)^2)+((BF104-BF107)^2)+((BG104-BG107)^2)+((BH104-BH107)^2))</f>
        <v>3.1247487894501</v>
      </c>
      <c r="H122" s="33">
        <f>SQRT(((B104-B108)^2)+((C104-C108)^2)+((D104-D108)^2)+((E104-E108)^2)+((F104-F108)^2)+((G104-G108)^2)+((H104-H108)^2)+((I104-I108)^2)+((J104-J108)^2)+((K104-K108)^2)+((L104-L108)^2)+((M104-M108)^2)+((N104-N108)^2)+((O104-O108)^2)+((P104-P108)^2)+((Q104-Q108)^2)+((R104-R108)^2)+((S104-S108)^2)+((T104-T108)^2)+((U104-U108)^2)+((V104-V108)^2)+((W104-W108)^2)+((X104-X108)^2)+((Y104-Y108)^2)+((Z104-Z108)^2)+((AA104-AA108)^2)+((AB104-AB108)^2)+((AC104-AC108)^2)+((AD104-AD108)^2)+((AE104-AE108)^2)+((AF104-AF108)^2)+((AG104-AG108)^2)+((AH104-AH108)^2)+((AI104-AI108)^2)+((AJ104-AJ108)^2)+((AK104-AK108)^2)+((AL104-AL108)^2)+((AM104-AM108)^2)+((AN104-AN108)^2)+((AO104-AO108)^2)+((AP104-AP108)^2)+((AQ104-AQ108)^2)+((AR104-AR108)^2)+((AS104-AS108)^2)+((AT104-AT108)^2)+((AU104-AU108)^2)+((AV104-AV108)^2)+((AW104-AW108)^2)+((AX104-AX108)^2)+((AY104-AY108)^2)+((AZ104-AZ108)^2)+((BA104-BA108)^2)+((BB104-BB108)^2)+((BC104-BC108)^2)+((BD104-BD108)^2)+((BE104-BE108)^2)+((BF104-BF108)^2)+((BG104-BG108)^2)+((BH104-BH108)^2))</f>
        <v>3.20197034092</v>
      </c>
      <c r="I122" s="33">
        <f>SQRT(((B104-B109)^2)+((C104-C109)^2)+((D104-D109)^2)+((E104-E109)^2)+((F104-F109)^2)+((G104-G109)^2)+((H104-H109)^2)+((I104-I109)^2)+((J104-J109)^2)+((K104-K109)^2)+((L104-L109)^2)+((M104-M109)^2)+((N104-N109)^2)+((O104-O109)^2)+((P104-P109)^2)+((Q104-Q109)^2)+((R104-R109)^2)+((S104-S109)^2)+((T104-T109)^2)+((U104-U109)^2)+((V104-V109)^2)+((W104-W109)^2)+((X104-X109)^2)+((Y104-Y109)^2)+((Z104-Z109)^2)+((AA104-AA109)^2)+((AB104-AB109)^2)+((AC104-AC109)^2)+((AD104-AD109)^2)+((AE104-AE109)^2)+((AF104-AF109)^2)+((AG104-AG109)^2)+((AH104-AH109)^2)+((AI104-AI109)^2)+((AJ104-AJ109)^2)+((AK104-AK109)^2)+((AL104-AL109)^2)+((AM104-AM109)^2)+((AN104-AN109)^2)+((AO104-AO109)^2)+((AP104-AP109)^2)+((AQ104-AQ109)^2)+((AR104-AR109)^2)+((AS104-AS109)^2)+((AT104-AT109)^2)+((AU104-AU109)^2)+((AV104-AV109)^2)+((AW104-AW109)^2)+((AX104-AX109)^2)+((AY104-AY109)^2)+((AZ104-AZ109)^2)+((BA104-BA109)^2)+((BB104-BB109)^2)+((BC104-BC109)^2)+((BD104-BD109)^2)+((BE104-BE109)^2)+((BF104-BF109)^2)+((BG104-BG109)^2)+((BH104-BH109)^2))</f>
        <v>2.54767596348199</v>
      </c>
      <c r="J122" s="33">
        <f>SQRT(((B104-B110)^2)+((C104-C110)^2)+((D104-D110)^2)+((E104-E110)^2)+((F104-F110)^2)+((G104-G110)^2)+((H104-H110)^2)+((I104-I110)^2)+((J104-J110)^2)+((K104-K110)^2)+((L104-L110)^2)+((M104-M110)^2)+((N104-N110)^2)+((O104-O110)^2)+((P104-P110)^2)+((Q104-Q110)^2)+((R104-R110)^2)+((S104-S110)^2)+((T104-T110)^2)+((U104-U110)^2)+((V104-V110)^2)+((W104-W110)^2)+((X104-X110)^2)+((Y104-Y110)^2)+((Z104-Z110)^2)+((AA104-AA110)^2)+((AB104-AB110)^2)+((AC104-AC110)^2)+((AD104-AD110)^2)+((AE104-AE110)^2)+((AF104-AF110)^2)+((AG104-AG110)^2)+((AH104-AH110)^2)+((AI104-AI110)^2)+((AJ104-AJ110)^2)+((AK104-AK110)^2)+((AL104-AL110)^2)+((AM104-AM110)^2)+((AN104-AN110)^2)+((AO104-AO110)^2)+((AP104-AP110)^2)+((AQ104-AQ110)^2)+((AR104-AR110)^2)+((AS104-AS110)^2)+((AT104-AT110)^2)+((AU104-AU110)^2)+((AV104-AV110)^2)+((AW104-AW110)^2)+((AX104-AX110)^2)+((AY104-AY110)^2)+((AZ104-AZ110)^2)+((BA104-BA110)^2)+((BB104-BB110)^2)+((BC104-BC110)^2)+((BD104-BD110)^2)+((BE104-BE110)^2)+((BF104-BF110)^2)+((BG104-BG110)^2)+((BH104-BH110)^2))</f>
        <v>3.87781603218046</v>
      </c>
      <c r="L122" s="12" t="s">
        <v>35</v>
      </c>
      <c r="M122" s="25">
        <f t="shared" ref="M122:M128" si="61">SMALL($B122:$J122,2)</f>
        <v>2.54767596348199</v>
      </c>
      <c r="N122" s="25">
        <f t="shared" ref="N122:N128" si="62">SMALL($B122:$J122,3)</f>
        <v>3.1247487894501</v>
      </c>
      <c r="O122" s="25">
        <f t="shared" si="59"/>
        <v>3.1247487894501</v>
      </c>
      <c r="P122" s="25">
        <f t="shared" ref="P122:P128" si="63">SMALL($B122:$J122,5)</f>
        <v>3.16819462461443</v>
      </c>
      <c r="Q122" s="25">
        <f t="shared" si="60"/>
        <v>3.20197034092</v>
      </c>
      <c r="R122" s="5" t="s">
        <v>7</v>
      </c>
      <c r="T122" s="12" t="s">
        <v>35</v>
      </c>
      <c r="U122" s="5">
        <v>8</v>
      </c>
      <c r="V122" s="5">
        <v>1</v>
      </c>
      <c r="W122" s="5">
        <v>6</v>
      </c>
      <c r="X122" s="5">
        <v>2</v>
      </c>
      <c r="Y122" s="5">
        <v>7</v>
      </c>
      <c r="AA122" s="12" t="s">
        <v>35</v>
      </c>
      <c r="AB122" s="5" t="str">
        <f t="shared" ref="AB122:AB128" si="64">IF(U122=1,$R$120,IF(U122=2,$R$121,IF(U122=3,$R$122,IF(U122=4,$R$123,IF(U122=5,$R$124,IF(U122=6,$R$125,IF(U122=7,$R$126,IF(U122=8,$R$127,IF(U122=9,$R$128,"")))))))))</f>
        <v>Negatif</v>
      </c>
      <c r="AC122" s="5" t="str">
        <f t="shared" ref="AC122:AC128" si="65">IF(V122=1,$R$120,IF(V122=2,$R$121,IF(V122=3,$R$122,IF(V122=4,$R$123,IF(V122=5,$R$124,IF(V122=6,$R$125,IF(V122=7,$R$126,IF(V122=8,$R$127,IF(V122=9,$R$128,"")))))))))</f>
        <v>Netral</v>
      </c>
      <c r="AD122" s="5" t="str">
        <f t="shared" ref="AD122:AD128" si="66">IF(W122=1,$R$120,IF(W122=2,$R$121,IF(W122=3,$R$122,IF(W122=4,$R$123,IF(W122=5,$R$124,IF(W122=6,$R$125,IF(W122=7,$R$126,IF(W122=8,$R$127,IF(W122=9,$R$128,"")))))))))</f>
        <v>Positif</v>
      </c>
      <c r="AE122" s="5" t="str">
        <f t="shared" ref="AE122:AE128" si="67">IF(X122=1,$R$120,IF(X122=2,$R$121,IF(X122=3,$R$122,IF(X122=4,$R$123,IF(X122=5,$R$124,IF(X122=6,$R$125,IF(X122=7,$R$126,IF(X122=8,$R$127,IF(X122=9,$R$128,"")))))))))</f>
        <v>Netral</v>
      </c>
      <c r="AF122" s="5" t="str">
        <f t="shared" ref="AF122:AF128" si="68">IF(Y122=1,$R$120,IF(Y122=2,$R$121,IF(Y122=3,$R$122,IF(Y122=4,$R$123,IF(Y122=5,$R$124,IF(Y122=6,$R$125,IF(Y122=7,$R$126,IF(Y122=8,$R$127,IF(Y122=9,$R$128,"")))))))))</f>
        <v>Negatif</v>
      </c>
    </row>
    <row r="123" s="1" customFormat="1" spans="1:32">
      <c r="A123" s="12" t="s">
        <v>36</v>
      </c>
      <c r="B123" s="25">
        <f>SQRT(((B105-B102)^2)+((C105-C102)^2)+((D105-D102)^2)+((E105-E102)^2)+((F105-F102)^2)+((G105-G102)^2)+((H105-H102)^2)+((I105-I102)^2)+((J105-J102)^2)+((K105-K102)^2)+((L105-L102)^2)+((M105-M102)^2)+((N105-N102)^2)+((O105-O102)^2)+((P105-P102)^2)+((Q105-Q102)^2)+((R105-R102)^2)+((S105-S102)^2)+((T105-T102)^2)+((U105-U102)^2)+((V105-V102)^2)+((W105-W102)^2)+((X105-X102)^2)+((Y105-Y102)^2)+((Z105-Z102)^2)+((AA105-AA102)^2)+((AB105-AB102)^2)+((AC105-AC102)^2)+((AD105-AD102)^2)+((AE105-AE102)^2)+((AF105-AF102)^2)+((AG105-AG102)^2)+((AH105-AH102)^2)+((AI105-AI102)^2)+((AJ105-AJ102)^2)+((AK105-AK102)^2)+((AL105-AL102)^2)+((AM105-AM102)^2)+((AN105-AN102)^2)+((AO105-AO102)^2)+((AP105-AP102)^2)+((AQ105-AQ102)^2)+((AR105-AR102)^2)+((AS105-AS102)^2)+((AT105-AT102)^2)+((AU105-AU102)^2)+((AV105-AV102)^2)+((AW105-AW102)^2)+((AX105-AX102)^2)+((AY105-AY102)^2)+((AZ105-AZ102)^2)+((BA105-BA102)^2)+((BB105-BB102)^2)+((BC105-BC102)^2)+((BD105-BD102)^2)+((BE105-BE102)^2)+((BF105-BF102)^2)+((BG105-BG102)^2)+((BH105-BH102)^2))</f>
        <v>4.27206277062837</v>
      </c>
      <c r="C123" s="25">
        <f>SQRT(((B105-B103)^2)+((C105-C103)^2)+((D105-D103)^2)+((E105-E103)^2)+((F105-F103)^2)+((G105-G103)^2)+((H105-H103)^2)+((I105-I103)^2)+((J105-J103)^2)+((K105-K103)^2)+((L105-L103)^2)+((M105-M103)^2)+((N105-N103)^2)+((O105-O103)^2)+((P105-P103)^2)+((Q105-Q103)^2)+((R105-R103)^2)+((S105-S103)^2)+((T105-T103)^2)+((U105-U103)^2)+((V105-V103)^2)+((W105-W103)^2)+((X105-X103)^2)+((Y105-Y103)^2)+((Z105-Z103)^2)+((AA105-AA103)^2)+((AB105-AB103)^2)+((AC105-AC103)^2)+((AD105-AD103)^2)+((AE105-AE103)^2)+((AF105-AF103)^2)+((AG105-AG103)^2)+((AH105-AH103)^2)+((AI105-AI103)^2)+((AJ105-AJ103)^2)+((AK105-AK103)^2)+((AL105-AL103)^2)+((AM105-AM103)^2)+((AN105-AN103)^2)+((AO105-AO103)^2)+((AP105-AP103)^2)+((AQ105-AQ103)^2)+((AR105-AR103)^2)+((AS105-AS103)^2)+((AT105-AT103)^2)+((AU105-AU103)^2)+((AV105-AV103)^2)+((AW105-AW103)^2)+((AX105-AX103)^2)+((AY105-AY103)^2)+((AZ105-AZ103)^2)+((BA105-BA103)^2)+((BB105-BB103)^2)+((BC105-BC103)^2)+((BD105-BD103)^2)+((BE105-BE103)^2)+((BF105-BF103)^2)+((BG105-BG103)^2)+((BH105-BH103)^2))</f>
        <v>4.23994317578939</v>
      </c>
      <c r="D123" s="25">
        <f>SQRT(((B105-B104)^2)+((C105-C104)^2)+((D105-D104)^2)+((E105-E104)^2)+((F105-F104)^2)+((G105-G104)^2)+((H105-H104)^2)+((I105-I104)^2)+((J105-J104)^2)+((K105-K104)^2)+((L105-L104)^2)+((M105-M104)^2)+((N105-N104)^2)+((O105-O104)^2)+((P105-P104)^2)+((Q105-Q104)^2)+((R105-R104)^2)+((S105-S104)^2)+((T105-T104)^2)+((U105-U104)^2)+((V105-V104)^2)+((W105-W104)^2)+((X105-X104)^2)+((Y105-Y104)^2)+((Z105-Z104)^2)+((AA105-AA104)^2)+((AB105-AB104)^2)+((AC105-AC104)^2)+((AD105-AD104)^2)+((AE105-AE104)^2)+((AF105-AF104)^2)+((AG105-AG104)^2)+((AH105-AH104)^2)+((AI105-AI104)^2)+((AJ105-AJ104)^2)+((AK105-AK104)^2)+((AL105-AL104)^2)+((AM105-AM104)^2)+((AN105-AN104)^2)+((AO105-AO104)^2)+((AP105-AP104)^2)+((AQ105-AQ104)^2)+((AR105-AR104)^2)+((AS105-AS104)^2)+((AT105-AT104)^2)+((AU105-AU104)^2)+((AV105-AV104)^2)+((AW105-AW104)^2)+((AX105-AX104)^2)+((AY105-AY104)^2)+((AZ105-AZ104)^2)+((BA105-BA104)^2)+((BB105-BB104)^2)+((BC105-BC104)^2)+((BD105-BD104)^2)+((BE105-BE104)^2)+((BF105-BF104)^2)+((BG105-BG104)^2)+((BH105-BH104)^2))</f>
        <v>4.36319346115157</v>
      </c>
      <c r="E123" s="26">
        <v>0</v>
      </c>
      <c r="F123" s="25">
        <f>SQRT(((B105-B106)^2)+((C105-C106)^2)+((D105-D106)^2)+((E105-E106)^2)+((F105-F106)^2)+((G105-G106)^2)+((H105-H106)^2)+((I105-I106)^2)+((J105-J106)^2)+((K105-K106)^2)+((L105-L106)^2)+((M105-M106)^2)+((N105-N106)^2)+((O105-O106)^2)+((P105-P106)^2)+((Q105-Q106)^2)+((R105-R106)^2)+((S105-S106)^2)+((T105-T106)^2)+((U105-U106)^2)+((V105-V106)^2)+((W105-W106)^2)+((X105-X106)^2)+((Y105-Y106)^2)+((Z105-Z106)^2)+((AA105-AA106)^2)+((AB105-AB106)^2)+((AC105-AC106)^2)+((AD105-AD106)^2)+((AE105-AE106)^2)+((AF105-AF106)^2)+((AG105-AG106)^2)+((AH105-AH106)^2)+((AI105-AI106)^2)+((AJ105-AJ106)^2)+((AK105-AK106)^2)+((AL105-AL106)^2)+((AM105-AM106)^2)+((AN105-AN106)^2)+((AO105-AO106)^2)+((AP105-AP106)^2)+((AQ105-AQ106)^2)+((AR105-AR106)^2)+((AS105-AS106)^2)+((AT105-AT106)^2)+((AU105-AU106)^2)+((AV105-AV106)^2)+((AW105-AW106)^2)+((AX105-AX106)^2)+((AY105-AY106)^2)+((AZ105-AZ106)^2)+((BA105-BA106)^2)+((BB105-BB106)^2)+((BC105-BC106)^2)+((BD105-BD106)^2)+((BE105-BE106)^2)+((BF105-BF106)^2)+((BG105-BG106)^2)+((BH105-BH106)^2))</f>
        <v>4.41858829248153</v>
      </c>
      <c r="G123" s="33">
        <f>SQRT(((B105-B107)^2)+((C105-C107)^2)+((D105-D107)^2)+((E105-E107)^2)+((F105-F107)^2)+((G105-G107)^2)+((H105-H107)^2)+((I105-I107)^2)+((J105-J107)^2)+((K105-K107)^2)+((L105-L107)^2)+((M105-M107)^2)+((N105-N107)^2)+((O105-O107)^2)+((P105-P107)^2)+((Q105-Q107)^2)+((R105-R107)^2)+((S105-S107)^2)+((T105-T107)^2)+((U105-U107)^2)+((V105-V107)^2)+((W105-W107)^2)+((X105-X107)^2)+((Y105-Y107)^2)+((Z105-Z107)^2)+((AA105-AA107)^2)+((AB105-AB107)^2)+((AC105-AC107)^2)+((AD105-AD107)^2)+((AE105-AE107)^2)+((AF105-AF107)^2)+((AG105-AG107)^2)+((AH105-AH107)^2)+((AI105-AI107)^2)+((AJ105-AJ107)^2)+((AK105-AK107)^2)+((AL105-AL107)^2)+((AM105-AM107)^2)+((AN105-AN107)^2)+((AO105-AO107)^2)+((AP105-AP107)^2)+((AQ105-AQ107)^2)+((AR105-AR107)^2)+((AS105-AS107)^2)+((AT105-AT107)^2)+((AU105-AU107)^2)+((AV105-AV107)^2)+((AW105-AW107)^2)+((AX105-AX107)^2)+((AY105-AY107)^2)+((AZ105-AZ107)^2)+((BA105-BA107)^2)+((BB105-BB107)^2)+((BC105-BC107)^2)+((BD105-BD107)^2)+((BE105-BE107)^2)+((BF105-BF107)^2)+((BG105-BG107)^2)+((BH105-BH107)^2))</f>
        <v>4.27206277062837</v>
      </c>
      <c r="H123" s="33">
        <f>SQRT(((B105-B108)^2)+((C105-C108)^2)+((D105-D108)^2)+((E105-E108)^2)+((F105-F108)^2)+((G105-G108)^2)+((H105-H108)^2)+((I105-I108)^2)+((J105-J108)^2)+((K105-K108)^2)+((L105-L108)^2)+((M105-M108)^2)+((N105-N108)^2)+((O105-O108)^2)+((P105-P108)^2)+((Q105-Q108)^2)+((R105-R108)^2)+((S105-S108)^2)+((T105-T108)^2)+((U105-U108)^2)+((V105-V108)^2)+((W105-W108)^2)+((X105-X108)^2)+((Y105-Y108)^2)+((Z105-Z108)^2)+((AA105-AA108)^2)+((AB105-AB108)^2)+((AC105-AC108)^2)+((AD105-AD108)^2)+((AE105-AE108)^2)+((AF105-AF108)^2)+((AG105-AG108)^2)+((AH105-AH108)^2)+((AI105-AI108)^2)+((AJ105-AJ108)^2)+((AK105-AK108)^2)+((AL105-AL108)^2)+((AM105-AM108)^2)+((AN105-AN108)^2)+((AO105-AO108)^2)+((AP105-AP108)^2)+((AQ105-AQ108)^2)+((AR105-AR108)^2)+((AS105-AS108)^2)+((AT105-AT108)^2)+((AU105-AU108)^2)+((AV105-AV108)^2)+((AW105-AW108)^2)+((AX105-AX108)^2)+((AY105-AY108)^2)+((AZ105-AZ108)^2)+((BA105-BA108)^2)+((BB105-BB108)^2)+((BC105-BC108)^2)+((BD105-BD108)^2)+((BE105-BE108)^2)+((BF105-BF108)^2)+((BG105-BG108)^2)+((BH105-BH108)^2))</f>
        <v>4.32886583104055</v>
      </c>
      <c r="I123" s="33">
        <f>SQRT(((B105-B109)^2)+((C105-C109)^2)+((D105-D109)^2)+((E105-E109)^2)+((F105-F109)^2)+((G105-G109)^2)+((H105-H109)^2)+((I105-I109)^2)+((J105-J109)^2)+((K105-K109)^2)+((L105-L109)^2)+((M105-M109)^2)+((N105-N109)^2)+((O105-O109)^2)+((P105-P109)^2)+((Q105-Q109)^2)+((R105-R109)^2)+((S105-S109)^2)+((T105-T109)^2)+((U105-U109)^2)+((V105-V109)^2)+((W105-W109)^2)+((X105-X109)^2)+((Y105-Y109)^2)+((Z105-Z109)^2)+((AA105-AA109)^2)+((AB105-AB109)^2)+((AC105-AC109)^2)+((AD105-AD109)^2)+((AE105-AE109)^2)+((AF105-AF109)^2)+((AG105-AG109)^2)+((AH105-AH109)^2)+((AI105-AI109)^2)+((AJ105-AJ109)^2)+((AK105-AK109)^2)+((AL105-AL109)^2)+((AM105-AM109)^2)+((AN105-AN109)^2)+((AO105-AO109)^2)+((AP105-AP109)^2)+((AQ105-AQ109)^2)+((AR105-AR109)^2)+((AS105-AS109)^2)+((AT105-AT109)^2)+((AU105-AU109)^2)+((AV105-AV109)^2)+((AW105-AW109)^2)+((AX105-AX109)^2)+((AY105-AY109)^2)+((AZ105-AZ109)^2)+((BA105-BA109)^2)+((BB105-BB109)^2)+((BC105-BC109)^2)+((BD105-BD109)^2)+((BE105-BE109)^2)+((BF105-BF109)^2)+((BG105-BG109)^2)+((BH105-BH109)^2))</f>
        <v>3.9400409259873</v>
      </c>
      <c r="J123" s="33">
        <f>SQRT(((B105-B110)^2)+((C105-C110)^2)+((D105-D110)^2)+((E105-E110)^2)+((F105-F110)^2)+((G105-G110)^2)+((H105-H110)^2)+((I105-I110)^2)+((J105-J110)^2)+((K105-K110)^2)+((L105-L110)^2)+((M105-M110)^2)+((N105-N110)^2)+((O105-O110)^2)+((P105-P110)^2)+((Q105-Q110)^2)+((R105-R110)^2)+((S105-S110)^2)+((T105-T110)^2)+((U105-U110)^2)+((V105-V110)^2)+((W105-W110)^2)+((X105-X110)^2)+((Y105-Y110)^2)+((Z105-Z110)^2)+((AA105-AA110)^2)+((AB105-AB110)^2)+((AC105-AC110)^2)+((AD105-AD110)^2)+((AE105-AE110)^2)+((AF105-AF110)^2)+((AG105-AG110)^2)+((AH105-AH110)^2)+((AI105-AI110)^2)+((AJ105-AJ110)^2)+((AK105-AK110)^2)+((AL105-AL110)^2)+((AM105-AM110)^2)+((AN105-AN110)^2)+((AO105-AO110)^2)+((AP105-AP110)^2)+((AQ105-AQ110)^2)+((AR105-AR110)^2)+((AS105-AS110)^2)+((AT105-AT110)^2)+((AU105-AU110)^2)+((AV105-AV110)^2)+((AW105-AW110)^2)+((AX105-AX110)^2)+((AY105-AY110)^2)+((AZ105-AZ110)^2)+((BA105-BA110)^2)+((BB105-BB110)^2)+((BC105-BC110)^2)+((BD105-BD110)^2)+((BE105-BE110)^2)+((BF105-BF110)^2)+((BG105-BG110)^2)+((BH105-BH110)^2))</f>
        <v>4.793445330232</v>
      </c>
      <c r="L123" s="12" t="s">
        <v>36</v>
      </c>
      <c r="M123" s="25">
        <f t="shared" si="61"/>
        <v>3.9400409259873</v>
      </c>
      <c r="N123" s="25">
        <f t="shared" si="62"/>
        <v>4.23994317578939</v>
      </c>
      <c r="O123" s="25">
        <f t="shared" si="59"/>
        <v>4.27206277062837</v>
      </c>
      <c r="P123" s="25">
        <f t="shared" si="63"/>
        <v>4.27206277062837</v>
      </c>
      <c r="Q123" s="25">
        <f t="shared" si="60"/>
        <v>4.32886583104055</v>
      </c>
      <c r="R123" s="5" t="s">
        <v>14</v>
      </c>
      <c r="T123" s="12" t="s">
        <v>36</v>
      </c>
      <c r="U123" s="5">
        <v>8</v>
      </c>
      <c r="V123" s="5">
        <v>2</v>
      </c>
      <c r="W123" s="5">
        <v>1</v>
      </c>
      <c r="X123" s="5">
        <v>6</v>
      </c>
      <c r="Y123" s="5">
        <v>7</v>
      </c>
      <c r="AA123" s="12" t="s">
        <v>36</v>
      </c>
      <c r="AB123" s="5" t="str">
        <f t="shared" si="64"/>
        <v>Negatif</v>
      </c>
      <c r="AC123" s="5" t="str">
        <f t="shared" si="65"/>
        <v>Netral</v>
      </c>
      <c r="AD123" s="5" t="str">
        <f t="shared" si="66"/>
        <v>Netral</v>
      </c>
      <c r="AE123" s="5" t="str">
        <f t="shared" si="67"/>
        <v>Positif</v>
      </c>
      <c r="AF123" s="5" t="str">
        <f t="shared" si="68"/>
        <v>Negatif</v>
      </c>
    </row>
    <row r="124" s="1" customFormat="1" spans="1:32">
      <c r="A124" s="12" t="s">
        <v>37</v>
      </c>
      <c r="B124" s="25">
        <f>SQRT(((B106-B102)^2)+((C106-C102)^2)+((D106-D102)^2)+((E106-E102)^2)+((F106-F102)^2)+((G106-G102)^2)+((H106-H102)^2)+((I106-I102)^2)+((J106-J102)^2)+((K106-K102)^2)+((L106-L102)^2)+((M106-M102)^2)+((N106-N102)^2)+((O106-O102)^2)+((P106-P102)^2)+((Q106-Q102)^2)+((R106-R102)^2)+((S106-S102)^2)+((T106-T102)^2)+((U106-U102)^2)+((V106-V102)^2)+((W106-W102)^2)+((X106-X102)^2)+((Y106-Y102)^2)+((Z106-Z102)^2)+((AA106-AA102)^2)+((AB106-AB102)^2)+((AC106-AC102)^2)+((AD106-AD102)^2)+((AE106-AE102)^2)+((AF106-AF102)^2)+((AG106-AG102)^2)+((AH106-AH102)^2)+((AI106-AI102)^2)+((AJ106-AJ102)^2)+((AK106-AK102)^2)+((AL106-AL102)^2)+((AM106-AM102)^2)+((AN106-AN102)^2)+((AO106-AO102)^2)+((AP106-AP102)^2)+((AQ106-AQ102)^2)+((AR106-AR102)^2)+((AS106-AS102)^2)+((AT106-AT102)^2)+((AU106-AU102)^2)+((AV106-AV102)^2)+((AW106-AW102)^2)+((AX106-AX102)^2)+((AY106-AY102)^2)+((AZ106-AZ102)^2)+((BA106-BA102)^2)+((BB106-BB102)^2)+((BC106-BC102)^2)+((BD106-BD102)^2)+((BE106-BE102)^2)+((BF106-BF102)^2)+((BG106-BG102)^2)+((BH106-BH102)^2))</f>
        <v>3.0452261299066</v>
      </c>
      <c r="C124" s="25">
        <f>SQRT(((B106-B103)^2)+((C106-C103)^2)+((D106-D103)^2)+((E106-E103)^2)+((F106-F103)^2)+((G106-G103)^2)+((H106-H103)^2)+((I106-I103)^2)+((J106-J103)^2)+((K106-K103)^2)+((L106-L103)^2)+((M106-M103)^2)+((N106-N103)^2)+((O106-O103)^2)+((P106-P103)^2)+((Q106-Q103)^2)+((R106-R103)^2)+((S106-S103)^2)+((T106-T103)^2)+((U106-U103)^2)+((V106-V103)^2)+((W106-W103)^2)+((X106-X103)^2)+((Y106-Y103)^2)+((Z106-Z103)^2)+((AA106-AA103)^2)+((AB106-AB103)^2)+((AC106-AC103)^2)+((AD106-AD103)^2)+((AE106-AE103)^2)+((AF106-AF103)^2)+((AG106-AG103)^2)+((AH106-AH103)^2)+((AI106-AI103)^2)+((AJ106-AJ103)^2)+((AK106-AK103)^2)+((AL106-AL103)^2)+((AM106-AM103)^2)+((AN106-AN103)^2)+((AO106-AO103)^2)+((AP106-AP103)^2)+((AQ106-AQ103)^2)+((AR106-AR103)^2)+((AS106-AS103)^2)+((AT106-AT103)^2)+((AU106-AU103)^2)+((AV106-AV103)^2)+((AW106-AW103)^2)+((AX106-AX103)^2)+((AY106-AY103)^2)+((AZ106-AZ103)^2)+((BA106-BA103)^2)+((BB106-BB103)^2)+((BC106-BC103)^2)+((BD106-BD103)^2)+((BE106-BE103)^2)+((BF106-BF103)^2)+((BG106-BG103)^2)+((BH106-BH103)^2))</f>
        <v>3.08979034313526</v>
      </c>
      <c r="D124" s="25">
        <f>SQRT(((B106-B104)^2)+((C106-C104)^2)+((D106-D104)^2)+((E106-E104)^2)+((F106-F104)^2)+((G106-G104)^2)+((H106-H104)^2)+((I106-I104)^2)+((J106-J104)^2)+((K106-K104)^2)+((L106-L104)^2)+((M106-M104)^2)+((N106-N104)^2)+((O106-O104)^2)+((P106-P104)^2)+((Q106-Q104)^2)+((R106-R104)^2)+((S106-S104)^2)+((T106-T104)^2)+((U106-U104)^2)+((V106-V104)^2)+((W106-W104)^2)+((X106-X104)^2)+((Y106-Y104)^2)+((Z106-Z104)^2)+((AA106-AA104)^2)+((AB106-AB104)^2)+((AC106-AC104)^2)+((AD106-AD104)^2)+((AE106-AE104)^2)+((AF106-AF104)^2)+((AG106-AG104)^2)+((AH106-AH104)^2)+((AI106-AI104)^2)+((AJ106-AJ104)^2)+((AK106-AK104)^2)+((AL106-AL104)^2)+((AM106-AM104)^2)+((AN106-AN104)^2)+((AO106-AO104)^2)+((AP106-AP104)^2)+((AQ106-AQ104)^2)+((AR106-AR104)^2)+((AS106-AS104)^2)+((AT106-AT104)^2)+((AU106-AU104)^2)+((AV106-AV104)^2)+((AW106-AW104)^2)+((AX106-AX104)^2)+((AY106-AY104)^2)+((AZ106-AZ104)^2)+((BA106-BA104)^2)+((BB106-BB104)^2)+((BC106-BC104)^2)+((BD106-BD104)^2)+((BE106-BE104)^2)+((BF106-BF104)^2)+((BG106-BG104)^2)+((BH106-BH104)^2))</f>
        <v>3.23892772610071</v>
      </c>
      <c r="E124" s="25">
        <f>SQRT(((B106-B105)^2)+((C106-C105)^2)+((D106-D105)^2)+((E106-E105)^2)+((F106-F105)^2)+((G106-G105)^2)+((H106-H105)^2)+((I106-I105)^2)+((J106-J105)^2)+((K106-K105)^2)+((L106-L105)^2)+((M106-M105)^2)+((N106-N105)^2)+((O106-O105)^2)+((P106-P105)^2)+((Q106-Q105)^2)+((R106-R105)^2)+((S106-S105)^2)+((T106-T105)^2)+((U106-U105)^2)+((V106-V105)^2)+((W106-W105)^2)+((X106-X105)^2)+((Y106-Y105)^2)+((Z106-Z105)^2)+((AA106-AA105)^2)+((AB106-AB105)^2)+((AC106-AC105)^2)+((AD106-AD105)^2)+((AE106-AE105)^2)+((AF106-AF105)^2)+((AG106-AG105)^2)+((AH106-AH105)^2)+((AI106-AI105)^2)+((AJ106-AJ105)^2)+((AK106-AK105)^2)+((AL106-AL105)^2)+((AM106-AM105)^2)+((AN106-AN105)^2)+((AO106-AO105)^2)+((AP106-AP105)^2)+((AQ106-AQ105)^2)+((AR106-AR105)^2)+((AS106-AS105)^2)+((AT106-AT105)^2)+((AU106-AU105)^2)+((AV106-AV105)^2)+((AW106-AW105)^2)+((AX106-AX105)^2)+((AY106-AY105)^2)+((AZ106-AZ105)^2)+((BA106-BA105)^2)+((BB106-BB105)^2)+((BC106-BC105)^2)+((BD106-BD105)^2)+((BE106-BE105)^2)+((BF106-BF105)^2)+((BG106-BG105)^2)+((BH106-BH105)^2))</f>
        <v>4.41858829248153</v>
      </c>
      <c r="F124" s="26">
        <v>0</v>
      </c>
      <c r="G124" s="33">
        <f>SQRT(((B106-B107)^2)+((C106-C107)^2)+((D106-D107)^2)+((E106-E107)^2)+((F106-F107)^2)+((G106-G107)^2)+((H106-H107)^2)+((I106-I107)^2)+((J106-J107)^2)+((K106-K107)^2)+((L106-L107)^2)+((M106-M107)^2)+((N106-N107)^2)+((O106-O107)^2)+((P106-P107)^2)+((Q106-Q107)^2)+((R106-R107)^2)+((S106-S107)^2)+((T106-T107)^2)+((U106-U107)^2)+((V106-V107)^2)+((W106-W107)^2)+((X106-X107)^2)+((Y106-Y107)^2)+((Z106-Z107)^2)+((AA106-AA107)^2)+((AB106-AB107)^2)+((AC106-AC107)^2)+((AD106-AD107)^2)+((AE106-AE107)^2)+((AF106-AF107)^2)+((AG106-AG107)^2)+((AH106-AH107)^2)+((AI106-AI107)^2)+((AJ106-AJ107)^2)+((AK106-AK107)^2)+((AL106-AL107)^2)+((AM106-AM107)^2)+((AN106-AN107)^2)+((AO106-AO107)^2)+((AP106-AP107)^2)+((AQ106-AQ107)^2)+((AR106-AR107)^2)+((AS106-AS107)^2)+((AT106-AT107)^2)+((AU106-AU107)^2)+((AV106-AV107)^2)+((AW106-AW107)^2)+((AX106-AX107)^2)+((AY106-AY107)^2)+((AZ106-AZ107)^2)+((BA106-BA107)^2)+((BB106-BB107)^2)+((BC106-BC107)^2)+((BD106-BD107)^2)+((BE106-BE107)^2)+((BF106-BF107)^2)+((BG106-BG107)^2)+((BH106-BH107)^2))</f>
        <v>3.0452261299066</v>
      </c>
      <c r="H124" s="33">
        <f>SQRT(((B106-B108)^2)+((C106-C108)^2)+((D106-D108)^2)+((E106-E108)^2)+((F106-F108)^2)+((G106-G108)^2)+((H106-H108)^2)+((I106-I108)^2)+((J106-J108)^2)+((K106-K108)^2)+((L106-L108)^2)+((M106-M108)^2)+((N106-N108)^2)+((O106-O108)^2)+((P106-P108)^2)+((Q106-Q108)^2)+((R106-R108)^2)+((S106-S108)^2)+((T106-T108)^2)+((U106-U108)^2)+((V106-V108)^2)+((W106-W108)^2)+((X106-X108)^2)+((Y106-Y108)^2)+((Z106-Z108)^2)+((AA106-AA108)^2)+((AB106-AB108)^2)+((AC106-AC108)^2)+((AD106-AD108)^2)+((AE106-AE108)^2)+((AF106-AF108)^2)+((AG106-AG108)^2)+((AH106-AH108)^2)+((AI106-AI108)^2)+((AJ106-AJ108)^2)+((AK106-AK108)^2)+((AL106-AL108)^2)+((AM106-AM108)^2)+((AN106-AN108)^2)+((AO106-AO108)^2)+((AP106-AP108)^2)+((AQ106-AQ108)^2)+((AR106-AR108)^2)+((AS106-AS108)^2)+((AT106-AT108)^2)+((AU106-AU108)^2)+((AV106-AV108)^2)+((AW106-AW108)^2)+((AX106-AX108)^2)+((AY106-AY108)^2)+((AZ106-AZ108)^2)+((BA106-BA108)^2)+((BB106-BB108)^2)+((BC106-BC108)^2)+((BD106-BD108)^2)+((BE106-BE108)^2)+((BF106-BF108)^2)+((BG106-BG108)^2)+((BH106-BH108)^2))</f>
        <v>3.12441374488518</v>
      </c>
      <c r="I124" s="33">
        <f>SQRT(((B106-B109)^2)+((C106-C109)^2)+((D106-D109)^2)+((E106-E109)^2)+((F106-F109)^2)+((G106-G109)^2)+((H106-H109)^2)+((I106-I109)^2)+((J106-J109)^2)+((K106-K109)^2)+((L106-L109)^2)+((M106-M109)^2)+((N106-N109)^2)+((O106-O109)^2)+((P106-P109)^2)+((Q106-Q109)^2)+((R106-R109)^2)+((S106-S109)^2)+((T106-T109)^2)+((U106-U109)^2)+((V106-V109)^2)+((W106-W109)^2)+((X106-X109)^2)+((Y106-Y109)^2)+((Z106-Z109)^2)+((AA106-AA109)^2)+((AB106-AB109)^2)+((AC106-AC109)^2)+((AD106-AD109)^2)+((AE106-AE109)^2)+((AF106-AF109)^2)+((AG106-AG109)^2)+((AH106-AH109)^2)+((AI106-AI109)^2)+((AJ106-AJ109)^2)+((AK106-AK109)^2)+((AL106-AL109)^2)+((AM106-AM109)^2)+((AN106-AN109)^2)+((AO106-AO109)^2)+((AP106-AP109)^2)+((AQ106-AQ109)^2)+((AR106-AR109)^2)+((AS106-AS109)^2)+((AT106-AT109)^2)+((AU106-AU109)^2)+((AV106-AV109)^2)+((AW106-AW109)^2)+((AX106-AX109)^2)+((AY106-AY109)^2)+((AZ106-AZ109)^2)+((BA106-BA109)^2)+((BB106-BB109)^2)+((BC106-BC109)^2)+((BD106-BD109)^2)+((BE106-BE109)^2)+((BF106-BF109)^2)+((BG106-BG109)^2)+((BH106-BH109)^2))</f>
        <v>2.44948974278318</v>
      </c>
      <c r="J124" s="33">
        <f>SQRT(((B106-B110)^2)+((C106-C110)^2)+((D106-D110)^2)+((E106-E110)^2)+((F106-F110)^2)+((G106-G110)^2)+((H106-H110)^2)+((I106-I110)^2)+((J106-J110)^2)+((K106-K110)^2)+((L106-L110)^2)+((M106-M110)^2)+((N106-N110)^2)+((O106-O110)^2)+((P106-P110)^2)+((Q106-Q110)^2)+((R106-R110)^2)+((S106-S110)^2)+((T106-T110)^2)+((U106-U110)^2)+((V106-V110)^2)+((W106-W110)^2)+((X106-X110)^2)+((Y106-Y110)^2)+((Z106-Z110)^2)+((AA106-AA110)^2)+((AB106-AB110)^2)+((AC106-AC110)^2)+((AD106-AD110)^2)+((AE106-AE110)^2)+((AF106-AF110)^2)+((AG106-AG110)^2)+((AH106-AH110)^2)+((AI106-AI110)^2)+((AJ106-AJ110)^2)+((AK106-AK110)^2)+((AL106-AL110)^2)+((AM106-AM110)^2)+((AN106-AN110)^2)+((AO106-AO110)^2)+((AP106-AP110)^2)+((AQ106-AQ110)^2)+((AR106-AR110)^2)+((AS106-AS110)^2)+((AT106-AT110)^2)+((AU106-AU110)^2)+((AV106-AV110)^2)+((AW106-AW110)^2)+((AX106-AX110)^2)+((AY106-AY110)^2)+((AZ106-AZ110)^2)+((BA106-BA110)^2)+((BB106-BB110)^2)+((BC106-BC110)^2)+((BD106-BD110)^2)+((BE106-BE110)^2)+((BF106-BF110)^2)+((BG106-BG110)^2)+((BH106-BH110)^2))</f>
        <v>3.81402731565099</v>
      </c>
      <c r="L124" s="12" t="s">
        <v>37</v>
      </c>
      <c r="M124" s="25">
        <f t="shared" si="61"/>
        <v>2.44948974278318</v>
      </c>
      <c r="N124" s="25">
        <f t="shared" si="62"/>
        <v>3.0452261299066</v>
      </c>
      <c r="O124" s="25">
        <f t="shared" si="59"/>
        <v>3.0452261299066</v>
      </c>
      <c r="P124" s="25">
        <f t="shared" si="63"/>
        <v>3.08979034313526</v>
      </c>
      <c r="Q124" s="25">
        <f t="shared" si="60"/>
        <v>3.12441374488518</v>
      </c>
      <c r="R124" s="5" t="s">
        <v>14</v>
      </c>
      <c r="T124" s="12" t="s">
        <v>37</v>
      </c>
      <c r="U124" s="5">
        <v>8</v>
      </c>
      <c r="V124" s="5">
        <v>1</v>
      </c>
      <c r="W124" s="5">
        <v>6</v>
      </c>
      <c r="X124" s="5">
        <v>2</v>
      </c>
      <c r="Y124" s="5">
        <v>7</v>
      </c>
      <c r="AA124" s="12" t="s">
        <v>37</v>
      </c>
      <c r="AB124" s="5" t="str">
        <f t="shared" si="64"/>
        <v>Negatif</v>
      </c>
      <c r="AC124" s="5" t="str">
        <f t="shared" si="65"/>
        <v>Netral</v>
      </c>
      <c r="AD124" s="5" t="str">
        <f t="shared" si="66"/>
        <v>Positif</v>
      </c>
      <c r="AE124" s="5" t="str">
        <f t="shared" si="67"/>
        <v>Netral</v>
      </c>
      <c r="AF124" s="5" t="str">
        <f t="shared" si="68"/>
        <v>Negatif</v>
      </c>
    </row>
    <row r="125" s="1" customFormat="1" spans="1:32">
      <c r="A125" s="12" t="s">
        <v>38</v>
      </c>
      <c r="B125" s="33">
        <f>SQRT(((B107-B102)^2)+((C107-C102)^2)+((D107-D102)^2)+((E107-E102)^2)+((F107-F102)^2)+((G107-G102)^2)+((H107-H102)^2)+((I107-I102)^2)+((J107-J102)^2)+((K107-K102)^2)+((L107-L102)^2)+((M107-M102)^2)+((N107-N102)^2)+((O107-O102)^2)+((P107-P102)^2)+((Q107-Q102)^2)+((R107-R102)^2)+((S107-S102)^2)+((T107-T102)^2)+((U107-U102)^2)+((V107-V102)^2)+((W107-W102)^2)+((X107-X102)^2)+((Y107-Y102)^2)+((Z107-Z102)^2)+((AA107-AA102)^2)+((AB107-AB102)^2)+((AC107-AC102)^2)+((AD107-AD102)^2)+((AE107-AE102)^2)+((AF107-AF102)^2)+((AG107-AG102)^2)+((AH107-AH102)^2)+((AI107-AI102)^2)+((AJ107-AJ102)^2)+((AK107-AK102)^2)+((AL107-AL102)^2)+((AM107-AM102)^2)+((AN107-AN102)^2)+((AO107-AO102)^2)+((AP107-AP102)^2)+((AQ107-AQ102)^2)+((AR107-AR102)^2)+((AS107-AS102)^2)+((AT107-AT102)^2)+((AU107-AU102)^2)+((AV107-AV102)^2)+((AW107-AW102)^2)+((AX107-AX102)^2)+((AY107-AY102)^2)+((AZ107-AZ102)^2)+((BA107-BA102)^2)+((BB107-BB102)^2)+((BC107-BC102)^2)+((BD107-BD102)^2)+((BE107-BE102)^2)+((BF107-BF102)^2)+((BG107-BG102)^2)+((BH107-BH102)^2))</f>
        <v>2.82842712474619</v>
      </c>
      <c r="C125" s="33">
        <f>SQRT(((B107-B103)^2)+((C107-C103)^2)+((D107-D103)^2)+((E107-E103)^2)+((F107-F103)^2)+((G107-G103)^2)+((H107-H103)^2)+((I107-I103)^2)+((J107-J103)^2)+((K107-K103)^2)+((L107-L103)^2)+((M107-M103)^2)+((N107-N103)^2)+((O107-O103)^2)+((P107-P103)^2)+((Q107-Q103)^2)+((R107-R103)^2)+((S107-S103)^2)+((T107-T103)^2)+((U107-U103)^2)+((V107-V103)^2)+((W107-W103)^2)+((X107-X103)^2)+((Y107-Y103)^2)+((Z107-Z103)^2)+((AA107-AA103)^2)+((AB107-AB103)^2)+((AC107-AC103)^2)+((AD107-AD103)^2)+((AE107-AE103)^2)+((AF107-AF103)^2)+((AG107-AG103)^2)+((AH107-AH103)^2)+((AI107-AI103)^2)+((AJ107-AJ103)^2)+((AK107-AK103)^2)+((AL107-AL103)^2)+((AM107-AM103)^2)+((AN107-AN103)^2)+((AO107-AO103)^2)+((AP107-AP103)^2)+((AQ107-AQ103)^2)+((AR107-AR103)^2)+((AS107-AS103)^2)+((AT107-AT103)^2)+((AU107-AU103)^2)+((AV107-AV103)^2)+((AW107-AW103)^2)+((AX107-AX103)^2)+((AY107-AY103)^2)+((AZ107-AZ103)^2)+((BA107-BA103)^2)+((BB107-BB103)^2)+((BC107-BC103)^2)+((BD107-BD103)^2)+((BE107-BE103)^2)+((BF107-BF103)^2)+((BG107-BG103)^2)+((BH107-BH103)^2))</f>
        <v>2.87635223543048</v>
      </c>
      <c r="D125" s="33">
        <f>SQRT(((B107-B104)^2)+((C107-C104)^2)+((D107-D104)^2)+((E107-E104)^2)+((F107-F104)^2)+((G107-G104)^2)+((H107-H104)^2)+((I107-I104)^2)+((J107-J104)^2)+((K107-K104)^2)+((L107-L104)^2)+((M107-M104)^2)+((N107-N104)^2)+((O107-O104)^2)+((P107-P104)^2)+((Q107-Q104)^2)+((R107-R104)^2)+((S107-S104)^2)+((T107-T104)^2)+((U107-U104)^2)+((V107-V104)^2)+((W107-W104)^2)+((X107-X104)^2)+((Y107-Y104)^2)+((Z107-Z104)^2)+((AA107-AA104)^2)+((AB107-AB104)^2)+((AC107-AC104)^2)+((AD107-AD104)^2)+((AE107-AE104)^2)+((AF107-AF104)^2)+((AG107-AG104)^2)+((AH107-AH104)^2)+((AI107-AI104)^2)+((AJ107-AJ104)^2)+((AK107-AK104)^2)+((AL107-AL104)^2)+((AM107-AM104)^2)+((AN107-AN104)^2)+((AO107-AO104)^2)+((AP107-AP104)^2)+((AQ107-AQ104)^2)+((AR107-AR104)^2)+((AS107-AS104)^2)+((AT107-AT104)^2)+((AU107-AU104)^2)+((AV107-AV104)^2)+((AW107-AW104)^2)+((AX107-AX104)^2)+((AY107-AY104)^2)+((AZ107-AZ104)^2)+((BA107-BA104)^2)+((BB107-BB104)^2)+((BC107-BC104)^2)+((BD107-BD104)^2)+((BE107-BE104)^2)+((BF107-BF104)^2)+((BG107-BG104)^2)+((BH107-BH104)^2))</f>
        <v>3.1247487894501</v>
      </c>
      <c r="E125" s="33">
        <f>SQRT(((B107-B105)^2)+((C107-C105)^2)+((D107-D105)^2)+((E107-E105)^2)+((F107-F105)^2)+((G107-G105)^2)+((H107-H105)^2)+((I107-I105)^2)+((J107-J105)^2)+((K107-K105)^2)+((L107-L105)^2)+((M107-M105)^2)+((N107-N105)^2)+((O107-O105)^2)+((P107-P105)^2)+((Q107-Q105)^2)+((R107-R105)^2)+((S107-S105)^2)+((T107-T105)^2)+((U107-U105)^2)+((V107-V105)^2)+((W107-W105)^2)+((X107-X105)^2)+((Y107-Y105)^2)+((Z107-Z105)^2)+((AA107-AA105)^2)+((AB107-AB105)^2)+((AC107-AC105)^2)+((AD107-AD105)^2)+((AE107-AE105)^2)+((AF107-AF105)^2)+((AG107-AG105)^2)+((AH107-AH105)^2)+((AI107-AI105)^2)+((AJ107-AJ105)^2)+((AK107-AK105)^2)+((AL107-AL105)^2)+((AM107-AM105)^2)+((AN107-AN105)^2)+((AO107-AO105)^2)+((AP107-AP105)^2)+((AQ107-AQ105)^2)+((AR107-AR105)^2)+((AS107-AS105)^2)+((AT107-AT105)^2)+((AU107-AU105)^2)+((AV107-AV105)^2)+((AW107-AW105)^2)+((AX107-AX105)^2)+((AY107-AY105)^2)+((AZ107-AZ105)^2)+((BA107-BA105)^2)+((BB107-BB105)^2)+((BC107-BC105)^2)+((BD107-BD105)^2)+((BE107-BE105)^2)+((BF107-BF105)^2)+((BG107-BG105)^2)+((BH107-BH105)^2))</f>
        <v>4.27206277062837</v>
      </c>
      <c r="F125" s="33">
        <f>SQRT(((B107-B106)^2)+((C107-C106)^2)+((D107-D106)^2)+((E107-E106)^2)+((F107-F106)^2)+((G107-G106)^2)+((H107-H106)^2)+((I107-I106)^2)+((J107-J106)^2)+((K107-K106)^2)+((L107-L106)^2)+((M107-M106)^2)+((N107-N106)^2)+((O107-O106)^2)+((P107-P106)^2)+((Q107-Q106)^2)+((R107-R106)^2)+((S107-S106)^2)+((T107-T106)^2)+((U107-U106)^2)+((V107-V106)^2)+((W107-W106)^2)+((X107-X106)^2)+((Y107-Y106)^2)+((Z107-Z106)^2)+((AA107-AA106)^2)+((AB107-AB106)^2)+((AC107-AC106)^2)+((AD107-AD106)^2)+((AE107-AE106)^2)+((AF107-AF106)^2)+((AG107-AG106)^2)+((AH107-AH106)^2)+((AI107-AI106)^2)+((AJ107-AJ106)^2)+((AK107-AK106)^2)+((AL107-AL106)^2)+((AM107-AM106)^2)+((AN107-AN106)^2)+((AO107-AO106)^2)+((AP107-AP106)^2)+((AQ107-AQ106)^2)+((AR107-AR106)^2)+((AS107-AS106)^2)+((AT107-AT106)^2)+((AU107-AU106)^2)+((AV107-AV106)^2)+((AW107-AW106)^2)+((AX107-AX106)^2)+((AY107-AY106)^2)+((AZ107-AZ106)^2)+((BA107-BA106)^2)+((BB107-BB106)^2)+((BC107-BC106)^2)+((BD107-BD106)^2)+((BE107-BE106)^2)+((BF107-BF106)^2)+((BG107-BG106)^2)+((BH107-BH106)^2))</f>
        <v>3.0452261299066</v>
      </c>
      <c r="G125" s="34">
        <v>0</v>
      </c>
      <c r="H125" s="33">
        <f>SQRT(((B107-B108)^2)+((C107-C108)^2)+((D107-D108)^2)+((E107-E108)^2)+((F107-F108)^2)+((G107-G108)^2)+((H107-H108)^2)+((I107-I108)^2)+((J107-J108)^2)+((K107-K108)^2)+((L107-L108)^2)+((M107-M108)^2)+((N107-N108)^2)+((O107-O108)^2)+((P107-P108)^2)+((Q107-Q108)^2)+((R107-R108)^2)+((S107-S108)^2)+((T107-T108)^2)+((U107-U108)^2)+((V107-V108)^2)+((W107-W108)^2)+((X107-X108)^2)+((Y107-Y108)^2)+((Z107-Z108)^2)+((AA107-AA108)^2)+((AB107-AB108)^2)+((AC107-AC108)^2)+((AD107-AD108)^2)+((AE107-AE108)^2)+((AF107-AF108)^2)+((AG107-AG108)^2)+((AH107-AH108)^2)+((AI107-AI108)^2)+((AJ107-AJ108)^2)+((AK107-AK108)^2)+((AL107-AL108)^2)+((AM107-AM108)^2)+((AN107-AN108)^2)+((AO107-AO108)^2)+((AP107-AP108)^2)+((AQ107-AQ108)^2)+((AR107-AR108)^2)+((AS107-AS108)^2)+((AT107-AT108)^2)+((AU107-AU108)^2)+((AV107-AV108)^2)+((AW107-AW108)^2)+((AX107-AX108)^2)+((AY107-AY108)^2)+((AZ107-AZ108)^2)+((BA107-BA108)^2)+((BB107-BB108)^2)+((BC107-BC108)^2)+((BD107-BD108)^2)+((BE107-BE108)^2)+((BF107-BF108)^2)+((BG107-BG108)^2)+((BH107-BH108)^2))</f>
        <v>2.91351318290505</v>
      </c>
      <c r="I125" s="33">
        <f>SQRT(((B107-B109)^2)+((C107-C109)^2)+((D107-D109)^2)+((E107-E109)^2)+((F107-F109)^2)+((G107-G109)^2)+((H107-H109)^2)+((I107-I109)^2)+((J107-J109)^2)+((K107-K109)^2)+((L107-L109)^2)+((M107-M109)^2)+((N107-N109)^2)+((O107-O109)^2)+((P107-P109)^2)+((Q107-Q109)^2)+((R107-R109)^2)+((S107-S109)^2)+((T107-T109)^2)+((U107-U109)^2)+((V107-V109)^2)+((W107-W109)^2)+((X107-X109)^2)+((Y107-Y109)^2)+((Z107-Z109)^2)+((AA107-AA109)^2)+((AB107-AB109)^2)+((AC107-AC109)^2)+((AD107-AD109)^2)+((AE107-AE109)^2)+((AF107-AF109)^2)+((AG107-AG109)^2)+((AH107-AH109)^2)+((AI107-AI109)^2)+((AJ107-AJ109)^2)+((AK107-AK109)^2)+((AL107-AL109)^2)+((AM107-AM109)^2)+((AN107-AN109)^2)+((AO107-AO109)^2)+((AP107-AP109)^2)+((AQ107-AQ109)^2)+((AR107-AR109)^2)+((AS107-AS109)^2)+((AT107-AT109)^2)+((AU107-AU109)^2)+((AV107-AV109)^2)+((AW107-AW109)^2)+((AX107-AX109)^2)+((AY107-AY109)^2)+((AZ107-AZ109)^2)+((BA107-BA109)^2)+((BB107-BB109)^2)+((BC107-BC109)^2)+((BD107-BD109)^2)+((BE107-BE109)^2)+((BF107-BF109)^2)+((BG107-BG109)^2)+((BH107-BH109)^2))</f>
        <v>2.29638894403059</v>
      </c>
      <c r="J125" s="33">
        <f>SQRT(((B107-B110)^2)+((C107-C110)^2)+((D107-D110)^2)+((E107-E110)^2)+((F107-F110)^2)+((G107-G110)^2)+((H107-H110)^2)+((I107-I110)^2)+((J107-J110)^2)+((K107-K110)^2)+((L107-L110)^2)+((M107-M110)^2)+((N107-N110)^2)+((O107-O110)^2)+((P107-P110)^2)+((Q107-Q110)^2)+((R107-R110)^2)+((S107-S110)^2)+((T107-T110)^2)+((U107-U110)^2)+((V107-V110)^2)+((W107-W110)^2)+((X107-X110)^2)+((Y107-Y110)^2)+((Z107-Z110)^2)+((AA107-AA110)^2)+((AB107-AB110)^2)+((AC107-AC110)^2)+((AD107-AD110)^2)+((AE107-AE110)^2)+((AF107-AF110)^2)+((AG107-AG110)^2)+((AH107-AH110)^2)+((AI107-AI110)^2)+((AJ107-AJ110)^2)+((AK107-AK110)^2)+((AL107-AL110)^2)+((AM107-AM110)^2)+((AN107-AN110)^2)+((AO107-AO110)^2)+((AP107-AP110)^2)+((AQ107-AQ110)^2)+((AR107-AR110)^2)+((AS107-AS110)^2)+((AT107-AT110)^2)+((AU107-AU110)^2)+((AV107-AV110)^2)+((AW107-AW110)^2)+((AX107-AX110)^2)+((AY107-AY110)^2)+((AZ107-AZ110)^2)+((BA107-BA110)^2)+((BB107-BB110)^2)+((BC107-BC110)^2)+((BD107-BD110)^2)+((BE107-BE110)^2)+((BF107-BF110)^2)+((BG107-BG110)^2)+((BH107-BH110)^2))</f>
        <v>3.64326806346526</v>
      </c>
      <c r="L125" s="12" t="s">
        <v>38</v>
      </c>
      <c r="M125" s="25">
        <f t="shared" si="61"/>
        <v>2.29638894403059</v>
      </c>
      <c r="N125" s="25">
        <f t="shared" si="62"/>
        <v>2.82842712474619</v>
      </c>
      <c r="O125" s="25">
        <f t="shared" si="59"/>
        <v>2.87635223543048</v>
      </c>
      <c r="P125" s="25">
        <f t="shared" si="63"/>
        <v>2.91351318290505</v>
      </c>
      <c r="Q125" s="25">
        <f t="shared" si="60"/>
        <v>3.0452261299066</v>
      </c>
      <c r="R125" s="5" t="s">
        <v>14</v>
      </c>
      <c r="T125" s="12" t="s">
        <v>38</v>
      </c>
      <c r="U125" s="5">
        <v>8</v>
      </c>
      <c r="V125" s="5">
        <v>1</v>
      </c>
      <c r="W125" s="5">
        <v>2</v>
      </c>
      <c r="X125" s="5">
        <v>7</v>
      </c>
      <c r="Y125" s="5">
        <v>5</v>
      </c>
      <c r="AA125" s="12" t="s">
        <v>38</v>
      </c>
      <c r="AB125" s="5" t="str">
        <f t="shared" si="64"/>
        <v>Negatif</v>
      </c>
      <c r="AC125" s="5" t="str">
        <f t="shared" si="65"/>
        <v>Netral</v>
      </c>
      <c r="AD125" s="5" t="str">
        <f t="shared" si="66"/>
        <v>Netral</v>
      </c>
      <c r="AE125" s="5" t="str">
        <f t="shared" si="67"/>
        <v>Negatif</v>
      </c>
      <c r="AF125" s="5" t="str">
        <f t="shared" si="68"/>
        <v>Positif</v>
      </c>
    </row>
    <row r="126" spans="1:32">
      <c r="A126" s="12" t="s">
        <v>39</v>
      </c>
      <c r="B126" s="33">
        <f>SQRT(((B108-B102)^2)+((C108-C102)^2)+((D108-D102)^2)+((E108-E102)^2)+((F108-F102)^2)+((G108-G102)^2)+((H108-H102)^2)+((I108-I102)^2)+((J108-J102)^2)+((K108-K102)^2)+((L108-L102)^2)+((M108-M102)^2)+((N108-N102)^2)+((O108-O102)^2)+((P108-P102)^2)+((Q108-Q102)^2)+((R108-R102)^2)+((S108-S102)^2)+((T108-T102)^2)+((U108-U102)^2)+((V108-V102)^2)+((W108-W102)^2)+((X108-X102)^2)+((Y108-Y102)^2)+((Z108-Z102)^2)+((AA108-AA102)^2)+((AB108-AB102)^2)+((AC108-AC102)^2)+((AD108-AD102)^2)+((AE108-AE102)^2)+((AF108-AF102)^2)+((AG108-AG102)^2)+((AH108-AH102)^2)+((AI108-AI102)^2)+((AJ108-AJ102)^2)+((AK108-AK102)^2)+((AL108-AL102)^2)+((AM108-AM102)^2)+((AN108-AN102)^2)+((AO108-AO102)^2)+((AP108-AP102)^2)+((AQ108-AQ102)^2)+((AR108-AR102)^2)+((AS108-AS102)^2)+((AT108-AT102)^2)+((AU108-AU102)^2)+((AV108-AV102)^2)+((AW108-AW102)^2)+((AX108-AX102)^2)+((AY108-AY102)^2)+((AZ108-AZ102)^2)+((BA108-BA102)^2)+((BB108-BB102)^2)+((BC108-BC102)^2)+((BD108-BD102)^2)+((BE108-BE102)^2)+((BF108-BF102)^2)+((BG108-BG102)^2)+((BH108-BH102)^2))</f>
        <v>2.91351318290505</v>
      </c>
      <c r="C126" s="33">
        <f>SQRT(((B108-B103)^2)+((C108-C103)^2)+((D108-D103)^2)+((E108-E103)^2)+((F108-F103)^2)+((G108-G103)^2)+((H108-H103)^2)+((I108-I103)^2)+((J108-J103)^2)+((K108-K103)^2)+((L108-L103)^2)+((M108-M103)^2)+((N108-N103)^2)+((O108-O103)^2)+((P108-P103)^2)+((Q108-Q103)^2)+((R108-R103)^2)+((S108-S103)^2)+((T108-T103)^2)+((U108-U103)^2)+((V108-V103)^2)+((W108-W103)^2)+((X108-X103)^2)+((Y108-Y103)^2)+((Z108-Z103)^2)+((AA108-AA103)^2)+((AB108-AB103)^2)+((AC108-AC103)^2)+((AD108-AD103)^2)+((AE108-AE103)^2)+((AF108-AF103)^2)+((AG108-AG103)^2)+((AH108-AH103)^2)+((AI108-AI103)^2)+((AJ108-AJ103)^2)+((AK108-AK103)^2)+((AL108-AL103)^2)+((AM108-AM103)^2)+((AN108-AN103)^2)+((AO108-AO103)^2)+((AP108-AP103)^2)+((AQ108-AQ103)^2)+((AR108-AR103)^2)+((AS108-AS103)^2)+((AT108-AT103)^2)+((AU108-AU103)^2)+((AV108-AV103)^2)+((AW108-AW103)^2)+((AX108-AX103)^2)+((AY108-AY103)^2)+((AZ108-AZ103)^2)+((BA108-BA103)^2)+((BB108-BB103)^2)+((BC108-BC103)^2)+((BD108-BD103)^2)+((BE108-BE103)^2)+((BF108-BF103)^2)+((BG108-BG103)^2)+((BH108-BH103)^2))</f>
        <v>2.96006102119997</v>
      </c>
      <c r="D126" s="33">
        <f>SQRT(((B108-B104)^2)+((C108-C104)^2)+((D108-D104)^2)+((E108-E104)^2)+((F108-F104)^2)+((G108-G104)^2)+((H108-H104)^2)+((I108-I104)^2)+((J108-J104)^2)+((K108-K104)^2)+((L108-L104)^2)+((M108-M104)^2)+((N108-N104)^2)+((O108-O104)^2)+((P108-P104)^2)+((Q108-Q104)^2)+((R108-R104)^2)+((S108-S104)^2)+((T108-T104)^2)+((U108-U104)^2)+((V108-V104)^2)+((W108-W104)^2)+((X108-X104)^2)+((Y108-Y104)^2)+((Z108-Z104)^2)+((AA108-AA104)^2)+((AB108-AB104)^2)+((AC108-AC104)^2)+((AD108-AD104)^2)+((AE108-AE104)^2)+((AF108-AF104)^2)+((AG108-AG104)^2)+((AH108-AH104)^2)+((AI108-AI104)^2)+((AJ108-AJ104)^2)+((AK108-AK104)^2)+((AL108-AL104)^2)+((AM108-AM104)^2)+((AN108-AN104)^2)+((AO108-AO104)^2)+((AP108-AP104)^2)+((AQ108-AQ104)^2)+((AR108-AR104)^2)+((AS108-AS104)^2)+((AT108-AT104)^2)+((AU108-AU104)^2)+((AV108-AV104)^2)+((AW108-AW104)^2)+((AX108-AX104)^2)+((AY108-AY104)^2)+((AZ108-AZ104)^2)+((BA108-BA104)^2)+((BB108-BB104)^2)+((BC108-BC104)^2)+((BD108-BD104)^2)+((BE108-BE104)^2)+((BF108-BF104)^2)+((BG108-BG104)^2)+((BH108-BH104)^2))</f>
        <v>3.20197034092</v>
      </c>
      <c r="E126" s="33">
        <f>SQRT(((B108-B105)^2)+((C108-C105)^2)+((D108-D105)^2)+((E108-E105)^2)+((F108-F105)^2)+((G108-G105)^2)+((H108-H105)^2)+((I108-I105)^2)+((J108-J105)^2)+((K108-K105)^2)+((L108-L105)^2)+((M108-M105)^2)+((N108-N105)^2)+((O108-O105)^2)+((P108-P105)^2)+((Q108-Q105)^2)+((R108-R105)^2)+((S108-S105)^2)+((T108-T105)^2)+((U108-U105)^2)+((V108-V105)^2)+((W108-W105)^2)+((X108-X105)^2)+((Y108-Y105)^2)+((Z108-Z105)^2)+((AA108-AA105)^2)+((AB108-AB105)^2)+((AC108-AC105)^2)+((AD108-AD105)^2)+((AE108-AE105)^2)+((AF108-AF105)^2)+((AG108-AG105)^2)+((AH108-AH105)^2)+((AI108-AI105)^2)+((AJ108-AJ105)^2)+((AK108-AK105)^2)+((AL108-AL105)^2)+((AM108-AM105)^2)+((AN108-AN105)^2)+((AO108-AO105)^2)+((AP108-AP105)^2)+((AQ108-AQ105)^2)+((AR108-AR105)^2)+((AS108-AS105)^2)+((AT108-AT105)^2)+((AU108-AU105)^2)+((AV108-AV105)^2)+((AW108-AW105)^2)+((AX108-AX105)^2)+((AY108-AY105)^2)+((AZ108-AZ105)^2)+((BA108-BA105)^2)+((BB108-BB105)^2)+((BC108-BC105)^2)+((BD108-BD105)^2)+((BE108-BE105)^2)+((BF108-BF105)^2)+((BG108-BG105)^2)+((BH108-BH105)^2))</f>
        <v>4.32886583104055</v>
      </c>
      <c r="F126" s="33">
        <f>SQRT(((B108-B106)^2)+((C108-C106)^2)+((D108-D106)^2)+((E108-E106)^2)+((F108-F106)^2)+((G108-G106)^2)+((H108-H106)^2)+((I108-I106)^2)+((J108-J106)^2)+((K108-K106)^2)+((L108-L106)^2)+((M108-M106)^2)+((N108-N106)^2)+((O108-O106)^2)+((P108-P106)^2)+((Q108-Q106)^2)+((R108-R106)^2)+((S108-S106)^2)+((T108-T106)^2)+((U108-U106)^2)+((V108-V106)^2)+((W108-W106)^2)+((X108-X106)^2)+((Y108-Y106)^2)+((Z108-Z106)^2)+((AA108-AA106)^2)+((AB108-AB106)^2)+((AC108-AC106)^2)+((AD108-AD106)^2)+((AE108-AE106)^2)+((AF108-AF106)^2)+((AG108-AG106)^2)+((AH108-AH106)^2)+((AI108-AI106)^2)+((AJ108-AJ106)^2)+((AK108-AK106)^2)+((AL108-AL106)^2)+((AM108-AM106)^2)+((AN108-AN106)^2)+((AO108-AO106)^2)+((AP108-AP106)^2)+((AQ108-AQ106)^2)+((AR108-AR106)^2)+((AS108-AS106)^2)+((AT108-AT106)^2)+((AU108-AU106)^2)+((AV108-AV106)^2)+((AW108-AW106)^2)+((AX108-AX106)^2)+((AY108-AY106)^2)+((AZ108-AZ106)^2)+((BA108-BA106)^2)+((BB108-BB106)^2)+((BC108-BC106)^2)+((BD108-BD106)^2)+((BE108-BE106)^2)+((BF108-BF106)^2)+((BG108-BG106)^2)+((BH108-BH106)^2))</f>
        <v>3.12441374488518</v>
      </c>
      <c r="G126" s="33">
        <f>SQRT(((B108-B107)^2)+((C108-C107)^2)+((D108-D107)^2)+((E108-E107)^2)+((F108-F107)^2)+((G108-G107)^2)+((H108-H107)^2)+((I108-I107)^2)+((J108-J107)^2)+((K108-K107)^2)+((L108-L107)^2)+((M108-M107)^2)+((N108-N107)^2)+((O108-O107)^2)+((P108-P107)^2)+((Q108-Q107)^2)+((R108-R107)^2)+((S108-S107)^2)+((T108-T107)^2)+((U108-U107)^2)+((V108-V107)^2)+((W108-W107)^2)+((X108-X107)^2)+((Y108-Y107)^2)+((Z108-Z107)^2)+((AA108-AA107)^2)+((AB108-AB107)^2)+((AC108-AC107)^2)+((AD108-AD107)^2)+((AE108-AE107)^2)+((AF108-AF107)^2)+((AG108-AG107)^2)+((AH108-AH107)^2)+((AI108-AI107)^2)+((AJ108-AJ107)^2)+((AK108-AK107)^2)+((AL108-AL107)^2)+((AM108-AM107)^2)+((AN108-AN107)^2)+((AO108-AO107)^2)+((AP108-AP107)^2)+((AQ108-AQ107)^2)+((AR108-AR107)^2)+((AS108-AS107)^2)+((AT108-AT107)^2)+((AU108-AU107)^2)+((AV108-AV107)^2)+((AW108-AW107)^2)+((AX108-AX107)^2)+((AY108-AY107)^2)+((AZ108-AZ107)^2)+((BA108-BA107)^2)+((BB108-BB107)^2)+((BC108-BC107)^2)+((BD108-BD107)^2)+((BE108-BE107)^2)+((BF108-BF107)^2)+((BG108-BG107)^2)+((BH108-BH107)^2))</f>
        <v>2.91351318290505</v>
      </c>
      <c r="H126" s="34">
        <v>0</v>
      </c>
      <c r="I126" s="33">
        <f>SQRT(((B108-B109)^2)+((C108-C109)^2)+((D108-D109)^2)+((E108-E109)^2)+((F108-F109)^2)+((G108-G109)^2)+((H108-H109)^2)+((I108-I109)^2)+((J108-J109)^2)+((K108-K109)^2)+((L108-L109)^2)+((M108-M109)^2)+((N108-N109)^2)+((O108-O109)^2)+((P108-P109)^2)+((Q108-Q109)^2)+((R108-R109)^2)+((S108-S109)^2)+((T108-T109)^2)+((U108-U109)^2)+((V108-V109)^2)+((W108-W109)^2)+((X108-X109)^2)+((Y108-Y109)^2)+((Z108-Z109)^2)+((AA108-AA109)^2)+((AB108-AB109)^2)+((AC108-AC109)^2)+((AD108-AD109)^2)+((AE108-AE109)^2)+((AF108-AF109)^2)+((AG108-AG109)^2)+((AH108-AH109)^2)+((AI108-AI109)^2)+((AJ108-AJ109)^2)+((AK108-AK109)^2)+((AL108-AL109)^2)+((AM108-AM109)^2)+((AN108-AN109)^2)+((AO108-AO109)^2)+((AP108-AP109)^2)+((AQ108-AQ109)^2)+((AR108-AR109)^2)+((AS108-AS109)^2)+((AT108-AT109)^2)+((AU108-AU109)^2)+((AV108-AV109)^2)+((AW108-AW109)^2)+((AX108-AX109)^2)+((AY108-AY109)^2)+((AZ108-AZ109)^2)+((BA108-BA109)^2)+((BB108-BB109)^2)+((BC108-BC109)^2)+((BD108-BD109)^2)+((BE108-BE109)^2)+((BF108-BF109)^2)+((BG108-BG109)^2)+((BH108-BH109)^2))</f>
        <v>2.40040855881399</v>
      </c>
      <c r="J126" s="33">
        <f>SQRT(((B108-B110)^2)+((C108-C110)^2)+((D108-D110)^2)+((E108-E110)^2)+((F108-F110)^2)+((G108-G110)^2)+((H108-H110)^2)+((I108-I110)^2)+((J108-J110)^2)+((K108-K110)^2)+((L108-L110)^2)+((M108-M110)^2)+((N108-N110)^2)+((O108-O110)^2)+((P108-P110)^2)+((Q108-Q110)^2)+((R108-R110)^2)+((S108-S110)^2)+((T108-T110)^2)+((U108-U110)^2)+((V108-V110)^2)+((W108-W110)^2)+((X108-X110)^2)+((Y108-Y110)^2)+((Z108-Z110)^2)+((AA108-AA110)^2)+((AB108-AB110)^2)+((AC108-AC110)^2)+((AD108-AD110)^2)+((AE108-AE110)^2)+((AF108-AF110)^2)+((AG108-AG110)^2)+((AH108-AH110)^2)+((AI108-AI110)^2)+((AJ108-AJ110)^2)+((AK108-AK110)^2)+((AL108-AL110)^2)+((AM108-AM110)^2)+((AN108-AN110)^2)+((AO108-AO110)^2)+((AP108-AP110)^2)+((AQ108-AQ110)^2)+((AR108-AR110)^2)+((AS108-AS110)^2)+((AT108-AT110)^2)+((AU108-AU110)^2)+((AV108-AV110)^2)+((AW108-AW110)^2)+((AX108-AX110)^2)+((AY108-AY110)^2)+((AZ108-AZ110)^2)+((BA108-BA110)^2)+((BB108-BB110)^2)+((BC108-BC110)^2)+((BD108-BD110)^2)+((BE108-BE110)^2)+((BF108-BF110)^2)+((BG108-BG110)^2)+((BH108-BH110)^2))</f>
        <v>3.70971174745794</v>
      </c>
      <c r="L126" s="12" t="s">
        <v>39</v>
      </c>
      <c r="M126" s="25">
        <f t="shared" si="61"/>
        <v>2.40040855881399</v>
      </c>
      <c r="N126" s="25">
        <f t="shared" si="62"/>
        <v>2.91351318290505</v>
      </c>
      <c r="O126" s="25">
        <f t="shared" si="59"/>
        <v>2.91351318290505</v>
      </c>
      <c r="P126" s="25">
        <f t="shared" si="63"/>
        <v>2.96006102119997</v>
      </c>
      <c r="Q126" s="25">
        <f t="shared" si="60"/>
        <v>3.12441374488518</v>
      </c>
      <c r="R126" s="5" t="s">
        <v>21</v>
      </c>
      <c r="T126" s="12" t="s">
        <v>39</v>
      </c>
      <c r="U126" s="5">
        <v>8</v>
      </c>
      <c r="V126" s="5">
        <v>1</v>
      </c>
      <c r="W126" s="5">
        <v>6</v>
      </c>
      <c r="X126" s="5">
        <v>2</v>
      </c>
      <c r="Y126" s="5">
        <v>5</v>
      </c>
      <c r="AA126" s="12" t="s">
        <v>39</v>
      </c>
      <c r="AB126" s="5" t="str">
        <f t="shared" si="64"/>
        <v>Negatif</v>
      </c>
      <c r="AC126" s="5" t="str">
        <f t="shared" si="65"/>
        <v>Netral</v>
      </c>
      <c r="AD126" s="5" t="str">
        <f t="shared" si="66"/>
        <v>Positif</v>
      </c>
      <c r="AE126" s="5" t="str">
        <f t="shared" si="67"/>
        <v>Netral</v>
      </c>
      <c r="AF126" s="5" t="str">
        <f t="shared" si="68"/>
        <v>Positif</v>
      </c>
    </row>
    <row r="127" spans="1:32">
      <c r="A127" s="12" t="s">
        <v>40</v>
      </c>
      <c r="B127" s="33">
        <f>SQRT(((B109-B102)^2)+((C109-C102)^2)+((D109-D102)^2)+((E109-E102)^2)+((F109-F102)^2)+((G109-G102)^2)+((H109-H102)^2)+((I109-I102)^2)+((J109-J102)^2)+((K109-K102)^2)+((L109-L102)^2)+((M109-M102)^2)+((N109-N102)^2)+((O109-O102)^2)+((P109-P102)^2)+((Q109-Q102)^2)+((R109-R102)^2)+((S109-S102)^2)+((T109-T102)^2)+((U109-U102)^2)+((V109-V102)^2)+((W109-W102)^2)+((X109-X102)^2)+((Y109-Y102)^2)+((Z109-Z102)^2)+((AA109-AA102)^2)+((AB109-AB102)^2)+((AC109-AC102)^2)+((AD109-AD102)^2)+((AE109-AE102)^2)+((AF109-AF102)^2)+((AG109-AG102)^2)+((AH109-AH102)^2)+((AI109-AI102)^2)+((AJ109-AJ102)^2)+((AK109-AK102)^2)+((AL109-AL102)^2)+((AM109-AM102)^2)+((AN109-AN102)^2)+((AO109-AO102)^2)+((AP109-AP102)^2)+((AQ109-AQ102)^2)+((AR109-AR102)^2)+((AS109-AS102)^2)+((AT109-AT102)^2)+((AU109-AU102)^2)+((AV109-AV102)^2)+((AW109-AW102)^2)+((AX109-AX102)^2)+((AY109-AY102)^2)+((AZ109-AZ102)^2)+((BA109-BA102)^2)+((BB109-BB102)^2)+((BC109-BC102)^2)+((BD109-BD102)^2)+((BE109-BE102)^2)+((BF109-BF102)^2)+((BG109-BG102)^2)+((BH109-BH102)^2))</f>
        <v>2.29638894403059</v>
      </c>
      <c r="C127" s="33">
        <f>SQRT(((B109-B103)^2)+((C109-C103)^2)+((D109-D103)^2)+((E109-E103)^2)+((F109-F103)^2)+((G109-G103)^2)+((H109-H103)^2)+((I109-I103)^2)+((J109-J103)^2)+((K109-K103)^2)+((L109-L103)^2)+((M109-M103)^2)+((N109-N103)^2)+((O109-O103)^2)+((P109-P103)^2)+((Q109-Q103)^2)+((R109-R103)^2)+((S109-S103)^2)+((T109-T103)^2)+((U109-U103)^2)+((V109-V103)^2)+((W109-W103)^2)+((X109-X103)^2)+((Y109-Y103)^2)+((Z109-Z103)^2)+((AA109-AA103)^2)+((AB109-AB103)^2)+((AC109-AC103)^2)+((AD109-AD103)^2)+((AE109-AE103)^2)+((AF109-AF103)^2)+((AG109-AG103)^2)+((AH109-AH103)^2)+((AI109-AI103)^2)+((AJ109-AJ103)^2)+((AK109-AK103)^2)+((AL109-AL103)^2)+((AM109-AM103)^2)+((AN109-AN103)^2)+((AO109-AO103)^2)+((AP109-AP103)^2)+((AQ109-AQ103)^2)+((AR109-AR103)^2)+((AS109-AS103)^2)+((AT109-AT103)^2)+((AU109-AU103)^2)+((AV109-AV103)^2)+((AW109-AW103)^2)+((AX109-AX103)^2)+((AY109-AY103)^2)+((AZ109-AZ103)^2)+((BA109-BA103)^2)+((BB109-BB103)^2)+((BC109-BC103)^2)+((BD109-BD103)^2)+((BE109-BE103)^2)+((BF109-BF103)^2)+((BG109-BG103)^2)+((BH109-BH103)^2))</f>
        <v>2.35516546436378</v>
      </c>
      <c r="D127" s="33">
        <f>SQRT(((B109-B104)^2)+((C109-C104)^2)+((D109-D104)^2)+((E109-E104)^2)+((F109-F104)^2)+((G109-G104)^2)+((H109-H104)^2)+((I109-I104)^2)+((J109-J104)^2)+((K109-K104)^2)+((L109-L104)^2)+((M109-M104)^2)+((N109-N104)^2)+((O109-O104)^2)+((P109-P104)^2)+((Q109-Q104)^2)+((R109-R104)^2)+((S109-S104)^2)+((T109-T104)^2)+((U109-U104)^2)+((V109-V104)^2)+((W109-W104)^2)+((X109-X104)^2)+((Y109-Y104)^2)+((Z109-Z104)^2)+((AA109-AA104)^2)+((AB109-AB104)^2)+((AC109-AC104)^2)+((AD109-AD104)^2)+((AE109-AE104)^2)+((AF109-AF104)^2)+((AG109-AG104)^2)+((AH109-AH104)^2)+((AI109-AI104)^2)+((AJ109-AJ104)^2)+((AK109-AK104)^2)+((AL109-AL104)^2)+((AM109-AM104)^2)+((AN109-AN104)^2)+((AO109-AO104)^2)+((AP109-AP104)^2)+((AQ109-AQ104)^2)+((AR109-AR104)^2)+((AS109-AS104)^2)+((AT109-AT104)^2)+((AU109-AU104)^2)+((AV109-AV104)^2)+((AW109-AW104)^2)+((AX109-AX104)^2)+((AY109-AY104)^2)+((AZ109-AZ104)^2)+((BA109-BA104)^2)+((BB109-BB104)^2)+((BC109-BC104)^2)+((BD109-BD104)^2)+((BE109-BE104)^2)+((BF109-BF104)^2)+((BG109-BG104)^2)+((BH109-BH104)^2))</f>
        <v>2.54767596348199</v>
      </c>
      <c r="E127" s="33">
        <f>SQRT(((B109-B105)^2)+((C109-C105)^2)+((D109-D105)^2)+((E109-E105)^2)+((F109-F105)^2)+((G109-G105)^2)+((H109-H105)^2)+((I109-I105)^2)+((J109-J105)^2)+((K109-K105)^2)+((L109-L105)^2)+((M109-M105)^2)+((N109-N105)^2)+((O109-O105)^2)+((P109-P105)^2)+((Q109-Q105)^2)+((R109-R105)^2)+((S109-S105)^2)+((T109-T105)^2)+((U109-U105)^2)+((V109-V105)^2)+((W109-W105)^2)+((X109-X105)^2)+((Y109-Y105)^2)+((Z109-Z105)^2)+((AA109-AA105)^2)+((AB109-AB105)^2)+((AC109-AC105)^2)+((AD109-AD105)^2)+((AE109-AE105)^2)+((AF109-AF105)^2)+((AG109-AG105)^2)+((AH109-AH105)^2)+((AI109-AI105)^2)+((AJ109-AJ105)^2)+((AK109-AK105)^2)+((AL109-AL105)^2)+((AM109-AM105)^2)+((AN109-AN105)^2)+((AO109-AO105)^2)+((AP109-AP105)^2)+((AQ109-AQ105)^2)+((AR109-AR105)^2)+((AS109-AS105)^2)+((AT109-AT105)^2)+((AU109-AU105)^2)+((AV109-AV105)^2)+((AW109-AW105)^2)+((AX109-AX105)^2)+((AY109-AY105)^2)+((AZ109-AZ105)^2)+((BA109-BA105)^2)+((BB109-BB105)^2)+((BC109-BC105)^2)+((BD109-BD105)^2)+((BE109-BE105)^2)+((BF109-BF105)^2)+((BG109-BG105)^2)+((BH109-BH105)^2))</f>
        <v>3.9400409259873</v>
      </c>
      <c r="F127" s="33">
        <f>SQRT(((B109-B106)^2)+((C109-C106)^2)+((D109-D106)^2)+((E109-E106)^2)+((F109-F106)^2)+((G109-G106)^2)+((H109-H106)^2)+((I109-I106)^2)+((J109-J106)^2)+((K109-K106)^2)+((L109-L106)^2)+((M109-M106)^2)+((N109-N106)^2)+((O109-O106)^2)+((P109-P106)^2)+((Q109-Q106)^2)+((R109-R106)^2)+((S109-S106)^2)+((T109-T106)^2)+((U109-U106)^2)+((V109-V106)^2)+((W109-W106)^2)+((X109-X106)^2)+((Y109-Y106)^2)+((Z109-Z106)^2)+((AA109-AA106)^2)+((AB109-AB106)^2)+((AC109-AC106)^2)+((AD109-AD106)^2)+((AE109-AE106)^2)+((AF109-AF106)^2)+((AG109-AG106)^2)+((AH109-AH106)^2)+((AI109-AI106)^2)+((AJ109-AJ106)^2)+((AK109-AK106)^2)+((AL109-AL106)^2)+((AM109-AM106)^2)+((AN109-AN106)^2)+((AO109-AO106)^2)+((AP109-AP106)^2)+((AQ109-AQ106)^2)+((AR109-AR106)^2)+((AS109-AS106)^2)+((AT109-AT106)^2)+((AU109-AU106)^2)+((AV109-AV106)^2)+((AW109-AW106)^2)+((AX109-AX106)^2)+((AY109-AY106)^2)+((AZ109-AZ106)^2)+((BA109-BA106)^2)+((BB109-BB106)^2)+((BC109-BC106)^2)+((BD109-BD106)^2)+((BE109-BE106)^2)+((BF109-BF106)^2)+((BG109-BG106)^2)+((BH109-BH106)^2))</f>
        <v>2.44948974278318</v>
      </c>
      <c r="G127" s="33">
        <f>SQRT(((B109-B107)^2)+((C109-C107)^2)+((D109-D107)^2)+((E109-E107)^2)+((F109-F107)^2)+((G109-G107)^2)+((H109-H107)^2)+((I109-I107)^2)+((J109-J107)^2)+((K109-K107)^2)+((L109-L107)^2)+((M109-M107)^2)+((N109-N107)^2)+((O109-O107)^2)+((P109-P107)^2)+((Q109-Q107)^2)+((R109-R107)^2)+((S109-S107)^2)+((T109-T107)^2)+((U109-U107)^2)+((V109-V107)^2)+((W109-W107)^2)+((X109-X107)^2)+((Y109-Y107)^2)+((Z109-Z107)^2)+((AA109-AA107)^2)+((AB109-AB107)^2)+((AC109-AC107)^2)+((AD109-AD107)^2)+((AE109-AE107)^2)+((AF109-AF107)^2)+((AG109-AG107)^2)+((AH109-AH107)^2)+((AI109-AI107)^2)+((AJ109-AJ107)^2)+((AK109-AK107)^2)+((AL109-AL107)^2)+((AM109-AM107)^2)+((AN109-AN107)^2)+((AO109-AO107)^2)+((AP109-AP107)^2)+((AQ109-AQ107)^2)+((AR109-AR107)^2)+((AS109-AS107)^2)+((AT109-AT107)^2)+((AU109-AU107)^2)+((AV109-AV107)^2)+((AW109-AW107)^2)+((AX109-AX107)^2)+((AY109-AY107)^2)+((AZ109-AZ107)^2)+((BA109-BA107)^2)+((BB109-BB107)^2)+((BC109-BC107)^2)+((BD109-BD107)^2)+((BE109-BE107)^2)+((BF109-BF107)^2)+((BG109-BG107)^2)+((BH109-BH107)^2))</f>
        <v>2.29638894403059</v>
      </c>
      <c r="H127" s="33">
        <f>SQRT(((B109-B108)^2)+((C109-C108)^2)+((D109-D108)^2)+((E109-E108)^2)+((F109-F108)^2)+((G109-G108)^2)+((H109-H108)^2)+((I109-I108)^2)+((J109-J108)^2)+((K109-K108)^2)+((L109-L108)^2)+((M109-M108)^2)+((N109-N108)^2)+((O109-O108)^2)+((P109-P108)^2)+((Q109-Q108)^2)+((R109-R108)^2)+((S109-S108)^2)+((T109-T108)^2)+((U109-U108)^2)+((V109-V108)^2)+((W109-W108)^2)+((X109-X108)^2)+((Y109-Y108)^2)+((Z109-Z108)^2)+((AA109-AA108)^2)+((AB109-AB108)^2)+((AC109-AC108)^2)+((AD109-AD108)^2)+((AE109-AE108)^2)+((AF109-AF108)^2)+((AG109-AG108)^2)+((AH109-AH108)^2)+((AI109-AI108)^2)+((AJ109-AJ108)^2)+((AK109-AK108)^2)+((AL109-AL108)^2)+((AM109-AM108)^2)+((AN109-AN108)^2)+((AO109-AO108)^2)+((AP109-AP108)^2)+((AQ109-AQ108)^2)+((AR109-AR108)^2)+((AS109-AS108)^2)+((AT109-AT108)^2)+((AU109-AU108)^2)+((AV109-AV108)^2)+((AW109-AW108)^2)+((AX109-AX108)^2)+((AY109-AY108)^2)+((AZ109-AZ108)^2)+((BA109-BA108)^2)+((BB109-BB108)^2)+((BC109-BC108)^2)+((BD109-BD108)^2)+((BE109-BE108)^2)+((BF109-BF108)^2)+((BG109-BG108)^2)+((BH109-BH108)^2))</f>
        <v>2.40040855881399</v>
      </c>
      <c r="I127" s="34">
        <v>0</v>
      </c>
      <c r="J127" s="33">
        <f>SQRT(((B109-B110)^2)+((C109-C110)^2)+((D109-D110)^2)+((E109-E110)^2)+((F109-F110)^2)+((G109-G110)^2)+((H109-H110)^2)+((I109-I110)^2)+((J109-J110)^2)+((K109-K110)^2)+((L109-L110)^2)+((M109-M110)^2)+((N109-N110)^2)+((O109-O110)^2)+((P109-P110)^2)+((Q109-Q110)^2)+((R109-R110)^2)+((S109-S110)^2)+((T109-T110)^2)+((U109-U110)^2)+((V109-V110)^2)+((W109-W110)^2)+((X109-X110)^2)+((Y109-Y110)^2)+((Z109-Z110)^2)+((AA109-AA110)^2)+((AB109-AB110)^2)+((AC109-AC110)^2)+((AD109-AD110)^2)+((AE109-AE110)^2)+((AF109-AF110)^2)+((AG109-AG110)^2)+((AH109-AH110)^2)+((AI109-AI110)^2)+((AJ109-AJ110)^2)+((AK109-AK110)^2)+((AL109-AL110)^2)+((AM109-AM110)^2)+((AN109-AN110)^2)+((AO109-AO110)^2)+((AP109-AP110)^2)+((AQ109-AQ110)^2)+((AR109-AR110)^2)+((AS109-AS110)^2)+((AT109-AT110)^2)+((AU109-AU110)^2)+((AV109-AV110)^2)+((AW109-AW110)^2)+((AX109-AX110)^2)+((AY109-AY110)^2)+((AZ109-AZ110)^2)+((BA109-BA110)^2)+((BB109-BB110)^2)+((BC109-BC110)^2)+((BD109-BD110)^2)+((BE109-BE110)^2)+((BF109-BF110)^2)+((BG109-BG110)^2)+((BH109-BH110)^2))</f>
        <v>3.24758438913169</v>
      </c>
      <c r="L127" s="12" t="s">
        <v>40</v>
      </c>
      <c r="M127" s="25">
        <f t="shared" si="61"/>
        <v>2.29638894403059</v>
      </c>
      <c r="N127" s="25">
        <f t="shared" si="62"/>
        <v>2.29638894403059</v>
      </c>
      <c r="O127" s="25">
        <f t="shared" si="59"/>
        <v>2.35516546436378</v>
      </c>
      <c r="P127" s="25">
        <f t="shared" si="63"/>
        <v>2.40040855881399</v>
      </c>
      <c r="Q127" s="25">
        <f t="shared" si="60"/>
        <v>2.44948974278318</v>
      </c>
      <c r="R127" s="5" t="s">
        <v>21</v>
      </c>
      <c r="T127" s="12" t="s">
        <v>40</v>
      </c>
      <c r="U127" s="5">
        <v>1</v>
      </c>
      <c r="V127" s="5">
        <v>6</v>
      </c>
      <c r="W127" s="5">
        <v>2</v>
      </c>
      <c r="X127" s="5">
        <v>7</v>
      </c>
      <c r="Y127" s="5">
        <v>5</v>
      </c>
      <c r="AA127" s="12" t="s">
        <v>40</v>
      </c>
      <c r="AB127" s="5" t="str">
        <f t="shared" si="64"/>
        <v>Netral</v>
      </c>
      <c r="AC127" s="5" t="str">
        <f t="shared" si="65"/>
        <v>Positif</v>
      </c>
      <c r="AD127" s="5" t="str">
        <f t="shared" si="66"/>
        <v>Netral</v>
      </c>
      <c r="AE127" s="5" t="str">
        <f t="shared" si="67"/>
        <v>Negatif</v>
      </c>
      <c r="AF127" s="5" t="str">
        <f t="shared" si="68"/>
        <v>Positif</v>
      </c>
    </row>
    <row r="128" spans="1:32">
      <c r="A128" s="12" t="s">
        <v>41</v>
      </c>
      <c r="B128" s="33">
        <f>SQRT(((B110-B102)^2)+((C110-C102)^2)+((D110-D102)^2)+((E110-E102)^2)+((F110-F102)^2)+((G110-G102)^2)+((H110-H102)^2)+((I110-I102)^2)+((J110-J102)^2)+((K110-K102)^2)+((L110-L102)^2)+((M110-M102)^2)+((N110-N102)^2)+((O110-O102)^2)+((P110-P102)^2)+((Q110-Q102)^2)+((R110-R102)^2)+((S110-S102)^2)+((T110-T102)^2)+((U110-U102)^2)+((V110-V102)^2)+((W110-W102)^2)+((X110-X102)^2)+((Y110-Y102)^2)+((Z110-Z102)^2)+((AA110-AA102)^2)+((AB110-AB102)^2)+((AC110-AC102)^2)+((AD110-AD102)^2)+((AE110-AE102)^2)+((AF110-AF102)^2)+((AG110-AG102)^2)+((AH110-AH102)^2)+((AI110-AI102)^2)+((AJ110-AJ102)^2)+((AK110-AK102)^2)+((AL110-AL102)^2)+((AM110-AM102)^2)+((AN110-AN102)^2)+((AO110-AO102)^2)+((AP110-AP102)^2)+((AQ110-AQ102)^2)+((AR110-AR102)^2)+((AS110-AS102)^2)+((AT110-AT102)^2)+((AU110-AU102)^2)+((AV110-AV102)^2)+((AW110-AW102)^2)+((AX110-AX102)^2)+((AY110-AY102)^2)+((AZ110-AZ102)^2)+((BA110-BA102)^2)+((BB110-BB102)^2)+((BC110-BC102)^2)+((BD110-BD102)^2)+((BE110-BE102)^2)+((BF110-BF102)^2)+((BG110-BG102)^2)+((BH110-BH102)^2))</f>
        <v>3.64326806346526</v>
      </c>
      <c r="C128" s="33">
        <f>SQRT(((B110-B103)^2)+((C110-C103)^2)+((D110-D103)^2)+((E110-E103)^2)+((F110-F103)^2)+((G110-G103)^2)+((H110-H103)^2)+((I110-I103)^2)+((J110-J103)^2)+((K110-K103)^2)+((L110-L103)^2)+((M110-M103)^2)+((N110-N103)^2)+((O110-O103)^2)+((P110-P103)^2)+((Q110-Q103)^2)+((R110-R103)^2)+((S110-S103)^2)+((T110-T103)^2)+((U110-U103)^2)+((V110-V103)^2)+((W110-W103)^2)+((X110-X103)^2)+((Y110-Y103)^2)+((Z110-Z103)^2)+((AA110-AA103)^2)+((AB110-AB103)^2)+((AC110-AC103)^2)+((AD110-AD103)^2)+((AE110-AE103)^2)+((AF110-AF103)^2)+((AG110-AG103)^2)+((AH110-AH103)^2)+((AI110-AI103)^2)+((AJ110-AJ103)^2)+((AK110-AK103)^2)+((AL110-AL103)^2)+((AM110-AM103)^2)+((AN110-AN103)^2)+((AO110-AO103)^2)+((AP110-AP103)^2)+((AQ110-AQ103)^2)+((AR110-AR103)^2)+((AS110-AS103)^2)+((AT110-AT103)^2)+((AU110-AU103)^2)+((AV110-AV103)^2)+((AW110-AW103)^2)+((AX110-AX103)^2)+((AY110-AY103)^2)+((AZ110-AZ103)^2)+((BA110-BA103)^2)+((BB110-BB103)^2)+((BC110-BC103)^2)+((BD110-BD103)^2)+((BE110-BE103)^2)+((BF110-BF103)^2)+((BG110-BG103)^2)+((BH110-BH103)^2))</f>
        <v>3.60555127546399</v>
      </c>
      <c r="D128" s="33">
        <f>SQRT(((B110-B104)^2)+((C110-C104)^2)+((D110-D104)^2)+((E110-E104)^2)+((F110-F104)^2)+((G110-G104)^2)+((H110-H104)^2)+((I110-I104)^2)+((J110-J104)^2)+((K110-K104)^2)+((L110-L104)^2)+((M110-M104)^2)+((N110-N104)^2)+((O110-O104)^2)+((P110-P104)^2)+((Q110-Q104)^2)+((R110-R104)^2)+((S110-S104)^2)+((T110-T104)^2)+((U110-U104)^2)+((V110-V104)^2)+((W110-W104)^2)+((X110-X104)^2)+((Y110-Y104)^2)+((Z110-Z104)^2)+((AA110-AA104)^2)+((AB110-AB104)^2)+((AC110-AC104)^2)+((AD110-AD104)^2)+((AE110-AE104)^2)+((AF110-AF104)^2)+((AG110-AG104)^2)+((AH110-AH104)^2)+((AI110-AI104)^2)+((AJ110-AJ104)^2)+((AK110-AK104)^2)+((AL110-AL104)^2)+((AM110-AM104)^2)+((AN110-AN104)^2)+((AO110-AO104)^2)+((AP110-AP104)^2)+((AQ110-AQ104)^2)+((AR110-AR104)^2)+((AS110-AS104)^2)+((AT110-AT104)^2)+((AU110-AU104)^2)+((AV110-AV104)^2)+((AW110-AW104)^2)+((AX110-AX104)^2)+((AY110-AY104)^2)+((AZ110-AZ104)^2)+((BA110-BA104)^2)+((BB110-BB104)^2)+((BC110-BC104)^2)+((BD110-BD104)^2)+((BE110-BE104)^2)+((BF110-BF104)^2)+((BG110-BG104)^2)+((BH110-BH104)^2))</f>
        <v>3.87781603218046</v>
      </c>
      <c r="E128" s="33">
        <f>SQRT(((B110-B105)^2)+((C110-C105)^2)+((D110-D105)^2)+((E110-E105)^2)+((F110-F105)^2)+((G110-G105)^2)+((H110-H105)^2)+((I110-I105)^2)+((J110-J105)^2)+((K110-K105)^2)+((L110-L105)^2)+((M110-M105)^2)+((N110-N105)^2)+((O110-O105)^2)+((P110-P105)^2)+((Q110-Q105)^2)+((R110-R105)^2)+((S110-S105)^2)+((T110-T105)^2)+((U110-U105)^2)+((V110-V105)^2)+((W110-W105)^2)+((X110-X105)^2)+((Y110-Y105)^2)+((Z110-Z105)^2)+((AA110-AA105)^2)+((AB110-AB105)^2)+((AC110-AC105)^2)+((AD110-AD105)^2)+((AE110-AE105)^2)+((AF110-AF105)^2)+((AG110-AG105)^2)+((AH110-AH105)^2)+((AI110-AI105)^2)+((AJ110-AJ105)^2)+((AK110-AK105)^2)+((AL110-AL105)^2)+((AM110-AM105)^2)+((AN110-AN105)^2)+((AO110-AO105)^2)+((AP110-AP105)^2)+((AQ110-AQ105)^2)+((AR110-AR105)^2)+((AS110-AS105)^2)+((AT110-AT105)^2)+((AU110-AU105)^2)+((AV110-AV105)^2)+((AW110-AW105)^2)+((AX110-AX105)^2)+((AY110-AY105)^2)+((AZ110-AZ105)^2)+((BA110-BA105)^2)+((BB110-BB105)^2)+((BC110-BC105)^2)+((BD110-BD105)^2)+((BE110-BE105)^2)+((BF110-BF105)^2)+((BG110-BG105)^2)+((BH110-BH105)^2))</f>
        <v>4.793445330232</v>
      </c>
      <c r="F128" s="33">
        <f>SQRT(((B110-B106)^2)+((C110-C106)^2)+((D110-D106)^2)+((E110-E106)^2)+((F110-F106)^2)+((G110-G106)^2)+((H110-H106)^2)+((I110-I106)^2)+((J110-J106)^2)+((K110-K106)^2)+((L110-L106)^2)+((M110-M106)^2)+((N110-N106)^2)+((O110-O106)^2)+((P110-P106)^2)+((Q110-Q106)^2)+((R110-R106)^2)+((S110-S106)^2)+((T110-T106)^2)+((U110-U106)^2)+((V110-V106)^2)+((W110-W106)^2)+((X110-X106)^2)+((Y110-Y106)^2)+((Z110-Z106)^2)+((AA110-AA106)^2)+((AB110-AB106)^2)+((AC110-AC106)^2)+((AD110-AD106)^2)+((AE110-AE106)^2)+((AF110-AF106)^2)+((AG110-AG106)^2)+((AH110-AH106)^2)+((AI110-AI106)^2)+((AJ110-AJ106)^2)+((AK110-AK106)^2)+((AL110-AL106)^2)+((AM110-AM106)^2)+((AN110-AN106)^2)+((AO110-AO106)^2)+((AP110-AP106)^2)+((AQ110-AQ106)^2)+((AR110-AR106)^2)+((AS110-AS106)^2)+((AT110-AT106)^2)+((AU110-AU106)^2)+((AV110-AV106)^2)+((AW110-AW106)^2)+((AX110-AX106)^2)+((AY110-AY106)^2)+((AZ110-AZ106)^2)+((BA110-BA106)^2)+((BB110-BB106)^2)+((BC110-BC106)^2)+((BD110-BD106)^2)+((BE110-BE106)^2)+((BF110-BF106)^2)+((BG110-BG106)^2)+((BH110-BH106)^2))</f>
        <v>3.81402731565099</v>
      </c>
      <c r="G128" s="33">
        <f>SQRT(((B110-B107)^2)+((C110-C107)^2)+((D110-D107)^2)+((E110-E107)^2)+((F110-F107)^2)+((G110-G107)^2)+((H110-H107)^2)+((I110-I107)^2)+((J110-J107)^2)+((K110-K107)^2)+((L110-L107)^2)+((M110-M107)^2)+((N110-N107)^2)+((O110-O107)^2)+((P110-P107)^2)+((Q110-Q107)^2)+((R110-R107)^2)+((S110-S107)^2)+((T110-T107)^2)+((U110-U107)^2)+((V110-V107)^2)+((W110-W107)^2)+((X110-X107)^2)+((Y110-Y107)^2)+((Z110-Z107)^2)+((AA110-AA107)^2)+((AB110-AB107)^2)+((AC110-AC107)^2)+((AD110-AD107)^2)+((AE110-AE107)^2)+((AF110-AF107)^2)+((AG110-AG107)^2)+((AH110-AH107)^2)+((AI110-AI107)^2)+((AJ110-AJ107)^2)+((AK110-AK107)^2)+((AL110-AL107)^2)+((AM110-AM107)^2)+((AN110-AN107)^2)+((AO110-AO107)^2)+((AP110-AP107)^2)+((AQ110-AQ107)^2)+((AR110-AR107)^2)+((AS110-AS107)^2)+((AT110-AT107)^2)+((AU110-AU107)^2)+((AV110-AV107)^2)+((AW110-AW107)^2)+((AX110-AX107)^2)+((AY110-AY107)^2)+((AZ110-AZ107)^2)+((BA110-BA107)^2)+((BB110-BB107)^2)+((BC110-BC107)^2)+((BD110-BD107)^2)+((BE110-BE107)^2)+((BF110-BF107)^2)+((BG110-BG107)^2)+((BH110-BH107)^2))</f>
        <v>3.64326806346526</v>
      </c>
      <c r="H128" s="33">
        <f>SQRT(((B110-B108)^2)+((C110-C108)^2)+((D110-D108)^2)+((E110-E108)^2)+((F110-F108)^2)+((G110-G108)^2)+((H110-H108)^2)+((I110-I108)^2)+((J110-J108)^2)+((K110-K108)^2)+((L110-L108)^2)+((M110-M108)^2)+((N110-N108)^2)+((O110-O108)^2)+((P110-P108)^2)+((Q110-Q108)^2)+((R110-R108)^2)+((S110-S108)^2)+((T110-T108)^2)+((U110-U108)^2)+((V110-V108)^2)+((W110-W108)^2)+((X110-X108)^2)+((Y110-Y108)^2)+((Z110-Z108)^2)+((AA110-AA108)^2)+((AB110-AB108)^2)+((AC110-AC108)^2)+((AD110-AD108)^2)+((AE110-AE108)^2)+((AF110-AF108)^2)+((AG110-AG108)^2)+((AH110-AH108)^2)+((AI110-AI108)^2)+((AJ110-AJ108)^2)+((AK110-AK108)^2)+((AL110-AL108)^2)+((AM110-AM108)^2)+((AN110-AN108)^2)+((AO110-AO108)^2)+((AP110-AP108)^2)+((AQ110-AQ108)^2)+((AR110-AR108)^2)+((AS110-AS108)^2)+((AT110-AT108)^2)+((AU110-AU108)^2)+((AV110-AV108)^2)+((AW110-AW108)^2)+((AX110-AX108)^2)+((AY110-AY108)^2)+((AZ110-AZ108)^2)+((BA110-BA108)^2)+((BB110-BB108)^2)+((BC110-BC108)^2)+((BD110-BD108)^2)+((BE110-BE108)^2)+((BF110-BF108)^2)+((BG110-BG108)^2)+((BH110-BH108)^2))</f>
        <v>3.70971174745794</v>
      </c>
      <c r="I128" s="33">
        <f>SQRT(((B110-B109)^2)+((C110-C109)^2)+((D110-D109)^2)+((E110-E109)^2)+((F110-F109)^2)+((G110-G109)^2)+((H110-H109)^2)+((I110-I109)^2)+((J110-J109)^2)+((K110-K109)^2)+((L110-L109)^2)+((M110-M109)^2)+((N110-N109)^2)+((O110-O109)^2)+((P110-P109)^2)+((Q110-Q109)^2)+((R110-R109)^2)+((S110-S109)^2)+((T110-T109)^2)+((U110-U109)^2)+((V110-V109)^2)+((W110-W109)^2)+((X110-X109)^2)+((Y110-Y109)^2)+((Z110-Z109)^2)+((AA110-AA109)^2)+((AB110-AB109)^2)+((AC110-AC109)^2)+((AD110-AD109)^2)+((AE110-AE109)^2)+((AF110-AF109)^2)+((AG110-AG109)^2)+((AH110-AH109)^2)+((AI110-AI109)^2)+((AJ110-AJ109)^2)+((AK110-AK109)^2)+((AL110-AL109)^2)+((AM110-AM109)^2)+((AN110-AN109)^2)+((AO110-AO109)^2)+((AP110-AP109)^2)+((AQ110-AQ109)^2)+((AR110-AR109)^2)+((AS110-AS109)^2)+((AT110-AT109)^2)+((AU110-AU109)^2)+((AV110-AV109)^2)+((AW110-AW109)^2)+((AX110-AX109)^2)+((AY110-AY109)^2)+((AZ110-AZ109)^2)+((BA110-BA109)^2)+((BB110-BB109)^2)+((BC110-BC109)^2)+((BD110-BD109)^2)+((BE110-BE109)^2)+((BF110-BF109)^2)+((BG110-BG109)^2)+((BH110-BH109)^2))</f>
        <v>3.24758438913169</v>
      </c>
      <c r="J128" s="34">
        <v>0</v>
      </c>
      <c r="L128" s="12" t="s">
        <v>41</v>
      </c>
      <c r="M128" s="25">
        <f t="shared" si="61"/>
        <v>3.24758438913169</v>
      </c>
      <c r="N128" s="25">
        <f t="shared" si="62"/>
        <v>3.60555127546399</v>
      </c>
      <c r="O128" s="25">
        <f t="shared" si="59"/>
        <v>3.64326806346526</v>
      </c>
      <c r="P128" s="25">
        <f t="shared" si="63"/>
        <v>3.64326806346526</v>
      </c>
      <c r="Q128" s="25">
        <f t="shared" si="60"/>
        <v>3.70971174745794</v>
      </c>
      <c r="R128" s="5" t="s">
        <v>21</v>
      </c>
      <c r="T128" s="12" t="s">
        <v>41</v>
      </c>
      <c r="U128" s="5">
        <v>8</v>
      </c>
      <c r="V128" s="5">
        <v>2</v>
      </c>
      <c r="W128" s="5">
        <v>1</v>
      </c>
      <c r="X128" s="5">
        <v>6</v>
      </c>
      <c r="Y128" s="5">
        <v>7</v>
      </c>
      <c r="AA128" s="12" t="s">
        <v>41</v>
      </c>
      <c r="AB128" s="5" t="str">
        <f t="shared" si="64"/>
        <v>Negatif</v>
      </c>
      <c r="AC128" s="5" t="str">
        <f t="shared" si="65"/>
        <v>Netral</v>
      </c>
      <c r="AD128" s="5" t="str">
        <f t="shared" si="66"/>
        <v>Netral</v>
      </c>
      <c r="AE128" s="5" t="str">
        <f t="shared" si="67"/>
        <v>Positif</v>
      </c>
      <c r="AF128" s="5" t="str">
        <f t="shared" si="68"/>
        <v>Negatif</v>
      </c>
    </row>
    <row r="129" spans="1:32">
      <c r="A129" s="37"/>
      <c r="B129" s="38"/>
      <c r="C129" s="38"/>
      <c r="D129" s="38"/>
      <c r="E129" s="38"/>
      <c r="F129" s="38"/>
      <c r="G129" s="38"/>
      <c r="H129" s="38"/>
      <c r="I129" s="38"/>
      <c r="J129" s="38"/>
      <c r="L129" s="37"/>
      <c r="M129" s="49"/>
      <c r="N129" s="49"/>
      <c r="O129" s="49"/>
      <c r="P129" s="49"/>
      <c r="Q129" s="49"/>
      <c r="R129" s="57"/>
      <c r="T129" s="37"/>
      <c r="U129" s="57"/>
      <c r="V129" s="57"/>
      <c r="W129" s="57"/>
      <c r="X129" s="57"/>
      <c r="Y129" s="57"/>
      <c r="AA129" s="37"/>
      <c r="AB129" s="57"/>
      <c r="AC129" s="57"/>
      <c r="AD129" s="57"/>
      <c r="AE129" s="57"/>
      <c r="AF129" s="57"/>
    </row>
    <row r="130" spans="9:15">
      <c r="I130" s="50" t="s">
        <v>182</v>
      </c>
      <c r="J130" s="50"/>
      <c r="K130" s="51" t="s">
        <v>183</v>
      </c>
      <c r="L130" s="51"/>
      <c r="O130" s="2" t="s">
        <v>184</v>
      </c>
    </row>
    <row r="131" spans="1:20">
      <c r="A131" s="39" t="s">
        <v>176</v>
      </c>
      <c r="B131" s="39" t="s">
        <v>185</v>
      </c>
      <c r="D131" s="39" t="s">
        <v>176</v>
      </c>
      <c r="E131" s="39" t="s">
        <v>186</v>
      </c>
      <c r="F131" s="39"/>
      <c r="G131" s="40"/>
      <c r="H131" s="41"/>
      <c r="I131" s="52" t="s">
        <v>176</v>
      </c>
      <c r="J131" s="52" t="s">
        <v>187</v>
      </c>
      <c r="K131" s="52" t="s">
        <v>176</v>
      </c>
      <c r="L131" s="52" t="s">
        <v>188</v>
      </c>
      <c r="M131" s="39" t="s">
        <v>189</v>
      </c>
      <c r="O131" s="53" t="s">
        <v>176</v>
      </c>
      <c r="P131" s="5" t="s">
        <v>36</v>
      </c>
      <c r="Q131" s="5" t="s">
        <v>37</v>
      </c>
      <c r="R131" s="5" t="s">
        <v>34</v>
      </c>
      <c r="S131" s="5" t="s">
        <v>33</v>
      </c>
      <c r="T131" s="5" t="s">
        <v>38</v>
      </c>
    </row>
    <row r="132" ht="15.75" spans="1:20">
      <c r="A132" s="42" t="s">
        <v>33</v>
      </c>
      <c r="B132" s="43">
        <f>1/$C$116*((IF(AB120=R120,1,0)+IF(AC120=R120,1,0)+IF(AD120=R120,1,0)+IF(AE120=R120,1,0)+IF(AF120=R120,1,0)))</f>
        <v>0.2</v>
      </c>
      <c r="C132" s="44"/>
      <c r="D132" s="42" t="s">
        <v>33</v>
      </c>
      <c r="E132" s="45">
        <f>SQRT(((B102-$B$113)^2)+((C102-$C$113)^2)+((D102-$D$113)^2)+((E102-$E$113)^2)+((F102-$F$113)^2)+((G102-$G$113)^2)+((H102-$H$113)^2)+((I102-$I$113)^2)+((J102-$J$113)^2)+((K102-$K$113)^2)+((L102-$L$113)^2)+((M102-$M$113)^2)+((N102-$N$113)^2)+((O102-$O$113)^2)+((P102-$P$113)^2)+((Q102-$Q$113)^2)+((R102-$R$113)^2)+((S102-$S$113)^2)+((T102-$T$113)^2)+((U102-$U$113)^2)+((V102-$V$113)^2)+((W102-$W$113)^2)+((X102-$X$113)^2)+((Y102-$Y$113)^2)+((Z102-$Z$113)^2)+((AA102-$AA$113)^2)+((AB102-$AB$113)^2)+((AC102-$AC$113)^2)+((AD102-$AD$113)^2)+((AE102-$AE$113)^2)+((AF102-$AF$113)^2)+((AG102-$AG$113)^2)+((AH102-$AH$113)^2)+((AI102-$AI$113)^2)+((AJ102-$AJ$113)^2)+((AK102-$AK$113)^2)+((AL102-$AL$113)^2)+((AM102-$AM$113)^2)+((AN102-$AN$113)^2)+((AO102-$AO$113)^2)+((AP102-$AP$113)^2)+((AQ102-$AQ$113)^2)+((AR102-$AR$113)^2)+((AS102-$AS$113)^2)+((AT102-$AT$113)^2)+((AU102-$AU$113)^2)+((AV102-$AV$113)^2)+((AW102-$AW$113)^2)+((AX102-$AX$113)^2)+((AY102-$AY$113)^2)+((AZ102-$AZ$113)^2)+((BA102-$BA$113)^2)+((BB102-$BB$113)^2)+((BC102-$BC$113)^2)+((BD102-$BD$113)^2)+((BE102-$BE$113)^2)+((BF102-$BF$113)^2)+((BG102-$BG$113)^2)+((BH102-$BH$113)^2))</f>
        <v>2.99618392858699</v>
      </c>
      <c r="F132" s="46"/>
      <c r="G132" s="46"/>
      <c r="H132" s="47"/>
      <c r="I132" s="42" t="s">
        <v>33</v>
      </c>
      <c r="J132" s="45">
        <f>B132*(1/(E132+0.5))</f>
        <v>0.0572052283533125</v>
      </c>
      <c r="K132" s="54" t="s">
        <v>36</v>
      </c>
      <c r="L132" s="55">
        <v>0.0419105970757515</v>
      </c>
      <c r="M132" s="56">
        <v>1</v>
      </c>
      <c r="O132" s="22" t="s">
        <v>190</v>
      </c>
      <c r="P132" s="50" t="s">
        <v>14</v>
      </c>
      <c r="Q132" s="50" t="s">
        <v>14</v>
      </c>
      <c r="R132" s="58" t="s">
        <v>7</v>
      </c>
      <c r="S132" s="58" t="s">
        <v>7</v>
      </c>
      <c r="T132" s="50" t="s">
        <v>14</v>
      </c>
    </row>
    <row r="133" ht="15.75" spans="1:13">
      <c r="A133" s="42" t="s">
        <v>34</v>
      </c>
      <c r="B133" s="43">
        <f>1/$C$116*((IF(AB121=R121,1,0)+IF(AC121=R121,1,0)+IF(AD121=R121,1,0)+IF(AE121=R121,1,0)+IF(AF121=R121,1,0)))</f>
        <v>0.2</v>
      </c>
      <c r="D133" s="42" t="s">
        <v>34</v>
      </c>
      <c r="E133" s="45">
        <f>SQRT(((B103-$B$113)^2)+((C103-$C$113)^2)+((D103-$D$113)^2)+((E103-$E$113)^2)+((F103-$F$113)^2)+((G103-$G$113)^2)+((H103-$H$113)^2)+((I103-$I$113)^2)+((J103-$J$113)^2)+((K103-$K$113)^2)+((L103-$L$113)^2)+((M103-$M$113)^2)+((N103-$N$113)^2)+((O103-$O$113)^2)+((P103-$P$113)^2)+((Q103-$Q$113)^2)+((R103-$R$113)^2)+((S103-$S$113)^2)+((T103-$T$113)^2)+((U103-$U$113)^2)+((V103-$V$113)^2)+((W103-$W$113)^2)+((X103-$X$113)^2)+((Y103-$Y$113)^2)+((Z103-$Z$113)^2)+((AA103-$AA$113)^2)+((AB103-$AB$113)^2)+((AC103-$AC$113)^2)+((AD103-$AD$113)^2)+((AE103-$AE$113)^2)+((AF103-$AF$113)^2)+((AG103-$AG$113)^2)+((AH103-$AH$113)^2)+((AI103-$AI$113)^2)+((AJ103-$AJ$113)^2)+((AK103-$AK$113)^2)+((AL103-$AL$113)^2)+((AM103-$AM$113)^2)+((AN103-$AN$113)^2)+((AO103-$AO$113)^2)+((AP103-$AP$113)^2)+((AQ103-$AQ$113)^2)+((AR103-$AR$113)^2)+((AS103-$AS$113)^2)+((AT103-$AT$113)^2)+((AU103-$AU$113)^2)+((AV103-$AV$113)^2)+((AW103-$AW$113)^2)+((AX103-$AX$113)^2)+((AY103-$AY$113)^2)+((AZ103-$AZ$113)^2)+((BA103-$BA$113)^2)+((BB103-$BB$113)^2)+((BC103-$BC$113)^2)+((BD103-$BD$113)^2)+((BE103-$BE$113)^2)+((BF103-$BF$113)^2)+((BG103-$BG$113)^2)+((BH103-$BH$113)^2))</f>
        <v>3.04146680340077</v>
      </c>
      <c r="F133" s="46"/>
      <c r="G133" s="46"/>
      <c r="H133" s="47"/>
      <c r="I133" s="42" t="s">
        <v>34</v>
      </c>
      <c r="J133" s="45">
        <f t="shared" ref="J133:J140" si="69">B133*(1/(E133+0.5))</f>
        <v>0.0564737751622987</v>
      </c>
      <c r="K133" s="54" t="s">
        <v>37</v>
      </c>
      <c r="L133" s="55">
        <v>0.0540300562771392</v>
      </c>
      <c r="M133" s="56">
        <v>2</v>
      </c>
    </row>
    <row r="134" ht="15.75" spans="1:15">
      <c r="A134" s="42" t="s">
        <v>35</v>
      </c>
      <c r="B134" s="43">
        <f t="shared" ref="B133:B140" si="70">1/$C$116*((IF(AB122=R122,1,0)+IF(AC122=R122,1,0)+IF(AD122=R122,1,0)+IF(AE122=R122,1,0)+IF(AF122=R122,1,0)))</f>
        <v>0.4</v>
      </c>
      <c r="D134" s="42" t="s">
        <v>35</v>
      </c>
      <c r="E134" s="45">
        <f>SQRT(((B104-$B$113)^2)+((C104-$C$113)^2)+((D104-$D$113)^2)+((E104-$E$113)^2)+((F104-$F$113)^2)+((G104-$G$113)^2)+((H104-$H$113)^2)+((I104-$I$113)^2)+((J104-$J$113)^2)+((K104-$K$113)^2)+((L104-$L$113)^2)+((M104-$M$113)^2)+((N104-$N$113)^2)+((O104-$O$113)^2)+((P104-$P$113)^2)+((Q104-$Q$113)^2)+((R104-$R$113)^2)+((S104-$S$113)^2)+((T104-$T$113)^2)+((U104-$U$113)^2)+((V104-$V$113)^2)+((W104-$W$113)^2)+((X104-$X$113)^2)+((Y104-$Y$113)^2)+((Z104-$Z$113)^2)+((AA104-$AA$113)^2)+((AB104-$AB$113)^2)+((AC104-$AC$113)^2)+((AD104-$AD$113)^2)+((AE104-$AE$113)^2)+((AF104-$AF$113)^2)+((AG104-$AG$113)^2)+((AH104-$AH$113)^2)+((AI104-$AI$113)^2)+((AJ104-$AJ$113)^2)+((AK104-$AK$113)^2)+((AL104-$AL$113)^2)+((AM104-$AM$113)^2)+((AN104-$AN$113)^2)+((AO104-$AO$113)^2)+((AP104-$AP$113)^2)+((AQ104-$AQ$113)^2)+((AR104-$AR$113)^2)+((AS104-$AS$113)^2)+((AT104-$AT$113)^2)+((AU104-$AU$113)^2)+((AV104-$AV$113)^2)+((AW104-$AW$113)^2)+((AX104-$AX$113)^2)+((AY104-$AY$113)^2)+((AZ104-$AZ$113)^2)+((BA104-$BA$113)^2)+((BB104-$BB$113)^2)+((BC104-$BC$113)^2)+((BD104-$BD$113)^2)+((BE104-$BE$113)^2)+((BF104-$BF$113)^2)+((BG104-$BG$113)^2)+((BH104-$BH$113)^2))</f>
        <v>3.27737290082969</v>
      </c>
      <c r="F134" s="46"/>
      <c r="G134" s="46"/>
      <c r="H134" s="47"/>
      <c r="I134" s="42" t="s">
        <v>35</v>
      </c>
      <c r="J134" s="45">
        <f t="shared" si="69"/>
        <v>0.105893701919697</v>
      </c>
      <c r="K134" s="54" t="s">
        <v>34</v>
      </c>
      <c r="L134" s="55">
        <v>0.0564737751622987</v>
      </c>
      <c r="M134" s="56">
        <v>3</v>
      </c>
      <c r="O134" s="2" t="s">
        <v>191</v>
      </c>
    </row>
    <row r="135" ht="15.75" spans="1:13">
      <c r="A135" s="42" t="s">
        <v>36</v>
      </c>
      <c r="B135" s="43">
        <f t="shared" si="70"/>
        <v>0.2</v>
      </c>
      <c r="D135" s="42" t="s">
        <v>36</v>
      </c>
      <c r="E135" s="45">
        <f t="shared" ref="E135:E140" si="71">SQRT(((B105-$B$113)^2)+((C105-$C$113)^2)+((D105-$D$113)^2)+((E105-$E$113)^2)+((F105-$F$113)^2)+((G105-$G$113)^2)+((H105-$H$113)^2)+((I105-$I$113)^2)+((J105-$J$113)^2)+((K105-$K$113)^2)+((L105-$L$113)^2)+((M105-$M$113)^2)+((N105-$N$113)^2)+((O105-$O$113)^2)+((P105-$P$113)^2)+((Q105-$Q$113)^2)+((R105-$R$113)^2)+((S105-$S$113)^2)+((T105-$T$113)^2)+((U105-$U$113)^2)+((V105-$V$113)^2)+((W105-$W$113)^2)+((X105-$X$113)^2)+((Y105-$Y$113)^2)+((Z105-$Z$113)^2)+((AA105-$AA$113)^2)+((AB105-$AB$113)^2)+((AC105-$AC$113)^2)+((AD105-$AD$113)^2)+((AE105-$AE$113)^2)+((AF105-$AF$113)^2)+((AG105-$AG$113)^2)+((AH105-$AH$113)^2)+((AI105-$AI$113)^2)+((AJ105-$AJ$113)^2)+((AK105-$AK$113)^2)+((AL105-$AL$113)^2)+((AM105-$AM$113)^2)+((AN105-$AN$113)^2)+((AO105-$AO$113)^2)+((AP105-$AP$113)^2)+((AQ105-$AQ$113)^2)+((AR105-$AR$113)^2)+((AS105-$AS$113)^2)+((AT105-$AT$113)^2)+((AU105-$AU$113)^2)+((AV105-$AV$113)^2)+((AW105-$AW$113)^2)+((AX105-$AX$113)^2)+((AY105-$AY$113)^2)+((AZ105-$AZ$113)^2)+((BA105-$BA$113)^2)+((BB105-$BB$113)^2)+((BC105-$BC$113)^2)+((BD105-$BD$113)^2)+((BE105-$BE$113)^2)+((BF105-$BF$113)^2)+((BG105-$BG$113)^2)+((BH105-$BH$113)^2))</f>
        <v>4.27206277062837</v>
      </c>
      <c r="F135" s="46"/>
      <c r="G135" s="46"/>
      <c r="H135" s="47"/>
      <c r="I135" s="42" t="s">
        <v>36</v>
      </c>
      <c r="J135" s="45">
        <f t="shared" si="69"/>
        <v>0.0419105970757515</v>
      </c>
      <c r="K135" s="54" t="s">
        <v>33</v>
      </c>
      <c r="L135" s="55">
        <v>0.0572052283533125</v>
      </c>
      <c r="M135" s="56">
        <v>4</v>
      </c>
    </row>
    <row r="136" ht="15.75" spans="1:13">
      <c r="A136" s="42" t="s">
        <v>37</v>
      </c>
      <c r="B136" s="43">
        <f t="shared" si="70"/>
        <v>0.2</v>
      </c>
      <c r="D136" s="42" t="s">
        <v>37</v>
      </c>
      <c r="E136" s="45">
        <f t="shared" si="71"/>
        <v>3.20164337742181</v>
      </c>
      <c r="F136" s="46"/>
      <c r="G136" s="46"/>
      <c r="H136" s="47"/>
      <c r="I136" s="42" t="s">
        <v>37</v>
      </c>
      <c r="J136" s="45">
        <f t="shared" si="69"/>
        <v>0.0540300562771392</v>
      </c>
      <c r="K136" s="54" t="s">
        <v>38</v>
      </c>
      <c r="L136" s="55">
        <v>0.0572052283533125</v>
      </c>
      <c r="M136" s="56">
        <v>5</v>
      </c>
    </row>
    <row r="137" ht="15.75" spans="1:13">
      <c r="A137" s="42" t="s">
        <v>38</v>
      </c>
      <c r="B137" s="43">
        <f t="shared" si="70"/>
        <v>0.2</v>
      </c>
      <c r="D137" s="42" t="s">
        <v>38</v>
      </c>
      <c r="E137" s="45">
        <f t="shared" si="71"/>
        <v>2.99618392858699</v>
      </c>
      <c r="F137" s="46"/>
      <c r="G137" s="46"/>
      <c r="H137" s="47"/>
      <c r="I137" s="42" t="s">
        <v>38</v>
      </c>
      <c r="J137" s="45">
        <f t="shared" si="69"/>
        <v>0.0572052283533125</v>
      </c>
      <c r="K137" s="54" t="s">
        <v>39</v>
      </c>
      <c r="L137" s="55">
        <v>0.0585906628401509</v>
      </c>
      <c r="M137" s="56">
        <v>6</v>
      </c>
    </row>
    <row r="138" ht="15.75" spans="1:13">
      <c r="A138" s="12" t="s">
        <v>39</v>
      </c>
      <c r="B138" s="43">
        <f t="shared" si="70"/>
        <v>0.2</v>
      </c>
      <c r="D138" s="12" t="s">
        <v>39</v>
      </c>
      <c r="E138" s="45">
        <f t="shared" si="71"/>
        <v>2.91351318290505</v>
      </c>
      <c r="F138" s="46"/>
      <c r="G138" s="46"/>
      <c r="H138" s="47"/>
      <c r="I138" s="12" t="s">
        <v>39</v>
      </c>
      <c r="J138" s="45">
        <f t="shared" si="69"/>
        <v>0.0585906628401509</v>
      </c>
      <c r="K138" s="54" t="s">
        <v>40</v>
      </c>
      <c r="L138" s="55">
        <v>0.0666643542786089</v>
      </c>
      <c r="M138" s="56">
        <v>7</v>
      </c>
    </row>
    <row r="139" ht="15.75" spans="1:13">
      <c r="A139" s="12" t="s">
        <v>40</v>
      </c>
      <c r="B139" s="43">
        <f t="shared" si="70"/>
        <v>0.2</v>
      </c>
      <c r="D139" s="12" t="s">
        <v>40</v>
      </c>
      <c r="E139" s="45">
        <f t="shared" si="71"/>
        <v>2.50010406107204</v>
      </c>
      <c r="F139" s="46"/>
      <c r="G139" s="46"/>
      <c r="H139" s="47"/>
      <c r="I139" s="12" t="s">
        <v>40</v>
      </c>
      <c r="J139" s="45">
        <f t="shared" si="69"/>
        <v>0.0666643542786089</v>
      </c>
      <c r="K139" s="54" t="s">
        <v>41</v>
      </c>
      <c r="L139" s="55">
        <v>0.0935675549367176</v>
      </c>
      <c r="M139" s="56">
        <v>8</v>
      </c>
    </row>
    <row r="140" ht="15.75" spans="1:13">
      <c r="A140" s="12" t="s">
        <v>41</v>
      </c>
      <c r="B140" s="43">
        <f t="shared" si="70"/>
        <v>0.4</v>
      </c>
      <c r="D140" s="12" t="s">
        <v>41</v>
      </c>
      <c r="E140" s="45">
        <f t="shared" si="71"/>
        <v>3.7749861345691</v>
      </c>
      <c r="F140" s="46"/>
      <c r="G140" s="46"/>
      <c r="H140" s="47"/>
      <c r="I140" s="12" t="s">
        <v>41</v>
      </c>
      <c r="J140" s="45">
        <f t="shared" si="69"/>
        <v>0.0935675549367176</v>
      </c>
      <c r="K140" s="54" t="s">
        <v>35</v>
      </c>
      <c r="L140" s="55">
        <v>0.105893701919697</v>
      </c>
      <c r="M140" s="56">
        <v>9</v>
      </c>
    </row>
    <row r="147" spans="3:11">
      <c r="C147" s="48"/>
      <c r="D147" s="48"/>
      <c r="E147" s="48"/>
      <c r="F147" s="48"/>
      <c r="G147" s="48"/>
      <c r="H147" s="48"/>
      <c r="I147" s="48"/>
      <c r="J147" s="48"/>
      <c r="K147" s="48"/>
    </row>
    <row r="148" spans="3:11">
      <c r="C148" s="48"/>
      <c r="D148" s="48"/>
      <c r="E148" s="48"/>
      <c r="F148" s="48"/>
      <c r="G148" s="48"/>
      <c r="H148" s="48"/>
      <c r="I148" s="48"/>
      <c r="J148" s="48"/>
      <c r="K148" s="48"/>
    </row>
    <row r="149" spans="3:11">
      <c r="C149" s="48"/>
      <c r="D149" s="48"/>
      <c r="E149" s="48"/>
      <c r="F149" s="48"/>
      <c r="G149" s="48"/>
      <c r="H149" s="48"/>
      <c r="I149" s="48"/>
      <c r="J149" s="48"/>
      <c r="K149" s="48"/>
    </row>
    <row r="150" spans="3:11">
      <c r="C150" s="48"/>
      <c r="D150" s="48"/>
      <c r="E150" s="48"/>
      <c r="F150" s="48"/>
      <c r="G150" s="48"/>
      <c r="H150" s="48"/>
      <c r="I150" s="48"/>
      <c r="J150" s="48"/>
      <c r="K150" s="48"/>
    </row>
    <row r="151" spans="3:11">
      <c r="C151" s="48"/>
      <c r="D151" s="48"/>
      <c r="E151" s="48"/>
      <c r="F151" s="48"/>
      <c r="G151" s="48"/>
      <c r="H151" s="48"/>
      <c r="I151" s="48"/>
      <c r="J151" s="48"/>
      <c r="K151" s="48"/>
    </row>
    <row r="152" spans="3:11">
      <c r="C152" s="48"/>
      <c r="D152" s="48"/>
      <c r="E152" s="48"/>
      <c r="F152" s="48"/>
      <c r="G152" s="48"/>
      <c r="H152" s="48"/>
      <c r="I152" s="48"/>
      <c r="J152" s="48"/>
      <c r="K152" s="48"/>
    </row>
    <row r="153" spans="3:11">
      <c r="C153" s="48"/>
      <c r="D153" s="48"/>
      <c r="E153" s="48"/>
      <c r="F153" s="48"/>
      <c r="G153" s="48"/>
      <c r="H153" s="48"/>
      <c r="I153" s="48"/>
      <c r="J153" s="48"/>
      <c r="K153" s="48"/>
    </row>
    <row r="154" spans="3:11">
      <c r="C154" s="48"/>
      <c r="D154" s="48"/>
      <c r="E154" s="48"/>
      <c r="F154" s="48"/>
      <c r="G154" s="48"/>
      <c r="H154" s="48"/>
      <c r="I154" s="48"/>
      <c r="J154" s="48"/>
      <c r="K154" s="48"/>
    </row>
    <row r="155" spans="3:11">
      <c r="C155" s="48"/>
      <c r="D155" s="48"/>
      <c r="E155" s="48"/>
      <c r="F155" s="48"/>
      <c r="G155" s="48"/>
      <c r="H155" s="48"/>
      <c r="I155" s="48"/>
      <c r="J155" s="48"/>
      <c r="K155" s="48"/>
    </row>
  </sheetData>
  <sortState ref="K132:L140">
    <sortCondition ref="L132:L140"/>
  </sortState>
  <mergeCells count="43">
    <mergeCell ref="B3:J3"/>
    <mergeCell ref="N3:V3"/>
    <mergeCell ref="B4:J4"/>
    <mergeCell ref="N4:V4"/>
    <mergeCell ref="B5:J5"/>
    <mergeCell ref="N5:V5"/>
    <mergeCell ref="B6:J6"/>
    <mergeCell ref="N6:V6"/>
    <mergeCell ref="B7:J7"/>
    <mergeCell ref="N7:V7"/>
    <mergeCell ref="B8:J8"/>
    <mergeCell ref="N8:V8"/>
    <mergeCell ref="B9:J9"/>
    <mergeCell ref="N9:V9"/>
    <mergeCell ref="B10:J10"/>
    <mergeCell ref="N10:V10"/>
    <mergeCell ref="B11:J11"/>
    <mergeCell ref="N11:V11"/>
    <mergeCell ref="B12:J12"/>
    <mergeCell ref="N12:V12"/>
    <mergeCell ref="B13:J13"/>
    <mergeCell ref="N13:V13"/>
    <mergeCell ref="A115:C115"/>
    <mergeCell ref="A118:F118"/>
    <mergeCell ref="I130:J130"/>
    <mergeCell ref="K130:L130"/>
    <mergeCell ref="E131:G131"/>
    <mergeCell ref="E132:G132"/>
    <mergeCell ref="E133:G133"/>
    <mergeCell ref="E134:G134"/>
    <mergeCell ref="E135:G135"/>
    <mergeCell ref="E136:G136"/>
    <mergeCell ref="E137:G137"/>
    <mergeCell ref="E138:G138"/>
    <mergeCell ref="E139:G139"/>
    <mergeCell ref="E140:G140"/>
    <mergeCell ref="A16:A17"/>
    <mergeCell ref="B16:B17"/>
    <mergeCell ref="N16:N17"/>
    <mergeCell ref="Z16:Z17"/>
    <mergeCell ref="AA16:AA17"/>
    <mergeCell ref="AB16:AB17"/>
    <mergeCell ref="AE16:AE1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Lembar1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IRVAN ALFI</dc:creator>
  <cp:lastModifiedBy>IRVAN</cp:lastModifiedBy>
  <dcterms:created xsi:type="dcterms:W3CDTF">2022-02-10T16:21:00Z</dcterms:created>
  <dcterms:modified xsi:type="dcterms:W3CDTF">2022-07-21T01:56:26Z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7604245504FC41FCAA19301D37CDA0ED</vt:lpwstr>
  </property>
  <property fmtid="{D5CDD505-2E9C-101B-9397-08002B2CF9AE}" pid="3" name="KSOProductBuildVer">
    <vt:lpwstr>1033-11.2.0.11191</vt:lpwstr>
  </property>
</Properties>
</file>